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DIT 2011-2025\Estimación 2026\Tercera Entrega\"/>
    </mc:Choice>
  </mc:AlternateContent>
  <bookViews>
    <workbookView xWindow="0" yWindow="0" windowWidth="28800" windowHeight="11505" firstSheet="1" activeTab="1"/>
  </bookViews>
  <sheets>
    <sheet name="Calendario LIE 2022 (%)" sheetId="16" state="hidden" r:id="rId1"/>
    <sheet name="Calendario LIE 2026" sheetId="8" r:id="rId2"/>
    <sheet name="Tenencia" sheetId="11" r:id="rId3"/>
    <sheet name="Participables y R33" sheetId="12" r:id="rId4"/>
    <sheet name="Fondos Distintos Aportaciones" sheetId="13" r:id="rId5"/>
  </sheets>
  <externalReferences>
    <externalReference r:id="rId6"/>
    <externalReference r:id="rId7"/>
  </externalReferences>
  <definedNames>
    <definedName name="_xlnm._FilterDatabase" localSheetId="0" hidden="1">'Calendario LIE 2022 (%)'!$A$5:$AJ$255</definedName>
    <definedName name="_xlnm._FilterDatabase" localSheetId="1" hidden="1">'Calendario LIE 2026'!$A$5:$W$251</definedName>
    <definedName name="_xlnm.Print_Area" localSheetId="1">'Calendario LIE 2026'!$A$1:$W$256</definedName>
    <definedName name="_xlnm.Print_Area" localSheetId="2">Tenencia!$A$1:$N$9</definedName>
    <definedName name="cuotalie2020">'[1]CUOTAS LIE'!$A$2:$E$2704</definedName>
    <definedName name="digital20">'[1]Proporcion 2019 (2)'!$A$1059:$E$1112</definedName>
    <definedName name="enejulio2019">[2]Hoja1!$B$5:$S$3695</definedName>
    <definedName name="factorinfla20">'[1]Proporcion 2019 (2)'!$F$1</definedName>
    <definedName name="ICEP" localSheetId="0">#REF!</definedName>
    <definedName name="ICEP" localSheetId="1">#REF!</definedName>
    <definedName name="ICEP" localSheetId="4">#REF!</definedName>
    <definedName name="ICEP">#REF!</definedName>
    <definedName name="poderjud20">'[1]Proporcion 2019 (2)'!$A$953:$J$983</definedName>
    <definedName name="_xlnm.Print_Titles" localSheetId="0">'Calendario LIE 2022 (%)'!$1:$5</definedName>
    <definedName name="_xlnm.Print_Titles" localSheetId="1">'Calendario LIE 2026'!$1:$5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8" l="1"/>
  <c r="K68" i="8" l="1"/>
  <c r="L68" i="8"/>
  <c r="M68" i="8"/>
  <c r="N68" i="8"/>
  <c r="O68" i="8"/>
  <c r="P68" i="8"/>
  <c r="Q68" i="8"/>
  <c r="R68" i="8"/>
  <c r="S68" i="8"/>
  <c r="T68" i="8"/>
  <c r="U68" i="8"/>
  <c r="J68" i="8"/>
  <c r="I214" i="8" l="1"/>
  <c r="I213" i="8" l="1"/>
  <c r="J128" i="8" l="1"/>
  <c r="K128" i="8"/>
  <c r="L128" i="8"/>
  <c r="M128" i="8"/>
  <c r="N128" i="8"/>
  <c r="O128" i="8"/>
  <c r="P128" i="8"/>
  <c r="Q128" i="8"/>
  <c r="R128" i="8"/>
  <c r="S128" i="8"/>
  <c r="T128" i="8"/>
  <c r="U128" i="8"/>
  <c r="J26" i="8" l="1"/>
  <c r="K26" i="8"/>
  <c r="L26" i="8"/>
  <c r="M26" i="8"/>
  <c r="N26" i="8"/>
  <c r="O26" i="8"/>
  <c r="P26" i="8"/>
  <c r="Q26" i="8"/>
  <c r="R26" i="8"/>
  <c r="S26" i="8"/>
  <c r="T26" i="8"/>
  <c r="U26" i="8"/>
  <c r="E7" i="13" l="1"/>
  <c r="F7" i="13"/>
  <c r="G7" i="13"/>
  <c r="H7" i="13"/>
  <c r="I7" i="13"/>
  <c r="J7" i="13"/>
  <c r="K7" i="13"/>
  <c r="L7" i="13"/>
  <c r="M7" i="13"/>
  <c r="N7" i="13"/>
  <c r="O7" i="13"/>
  <c r="D7" i="13"/>
  <c r="B15" i="11" l="1"/>
  <c r="B14" i="11"/>
  <c r="B13" i="11" l="1"/>
  <c r="Q168" i="8"/>
  <c r="J168" i="8"/>
  <c r="J174" i="8"/>
  <c r="I66" i="8" l="1"/>
  <c r="I69" i="8" l="1"/>
  <c r="I46" i="8" l="1"/>
  <c r="K125" i="8" l="1"/>
  <c r="L125" i="8"/>
  <c r="M125" i="8"/>
  <c r="N125" i="8"/>
  <c r="O125" i="8"/>
  <c r="P125" i="8"/>
  <c r="Q125" i="8"/>
  <c r="R125" i="8"/>
  <c r="S125" i="8"/>
  <c r="T125" i="8"/>
  <c r="U125" i="8"/>
  <c r="J125" i="8"/>
  <c r="E21" i="12" l="1"/>
  <c r="F21" i="12"/>
  <c r="G21" i="12"/>
  <c r="H21" i="12"/>
  <c r="I21" i="12"/>
  <c r="J21" i="12"/>
  <c r="K21" i="12"/>
  <c r="L21" i="12"/>
  <c r="M21" i="12"/>
  <c r="N21" i="12"/>
  <c r="O21" i="12"/>
  <c r="D21" i="12"/>
  <c r="E20" i="12"/>
  <c r="F20" i="12"/>
  <c r="G20" i="12"/>
  <c r="H20" i="12"/>
  <c r="I20" i="12"/>
  <c r="J20" i="12"/>
  <c r="K20" i="12"/>
  <c r="L20" i="12"/>
  <c r="M20" i="12"/>
  <c r="N20" i="12"/>
  <c r="O20" i="12"/>
  <c r="D20" i="12"/>
  <c r="K196" i="8"/>
  <c r="L196" i="8"/>
  <c r="M196" i="8"/>
  <c r="N196" i="8"/>
  <c r="O196" i="8"/>
  <c r="P196" i="8"/>
  <c r="Q196" i="8"/>
  <c r="R196" i="8"/>
  <c r="S196" i="8"/>
  <c r="T196" i="8"/>
  <c r="U196" i="8"/>
  <c r="C20" i="12" l="1"/>
  <c r="I119" i="8"/>
  <c r="I120" i="8"/>
  <c r="I118" i="8"/>
  <c r="J40" i="8" l="1"/>
  <c r="E24" i="12" l="1"/>
  <c r="F24" i="12"/>
  <c r="G24" i="12"/>
  <c r="H24" i="12"/>
  <c r="I24" i="12"/>
  <c r="J24" i="12"/>
  <c r="K24" i="12"/>
  <c r="L24" i="12"/>
  <c r="M24" i="12"/>
  <c r="N24" i="12"/>
  <c r="O24" i="12"/>
  <c r="E25" i="12"/>
  <c r="F25" i="12"/>
  <c r="G25" i="12"/>
  <c r="H25" i="12"/>
  <c r="I25" i="12"/>
  <c r="J25" i="12"/>
  <c r="K25" i="12"/>
  <c r="L25" i="12"/>
  <c r="M25" i="12"/>
  <c r="N25" i="12"/>
  <c r="O25" i="12"/>
  <c r="D25" i="12"/>
  <c r="D24" i="12"/>
  <c r="E19" i="12"/>
  <c r="F19" i="12"/>
  <c r="G19" i="12"/>
  <c r="H19" i="12"/>
  <c r="I19" i="12"/>
  <c r="J19" i="12"/>
  <c r="K19" i="12"/>
  <c r="L19" i="12"/>
  <c r="M19" i="12"/>
  <c r="N19" i="12"/>
  <c r="O19" i="12"/>
  <c r="D19" i="12"/>
  <c r="E12" i="12"/>
  <c r="F12" i="12"/>
  <c r="G12" i="12"/>
  <c r="H12" i="12"/>
  <c r="I12" i="12"/>
  <c r="J12" i="12"/>
  <c r="K12" i="12"/>
  <c r="L12" i="12"/>
  <c r="M12" i="12"/>
  <c r="N12" i="12"/>
  <c r="O12" i="12"/>
  <c r="E13" i="12"/>
  <c r="F13" i="12"/>
  <c r="G13" i="12"/>
  <c r="H13" i="12"/>
  <c r="I13" i="12"/>
  <c r="J13" i="12"/>
  <c r="K13" i="12"/>
  <c r="L13" i="12"/>
  <c r="M13" i="12"/>
  <c r="N13" i="12"/>
  <c r="O13" i="12"/>
  <c r="E14" i="12"/>
  <c r="F14" i="12"/>
  <c r="G14" i="12"/>
  <c r="H14" i="12"/>
  <c r="I14" i="12"/>
  <c r="J14" i="12"/>
  <c r="K14" i="12"/>
  <c r="L14" i="12"/>
  <c r="M14" i="12"/>
  <c r="N14" i="12"/>
  <c r="O14" i="12"/>
  <c r="E15" i="12"/>
  <c r="F15" i="12"/>
  <c r="G15" i="12"/>
  <c r="H15" i="12"/>
  <c r="I15" i="12"/>
  <c r="J15" i="12"/>
  <c r="K15" i="12"/>
  <c r="L15" i="12"/>
  <c r="M15" i="12"/>
  <c r="N15" i="12"/>
  <c r="O15" i="12"/>
  <c r="E16" i="12"/>
  <c r="F16" i="12"/>
  <c r="G16" i="12"/>
  <c r="H16" i="12"/>
  <c r="I16" i="12"/>
  <c r="J16" i="12"/>
  <c r="K16" i="12"/>
  <c r="L16" i="12"/>
  <c r="M16" i="12"/>
  <c r="N16" i="12"/>
  <c r="O16" i="12"/>
  <c r="D12" i="12"/>
  <c r="D13" i="12"/>
  <c r="D14" i="12"/>
  <c r="D15" i="12"/>
  <c r="D16" i="12"/>
  <c r="J208" i="8" l="1"/>
  <c r="K114" i="8" l="1"/>
  <c r="L114" i="8"/>
  <c r="M114" i="8"/>
  <c r="N114" i="8"/>
  <c r="O114" i="8"/>
  <c r="P114" i="8"/>
  <c r="Q114" i="8"/>
  <c r="R114" i="8"/>
  <c r="S114" i="8"/>
  <c r="T114" i="8"/>
  <c r="U114" i="8"/>
  <c r="J114" i="8"/>
  <c r="K208" i="8" l="1"/>
  <c r="L208" i="8"/>
  <c r="M208" i="8"/>
  <c r="N208" i="8"/>
  <c r="O208" i="8"/>
  <c r="P208" i="8"/>
  <c r="Q208" i="8"/>
  <c r="R208" i="8"/>
  <c r="S208" i="8"/>
  <c r="T208" i="8"/>
  <c r="U208" i="8"/>
  <c r="J57" i="8" l="1"/>
  <c r="I134" i="8"/>
  <c r="I133" i="8"/>
  <c r="I132" i="8"/>
  <c r="I131" i="8"/>
  <c r="I130" i="8"/>
  <c r="I129" i="8"/>
  <c r="I127" i="8"/>
  <c r="I126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U123" i="8" l="1"/>
  <c r="N123" i="8"/>
  <c r="J123" i="8"/>
  <c r="P123" i="8"/>
  <c r="L123" i="8"/>
  <c r="Q123" i="8"/>
  <c r="M123" i="8"/>
  <c r="R123" i="8"/>
  <c r="S123" i="8"/>
  <c r="O123" i="8"/>
  <c r="I128" i="8"/>
  <c r="T123" i="8"/>
  <c r="K123" i="8"/>
  <c r="I124" i="8"/>
  <c r="I125" i="8"/>
  <c r="O122" i="8" l="1"/>
  <c r="M122" i="8"/>
  <c r="Q122" i="8"/>
  <c r="L122" i="8"/>
  <c r="S122" i="8"/>
  <c r="R122" i="8"/>
  <c r="U122" i="8"/>
  <c r="P122" i="8"/>
  <c r="J122" i="8"/>
  <c r="N122" i="8"/>
  <c r="T122" i="8"/>
  <c r="I123" i="8"/>
  <c r="K122" i="8"/>
  <c r="I122" i="8" l="1"/>
  <c r="K117" i="8"/>
  <c r="L117" i="8"/>
  <c r="M117" i="8"/>
  <c r="N117" i="8"/>
  <c r="O117" i="8"/>
  <c r="P117" i="8"/>
  <c r="Q117" i="8"/>
  <c r="R117" i="8"/>
  <c r="S117" i="8"/>
  <c r="T117" i="8"/>
  <c r="U117" i="8"/>
  <c r="J117" i="8"/>
  <c r="K57" i="8"/>
  <c r="L57" i="8"/>
  <c r="M57" i="8"/>
  <c r="N57" i="8"/>
  <c r="O57" i="8"/>
  <c r="P57" i="8"/>
  <c r="Q57" i="8"/>
  <c r="R57" i="8"/>
  <c r="S57" i="8"/>
  <c r="T57" i="8"/>
  <c r="U57" i="8"/>
  <c r="K44" i="8"/>
  <c r="L44" i="8"/>
  <c r="M44" i="8"/>
  <c r="N44" i="8"/>
  <c r="O44" i="8"/>
  <c r="P44" i="8"/>
  <c r="Q44" i="8"/>
  <c r="R44" i="8"/>
  <c r="S44" i="8"/>
  <c r="T44" i="8"/>
  <c r="U44" i="8"/>
  <c r="J44" i="8"/>
  <c r="K40" i="8"/>
  <c r="L40" i="8"/>
  <c r="M40" i="8"/>
  <c r="N40" i="8"/>
  <c r="O40" i="8"/>
  <c r="P40" i="8"/>
  <c r="Q40" i="8"/>
  <c r="R40" i="8"/>
  <c r="S40" i="8"/>
  <c r="T40" i="8"/>
  <c r="U40" i="8"/>
  <c r="J39" i="8"/>
  <c r="J38" i="8" l="1"/>
  <c r="I117" i="8"/>
  <c r="K191" i="8"/>
  <c r="K190" i="8" s="1"/>
  <c r="L191" i="8"/>
  <c r="L190" i="8" s="1"/>
  <c r="M191" i="8"/>
  <c r="M190" i="8" s="1"/>
  <c r="N191" i="8"/>
  <c r="N190" i="8" s="1"/>
  <c r="O191" i="8"/>
  <c r="O190" i="8" s="1"/>
  <c r="P191" i="8"/>
  <c r="P190" i="8" s="1"/>
  <c r="Q191" i="8"/>
  <c r="Q190" i="8" s="1"/>
  <c r="R191" i="8"/>
  <c r="R190" i="8" s="1"/>
  <c r="S191" i="8"/>
  <c r="S190" i="8" s="1"/>
  <c r="T191" i="8"/>
  <c r="T190" i="8" s="1"/>
  <c r="U191" i="8"/>
  <c r="U190" i="8" s="1"/>
  <c r="J191" i="8"/>
  <c r="J35" i="8" l="1"/>
  <c r="C17" i="12"/>
  <c r="M189" i="8" l="1"/>
  <c r="Q189" i="8"/>
  <c r="K189" i="8"/>
  <c r="N189" i="8"/>
  <c r="S189" i="8"/>
  <c r="L189" i="8"/>
  <c r="U189" i="8"/>
  <c r="P189" i="8"/>
  <c r="R189" i="8"/>
  <c r="T189" i="8"/>
  <c r="O189" i="8"/>
  <c r="J248" i="8"/>
  <c r="I42" i="8" l="1"/>
  <c r="U42" i="16" l="1"/>
  <c r="J42" i="16"/>
  <c r="K42" i="16"/>
  <c r="L42" i="16"/>
  <c r="M42" i="16"/>
  <c r="N42" i="16"/>
  <c r="O42" i="16"/>
  <c r="P42" i="16"/>
  <c r="Q42" i="16"/>
  <c r="R42" i="16"/>
  <c r="S42" i="16"/>
  <c r="T42" i="16"/>
  <c r="M127" i="16" l="1"/>
  <c r="N127" i="16"/>
  <c r="O127" i="16"/>
  <c r="P127" i="16"/>
  <c r="Q127" i="16"/>
  <c r="R127" i="16"/>
  <c r="S127" i="16"/>
  <c r="T127" i="16"/>
  <c r="U127" i="16"/>
  <c r="J127" i="16"/>
  <c r="K127" i="16"/>
  <c r="L127" i="16"/>
  <c r="I42" i="16"/>
  <c r="I127" i="16" l="1"/>
  <c r="M128" i="16"/>
  <c r="N128" i="16"/>
  <c r="O128" i="16"/>
  <c r="P128" i="16"/>
  <c r="Q128" i="16"/>
  <c r="R128" i="16"/>
  <c r="S128" i="16"/>
  <c r="T128" i="16"/>
  <c r="U128" i="16"/>
  <c r="J128" i="16"/>
  <c r="L128" i="16"/>
  <c r="K128" i="16"/>
  <c r="I211" i="8"/>
  <c r="P218" i="16" l="1"/>
  <c r="Q218" i="16"/>
  <c r="N218" i="16"/>
  <c r="R218" i="16"/>
  <c r="S218" i="16"/>
  <c r="T218" i="16"/>
  <c r="U218" i="16"/>
  <c r="J218" i="16"/>
  <c r="K218" i="16"/>
  <c r="L218" i="16"/>
  <c r="O218" i="16"/>
  <c r="M218" i="16"/>
  <c r="I128" i="16"/>
  <c r="N195" i="16"/>
  <c r="O195" i="16"/>
  <c r="P195" i="16"/>
  <c r="Q195" i="16"/>
  <c r="S195" i="16"/>
  <c r="T195" i="16"/>
  <c r="U195" i="16"/>
  <c r="K195" i="16"/>
  <c r="J195" i="16"/>
  <c r="M195" i="16"/>
  <c r="R195" i="16"/>
  <c r="L195" i="16"/>
  <c r="L217" i="16"/>
  <c r="K238" i="8"/>
  <c r="L238" i="8"/>
  <c r="M238" i="8"/>
  <c r="N238" i="8"/>
  <c r="O238" i="8"/>
  <c r="P238" i="8"/>
  <c r="Q238" i="8"/>
  <c r="R238" i="8"/>
  <c r="S238" i="8"/>
  <c r="T238" i="8"/>
  <c r="U238" i="8"/>
  <c r="U217" i="16" l="1"/>
  <c r="S217" i="16"/>
  <c r="T217" i="16"/>
  <c r="R217" i="16"/>
  <c r="N217" i="16"/>
  <c r="Q217" i="16"/>
  <c r="M217" i="16"/>
  <c r="K217" i="16"/>
  <c r="O217" i="16"/>
  <c r="J217" i="16"/>
  <c r="I195" i="16"/>
  <c r="I218" i="16"/>
  <c r="P217" i="16"/>
  <c r="I217" i="16" l="1"/>
  <c r="C25" i="12"/>
  <c r="C15" i="12"/>
  <c r="C21" i="12"/>
  <c r="C24" i="12"/>
  <c r="C19" i="12"/>
  <c r="C18" i="12"/>
  <c r="C16" i="12"/>
  <c r="C14" i="12"/>
  <c r="C13" i="12"/>
  <c r="C12" i="12"/>
  <c r="I212" i="8" l="1"/>
  <c r="N199" i="16" l="1"/>
  <c r="O199" i="16"/>
  <c r="P199" i="16"/>
  <c r="Q199" i="16"/>
  <c r="S199" i="16"/>
  <c r="T199" i="16"/>
  <c r="U199" i="16"/>
  <c r="K199" i="16"/>
  <c r="J199" i="16"/>
  <c r="L199" i="16"/>
  <c r="M199" i="16"/>
  <c r="R199" i="16"/>
  <c r="I195" i="8"/>
  <c r="I193" i="8"/>
  <c r="I192" i="8"/>
  <c r="I194" i="8"/>
  <c r="N191" i="16" l="1"/>
  <c r="O191" i="16"/>
  <c r="P191" i="16"/>
  <c r="Q191" i="16"/>
  <c r="S191" i="16"/>
  <c r="T191" i="16"/>
  <c r="U191" i="16"/>
  <c r="K191" i="16"/>
  <c r="J191" i="16"/>
  <c r="L191" i="16"/>
  <c r="M191" i="16"/>
  <c r="R191" i="16"/>
  <c r="I199" i="16"/>
  <c r="N193" i="16"/>
  <c r="O193" i="16"/>
  <c r="P193" i="16"/>
  <c r="Q193" i="16"/>
  <c r="S193" i="16"/>
  <c r="T193" i="16"/>
  <c r="U193" i="16"/>
  <c r="K193" i="16"/>
  <c r="J193" i="16"/>
  <c r="L193" i="16"/>
  <c r="M193" i="16"/>
  <c r="R193" i="16"/>
  <c r="N192" i="16"/>
  <c r="O192" i="16"/>
  <c r="P192" i="16"/>
  <c r="Q192" i="16"/>
  <c r="S192" i="16"/>
  <c r="T192" i="16"/>
  <c r="U192" i="16"/>
  <c r="K192" i="16"/>
  <c r="J192" i="16"/>
  <c r="M192" i="16"/>
  <c r="R192" i="16"/>
  <c r="L192" i="16"/>
  <c r="N194" i="16"/>
  <c r="O194" i="16"/>
  <c r="P194" i="16"/>
  <c r="Q194" i="16"/>
  <c r="S194" i="16"/>
  <c r="T194" i="16"/>
  <c r="U194" i="16"/>
  <c r="K194" i="16"/>
  <c r="J194" i="16"/>
  <c r="L194" i="16"/>
  <c r="M194" i="16"/>
  <c r="R194" i="16"/>
  <c r="I97" i="8"/>
  <c r="I70" i="8"/>
  <c r="I96" i="8"/>
  <c r="I193" i="16" l="1"/>
  <c r="M110" i="16"/>
  <c r="N110" i="16"/>
  <c r="O110" i="16"/>
  <c r="P110" i="16"/>
  <c r="Q110" i="16"/>
  <c r="R110" i="16"/>
  <c r="S110" i="16"/>
  <c r="T110" i="16"/>
  <c r="U110" i="16"/>
  <c r="J110" i="16"/>
  <c r="K110" i="16"/>
  <c r="L110" i="16"/>
  <c r="I192" i="16"/>
  <c r="I191" i="16"/>
  <c r="M109" i="16"/>
  <c r="N109" i="16"/>
  <c r="O109" i="16"/>
  <c r="P109" i="16"/>
  <c r="Q109" i="16"/>
  <c r="R109" i="16"/>
  <c r="S109" i="16"/>
  <c r="T109" i="16"/>
  <c r="U109" i="16"/>
  <c r="J109" i="16"/>
  <c r="K109" i="16"/>
  <c r="L109" i="16"/>
  <c r="I194" i="16"/>
  <c r="U69" i="16"/>
  <c r="J69" i="16"/>
  <c r="O69" i="16"/>
  <c r="P69" i="16"/>
  <c r="Q69" i="16"/>
  <c r="R69" i="16"/>
  <c r="S69" i="16"/>
  <c r="T69" i="16"/>
  <c r="K69" i="16"/>
  <c r="L69" i="16"/>
  <c r="M69" i="16"/>
  <c r="N69" i="16"/>
  <c r="I68" i="8"/>
  <c r="N68" i="16" l="1"/>
  <c r="O68" i="16"/>
  <c r="P68" i="16"/>
  <c r="L68" i="16"/>
  <c r="T68" i="16"/>
  <c r="U68" i="16"/>
  <c r="J68" i="16"/>
  <c r="Q68" i="16"/>
  <c r="I110" i="16"/>
  <c r="K68" i="16"/>
  <c r="M68" i="16"/>
  <c r="I69" i="16"/>
  <c r="S68" i="16"/>
  <c r="R68" i="16"/>
  <c r="I109" i="16"/>
  <c r="I68" i="16" l="1"/>
  <c r="P214" i="16"/>
  <c r="Q214" i="16"/>
  <c r="R214" i="16"/>
  <c r="S214" i="16"/>
  <c r="T214" i="16"/>
  <c r="O214" i="16"/>
  <c r="U214" i="16"/>
  <c r="L214" i="16"/>
  <c r="J214" i="16"/>
  <c r="N214" i="16"/>
  <c r="K214" i="16"/>
  <c r="M214" i="16"/>
  <c r="I98" i="8"/>
  <c r="I214" i="16" l="1"/>
  <c r="M108" i="16"/>
  <c r="N108" i="16"/>
  <c r="O108" i="16"/>
  <c r="P108" i="16"/>
  <c r="Q108" i="16"/>
  <c r="R108" i="16"/>
  <c r="S108" i="16"/>
  <c r="T108" i="16"/>
  <c r="U108" i="16"/>
  <c r="J108" i="16"/>
  <c r="L108" i="16"/>
  <c r="K108" i="16"/>
  <c r="I108" i="16" l="1"/>
  <c r="I236" i="8"/>
  <c r="I237" i="8"/>
  <c r="J241" i="16" l="1"/>
  <c r="K241" i="16"/>
  <c r="N241" i="16"/>
  <c r="O241" i="16"/>
  <c r="P241" i="16"/>
  <c r="Q241" i="16"/>
  <c r="R241" i="16"/>
  <c r="S241" i="16"/>
  <c r="T241" i="16"/>
  <c r="U241" i="16"/>
  <c r="L241" i="16"/>
  <c r="M241" i="16"/>
  <c r="J240" i="16"/>
  <c r="K240" i="16"/>
  <c r="L240" i="16"/>
  <c r="M240" i="16"/>
  <c r="N240" i="16"/>
  <c r="O240" i="16"/>
  <c r="P240" i="16"/>
  <c r="Q240" i="16"/>
  <c r="R240" i="16"/>
  <c r="S240" i="16"/>
  <c r="T240" i="16"/>
  <c r="U240" i="16"/>
  <c r="K13" i="8"/>
  <c r="L13" i="8"/>
  <c r="M13" i="8"/>
  <c r="N13" i="8"/>
  <c r="O13" i="8"/>
  <c r="P13" i="8"/>
  <c r="Q13" i="8"/>
  <c r="R13" i="8"/>
  <c r="S13" i="8"/>
  <c r="T13" i="8"/>
  <c r="U13" i="8"/>
  <c r="J13" i="8"/>
  <c r="I241" i="16" l="1"/>
  <c r="I240" i="16"/>
  <c r="I64" i="8"/>
  <c r="I65" i="8"/>
  <c r="I67" i="8"/>
  <c r="I50" i="8"/>
  <c r="I51" i="8"/>
  <c r="I52" i="8"/>
  <c r="I53" i="8"/>
  <c r="I54" i="8"/>
  <c r="I55" i="8"/>
  <c r="I56" i="8"/>
  <c r="I58" i="8"/>
  <c r="I59" i="8"/>
  <c r="I60" i="8"/>
  <c r="I61" i="8"/>
  <c r="I62" i="8"/>
  <c r="U53" i="16" l="1"/>
  <c r="J53" i="16"/>
  <c r="K53" i="16"/>
  <c r="L53" i="16"/>
  <c r="M53" i="16"/>
  <c r="N53" i="16"/>
  <c r="O53" i="16"/>
  <c r="P53" i="16"/>
  <c r="Q53" i="16"/>
  <c r="R53" i="16"/>
  <c r="S53" i="16"/>
  <c r="T53" i="16"/>
  <c r="U52" i="16"/>
  <c r="J52" i="16"/>
  <c r="S52" i="16"/>
  <c r="T52" i="16"/>
  <c r="K52" i="16"/>
  <c r="L52" i="16"/>
  <c r="M52" i="16"/>
  <c r="N52" i="16"/>
  <c r="O52" i="16"/>
  <c r="P52" i="16"/>
  <c r="Q52" i="16"/>
  <c r="R52" i="16"/>
  <c r="U62" i="16"/>
  <c r="J62" i="16"/>
  <c r="O62" i="16"/>
  <c r="P62" i="16"/>
  <c r="Q62" i="16"/>
  <c r="R62" i="16"/>
  <c r="S62" i="16"/>
  <c r="T62" i="16"/>
  <c r="K62" i="16"/>
  <c r="L62" i="16"/>
  <c r="M62" i="16"/>
  <c r="N62" i="16"/>
  <c r="U55" i="16"/>
  <c r="J55" i="16"/>
  <c r="M55" i="16"/>
  <c r="N55" i="16"/>
  <c r="O55" i="16"/>
  <c r="P55" i="16"/>
  <c r="Q55" i="16"/>
  <c r="R55" i="16"/>
  <c r="S55" i="16"/>
  <c r="T55" i="16"/>
  <c r="K55" i="16"/>
  <c r="L55" i="16"/>
  <c r="U51" i="16"/>
  <c r="J51" i="16"/>
  <c r="Q51" i="16"/>
  <c r="R51" i="16"/>
  <c r="S51" i="16"/>
  <c r="T51" i="16"/>
  <c r="K51" i="16"/>
  <c r="L51" i="16"/>
  <c r="M51" i="16"/>
  <c r="N51" i="16"/>
  <c r="O51" i="16"/>
  <c r="P51" i="16"/>
  <c r="U60" i="16"/>
  <c r="J60" i="16"/>
  <c r="K60" i="16"/>
  <c r="L60" i="16"/>
  <c r="M60" i="16"/>
  <c r="N60" i="16"/>
  <c r="O60" i="16"/>
  <c r="P60" i="16"/>
  <c r="Q60" i="16"/>
  <c r="R60" i="16"/>
  <c r="S60" i="16"/>
  <c r="T60" i="16"/>
  <c r="U59" i="16"/>
  <c r="J59" i="16"/>
  <c r="K59" i="16"/>
  <c r="L59" i="16"/>
  <c r="M59" i="16"/>
  <c r="N59" i="16"/>
  <c r="O59" i="16"/>
  <c r="P59" i="16"/>
  <c r="Q59" i="16"/>
  <c r="R59" i="16"/>
  <c r="S59" i="16"/>
  <c r="T59" i="16"/>
  <c r="M113" i="16"/>
  <c r="N113" i="16"/>
  <c r="O113" i="16"/>
  <c r="P113" i="16"/>
  <c r="Q113" i="16"/>
  <c r="R113" i="16"/>
  <c r="S113" i="16"/>
  <c r="T113" i="16"/>
  <c r="U113" i="16"/>
  <c r="J113" i="16"/>
  <c r="K113" i="16"/>
  <c r="L113" i="16"/>
  <c r="U56" i="16"/>
  <c r="J56" i="16"/>
  <c r="O56" i="16"/>
  <c r="P56" i="16"/>
  <c r="Q56" i="16"/>
  <c r="R56" i="16"/>
  <c r="S56" i="16"/>
  <c r="T56" i="16"/>
  <c r="K56" i="16"/>
  <c r="L56" i="16"/>
  <c r="M56" i="16"/>
  <c r="N56" i="16"/>
  <c r="U54" i="16"/>
  <c r="J54" i="16"/>
  <c r="K54" i="16"/>
  <c r="L54" i="16"/>
  <c r="M54" i="16"/>
  <c r="N54" i="16"/>
  <c r="O54" i="16"/>
  <c r="P54" i="16"/>
  <c r="Q54" i="16"/>
  <c r="R54" i="16"/>
  <c r="S54" i="16"/>
  <c r="T54" i="16"/>
  <c r="U50" i="16"/>
  <c r="J50" i="16"/>
  <c r="O50" i="16"/>
  <c r="P50" i="16"/>
  <c r="Q50" i="16"/>
  <c r="R50" i="16"/>
  <c r="S50" i="16"/>
  <c r="T50" i="16"/>
  <c r="K50" i="16"/>
  <c r="L50" i="16"/>
  <c r="M50" i="16"/>
  <c r="N50" i="16"/>
  <c r="U66" i="16"/>
  <c r="J66" i="16"/>
  <c r="K66" i="16"/>
  <c r="L66" i="16"/>
  <c r="M66" i="16"/>
  <c r="N66" i="16"/>
  <c r="O66" i="16"/>
  <c r="P66" i="16"/>
  <c r="Q66" i="16"/>
  <c r="R66" i="16"/>
  <c r="S66" i="16"/>
  <c r="T66" i="16"/>
  <c r="U61" i="16"/>
  <c r="J61" i="16"/>
  <c r="M61" i="16"/>
  <c r="N61" i="16"/>
  <c r="O61" i="16"/>
  <c r="P61" i="16"/>
  <c r="Q61" i="16"/>
  <c r="R61" i="16"/>
  <c r="S61" i="16"/>
  <c r="T61" i="16"/>
  <c r="K61" i="16"/>
  <c r="L61" i="16"/>
  <c r="U64" i="16"/>
  <c r="J64" i="16"/>
  <c r="S64" i="16"/>
  <c r="T64" i="16"/>
  <c r="K64" i="16"/>
  <c r="L64" i="16"/>
  <c r="M64" i="16"/>
  <c r="N64" i="16"/>
  <c r="O64" i="16"/>
  <c r="P64" i="16"/>
  <c r="Q64" i="16"/>
  <c r="R64" i="16"/>
  <c r="U58" i="16"/>
  <c r="J58" i="16"/>
  <c r="S58" i="16"/>
  <c r="T58" i="16"/>
  <c r="K58" i="16"/>
  <c r="L58" i="16"/>
  <c r="M58" i="16"/>
  <c r="N58" i="16"/>
  <c r="O58" i="16"/>
  <c r="P58" i="16"/>
  <c r="R58" i="16"/>
  <c r="Q58" i="16"/>
  <c r="M65" i="16"/>
  <c r="Q65" i="16"/>
  <c r="U65" i="16"/>
  <c r="J65" i="16"/>
  <c r="N65" i="16"/>
  <c r="R65" i="16"/>
  <c r="K65" i="16"/>
  <c r="O65" i="16"/>
  <c r="S65" i="16"/>
  <c r="P65" i="16"/>
  <c r="T65" i="16"/>
  <c r="L65" i="16"/>
  <c r="I57" i="8"/>
  <c r="I53" i="16" l="1"/>
  <c r="I62" i="16"/>
  <c r="I58" i="16"/>
  <c r="I51" i="16"/>
  <c r="I61" i="16"/>
  <c r="I54" i="16"/>
  <c r="I59" i="16"/>
  <c r="U57" i="16"/>
  <c r="J57" i="16"/>
  <c r="Q57" i="16"/>
  <c r="R57" i="16"/>
  <c r="S57" i="16"/>
  <c r="T57" i="16"/>
  <c r="K57" i="16"/>
  <c r="L57" i="16"/>
  <c r="M57" i="16"/>
  <c r="N57" i="16"/>
  <c r="O57" i="16"/>
  <c r="P57" i="16"/>
  <c r="I50" i="16"/>
  <c r="I52" i="16"/>
  <c r="I65" i="16"/>
  <c r="I60" i="16"/>
  <c r="I56" i="16"/>
  <c r="I113" i="16"/>
  <c r="I66" i="16"/>
  <c r="I55" i="16"/>
  <c r="I64" i="16"/>
  <c r="I57" i="16" l="1"/>
  <c r="I15" i="8"/>
  <c r="U15" i="16" l="1"/>
  <c r="J15" i="16"/>
  <c r="K15" i="16"/>
  <c r="L15" i="16"/>
  <c r="M15" i="16"/>
  <c r="N15" i="16"/>
  <c r="O15" i="16"/>
  <c r="P15" i="16"/>
  <c r="Q15" i="16"/>
  <c r="R15" i="16"/>
  <c r="S15" i="16"/>
  <c r="T15" i="16"/>
  <c r="I36" i="8"/>
  <c r="U36" i="16" l="1"/>
  <c r="J36" i="16"/>
  <c r="O36" i="16"/>
  <c r="P36" i="16"/>
  <c r="Q36" i="16"/>
  <c r="R36" i="16"/>
  <c r="S36" i="16"/>
  <c r="T36" i="16"/>
  <c r="K36" i="16"/>
  <c r="L36" i="16"/>
  <c r="M36" i="16"/>
  <c r="N36" i="16"/>
  <c r="I15" i="16"/>
  <c r="I235" i="8"/>
  <c r="I36" i="16" l="1"/>
  <c r="J239" i="16"/>
  <c r="K239" i="16"/>
  <c r="L239" i="16"/>
  <c r="M239" i="16"/>
  <c r="N239" i="16"/>
  <c r="O239" i="16"/>
  <c r="P239" i="16"/>
  <c r="Q239" i="16"/>
  <c r="R239" i="16"/>
  <c r="S239" i="16"/>
  <c r="T239" i="16"/>
  <c r="U239" i="16"/>
  <c r="I11" i="8"/>
  <c r="I12" i="8"/>
  <c r="I14" i="8"/>
  <c r="I16" i="8"/>
  <c r="I18" i="8"/>
  <c r="I19" i="8"/>
  <c r="I21" i="8"/>
  <c r="I22" i="8"/>
  <c r="I23" i="8"/>
  <c r="I24" i="8"/>
  <c r="I25" i="8"/>
  <c r="I27" i="8"/>
  <c r="I28" i="8"/>
  <c r="I29" i="8"/>
  <c r="I30" i="8"/>
  <c r="I31" i="8"/>
  <c r="I33" i="8"/>
  <c r="I34" i="8"/>
  <c r="I37" i="8"/>
  <c r="I47" i="8"/>
  <c r="I43" i="8"/>
  <c r="I48" i="8"/>
  <c r="I49" i="8"/>
  <c r="I63" i="8"/>
  <c r="I113" i="8"/>
  <c r="I71" i="8"/>
  <c r="I72" i="8"/>
  <c r="I73" i="8"/>
  <c r="I74" i="8"/>
  <c r="I75" i="8"/>
  <c r="I76" i="8"/>
  <c r="I77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5" i="8"/>
  <c r="I116" i="8"/>
  <c r="I121" i="8"/>
  <c r="I138" i="8"/>
  <c r="I142" i="8"/>
  <c r="I143" i="8"/>
  <c r="I144" i="8"/>
  <c r="I146" i="8"/>
  <c r="I147" i="8"/>
  <c r="I148" i="8"/>
  <c r="I149" i="8"/>
  <c r="I150" i="8"/>
  <c r="I151" i="8"/>
  <c r="I152" i="8"/>
  <c r="I153" i="8"/>
  <c r="I154" i="8"/>
  <c r="I159" i="8"/>
  <c r="I160" i="8"/>
  <c r="I161" i="8"/>
  <c r="I162" i="8"/>
  <c r="I163" i="8"/>
  <c r="I166" i="8"/>
  <c r="I171" i="8"/>
  <c r="I173" i="8"/>
  <c r="I175" i="8"/>
  <c r="I177" i="8"/>
  <c r="I185" i="8"/>
  <c r="I187" i="8"/>
  <c r="I188" i="8"/>
  <c r="I191" i="8"/>
  <c r="I215" i="8"/>
  <c r="I216" i="8"/>
  <c r="I217" i="8"/>
  <c r="I220" i="8"/>
  <c r="I221" i="8"/>
  <c r="I223" i="8"/>
  <c r="I224" i="8"/>
  <c r="I225" i="8"/>
  <c r="I226" i="8"/>
  <c r="I227" i="8"/>
  <c r="I228" i="8"/>
  <c r="I229" i="8"/>
  <c r="I230" i="8"/>
  <c r="I231" i="8"/>
  <c r="I232" i="8"/>
  <c r="I234" i="8"/>
  <c r="I241" i="8"/>
  <c r="I242" i="8"/>
  <c r="I243" i="8"/>
  <c r="I244" i="8"/>
  <c r="I245" i="8"/>
  <c r="I246" i="8"/>
  <c r="I247" i="8"/>
  <c r="I249" i="8"/>
  <c r="I250" i="8"/>
  <c r="I251" i="8"/>
  <c r="I239" i="16" l="1"/>
  <c r="J249" i="16"/>
  <c r="K249" i="16"/>
  <c r="R249" i="16"/>
  <c r="S249" i="16"/>
  <c r="T249" i="16"/>
  <c r="U249" i="16"/>
  <c r="L249" i="16"/>
  <c r="M249" i="16"/>
  <c r="N249" i="16"/>
  <c r="O249" i="16"/>
  <c r="P249" i="16"/>
  <c r="Q249" i="16"/>
  <c r="P231" i="16"/>
  <c r="Q231" i="16"/>
  <c r="N231" i="16"/>
  <c r="R231" i="16"/>
  <c r="S231" i="16"/>
  <c r="L231" i="16"/>
  <c r="T231" i="16"/>
  <c r="U231" i="16"/>
  <c r="J231" i="16"/>
  <c r="O231" i="16"/>
  <c r="K231" i="16"/>
  <c r="M231" i="16"/>
  <c r="M140" i="16"/>
  <c r="N140" i="16"/>
  <c r="O140" i="16"/>
  <c r="P140" i="16"/>
  <c r="Q140" i="16"/>
  <c r="S140" i="16"/>
  <c r="T140" i="16"/>
  <c r="U140" i="16"/>
  <c r="K140" i="16"/>
  <c r="L140" i="16"/>
  <c r="R140" i="16"/>
  <c r="J140" i="16"/>
  <c r="M118" i="16"/>
  <c r="N118" i="16"/>
  <c r="O118" i="16"/>
  <c r="P118" i="16"/>
  <c r="Q118" i="16"/>
  <c r="R118" i="16"/>
  <c r="S118" i="16"/>
  <c r="T118" i="16"/>
  <c r="U118" i="16"/>
  <c r="J118" i="16"/>
  <c r="K118" i="16"/>
  <c r="L118" i="16"/>
  <c r="M100" i="16"/>
  <c r="N100" i="16"/>
  <c r="O100" i="16"/>
  <c r="P100" i="16"/>
  <c r="Q100" i="16"/>
  <c r="R100" i="16"/>
  <c r="S100" i="16"/>
  <c r="T100" i="16"/>
  <c r="U100" i="16"/>
  <c r="J100" i="16"/>
  <c r="L100" i="16"/>
  <c r="K100" i="16"/>
  <c r="M88" i="16"/>
  <c r="N88" i="16"/>
  <c r="O88" i="16"/>
  <c r="P88" i="16"/>
  <c r="Q88" i="16"/>
  <c r="R88" i="16"/>
  <c r="S88" i="16"/>
  <c r="T88" i="16"/>
  <c r="U88" i="16"/>
  <c r="J88" i="16"/>
  <c r="L88" i="16"/>
  <c r="K88" i="16"/>
  <c r="U76" i="16"/>
  <c r="J76" i="16"/>
  <c r="K76" i="16"/>
  <c r="L76" i="16"/>
  <c r="M76" i="16"/>
  <c r="N76" i="16"/>
  <c r="O76" i="16"/>
  <c r="P76" i="16"/>
  <c r="Q76" i="16"/>
  <c r="R76" i="16"/>
  <c r="S76" i="16"/>
  <c r="T76" i="16"/>
  <c r="U43" i="16"/>
  <c r="J43" i="16"/>
  <c r="M43" i="16"/>
  <c r="N43" i="16"/>
  <c r="O43" i="16"/>
  <c r="P43" i="16"/>
  <c r="Q43" i="16"/>
  <c r="R43" i="16"/>
  <c r="S43" i="16"/>
  <c r="T43" i="16"/>
  <c r="K43" i="16"/>
  <c r="L43" i="16"/>
  <c r="U23" i="16"/>
  <c r="J23" i="16"/>
  <c r="O23" i="16"/>
  <c r="P23" i="16"/>
  <c r="Q23" i="16"/>
  <c r="R23" i="16"/>
  <c r="S23" i="16"/>
  <c r="T23" i="16"/>
  <c r="K23" i="16"/>
  <c r="L23" i="16"/>
  <c r="M23" i="16"/>
  <c r="N23" i="16"/>
  <c r="N186" i="16"/>
  <c r="O186" i="16"/>
  <c r="P186" i="16"/>
  <c r="Q186" i="16"/>
  <c r="S186" i="16"/>
  <c r="T186" i="16"/>
  <c r="U186" i="16"/>
  <c r="K186" i="16"/>
  <c r="R186" i="16"/>
  <c r="M186" i="16"/>
  <c r="J186" i="16"/>
  <c r="L186" i="16"/>
  <c r="M117" i="16"/>
  <c r="N117" i="16"/>
  <c r="O117" i="16"/>
  <c r="P117" i="16"/>
  <c r="Q117" i="16"/>
  <c r="R117" i="16"/>
  <c r="S117" i="16"/>
  <c r="T117" i="16"/>
  <c r="U117" i="16"/>
  <c r="J117" i="16"/>
  <c r="K117" i="16"/>
  <c r="L117" i="16"/>
  <c r="U46" i="16"/>
  <c r="J46" i="16"/>
  <c r="S46" i="16"/>
  <c r="T46" i="16"/>
  <c r="K46" i="16"/>
  <c r="L46" i="16"/>
  <c r="M46" i="16"/>
  <c r="N46" i="16"/>
  <c r="O46" i="16"/>
  <c r="P46" i="16"/>
  <c r="Q46" i="16"/>
  <c r="R46" i="16"/>
  <c r="U22" i="16"/>
  <c r="J22" i="16"/>
  <c r="M22" i="16"/>
  <c r="N22" i="16"/>
  <c r="O22" i="16"/>
  <c r="P22" i="16"/>
  <c r="Q22" i="16"/>
  <c r="R22" i="16"/>
  <c r="S22" i="16"/>
  <c r="T22" i="16"/>
  <c r="K22" i="16"/>
  <c r="L22" i="16"/>
  <c r="M89" i="16"/>
  <c r="N89" i="16"/>
  <c r="O89" i="16"/>
  <c r="P89" i="16"/>
  <c r="Q89" i="16"/>
  <c r="R89" i="16"/>
  <c r="S89" i="16"/>
  <c r="T89" i="16"/>
  <c r="U89" i="16"/>
  <c r="J89" i="16"/>
  <c r="K89" i="16"/>
  <c r="L89" i="16"/>
  <c r="P229" i="16"/>
  <c r="O229" i="16"/>
  <c r="Q229" i="16"/>
  <c r="R229" i="16"/>
  <c r="S229" i="16"/>
  <c r="T229" i="16"/>
  <c r="U229" i="16"/>
  <c r="J229" i="16"/>
  <c r="L229" i="16"/>
  <c r="K229" i="16"/>
  <c r="N229" i="16"/>
  <c r="M229" i="16"/>
  <c r="N175" i="16"/>
  <c r="O175" i="16"/>
  <c r="P175" i="16"/>
  <c r="Q175" i="16"/>
  <c r="S175" i="16"/>
  <c r="T175" i="16"/>
  <c r="U175" i="16"/>
  <c r="K175" i="16"/>
  <c r="J175" i="16"/>
  <c r="L175" i="16"/>
  <c r="M175" i="16"/>
  <c r="R175" i="16"/>
  <c r="M116" i="16"/>
  <c r="N116" i="16"/>
  <c r="O116" i="16"/>
  <c r="P116" i="16"/>
  <c r="Q116" i="16"/>
  <c r="R116" i="16"/>
  <c r="S116" i="16"/>
  <c r="T116" i="16"/>
  <c r="U116" i="16"/>
  <c r="J116" i="16"/>
  <c r="L116" i="16"/>
  <c r="K116" i="16"/>
  <c r="M98" i="16"/>
  <c r="N98" i="16"/>
  <c r="O98" i="16"/>
  <c r="P98" i="16"/>
  <c r="Q98" i="16"/>
  <c r="R98" i="16"/>
  <c r="S98" i="16"/>
  <c r="T98" i="16"/>
  <c r="U98" i="16"/>
  <c r="J98" i="16"/>
  <c r="K98" i="16"/>
  <c r="L98" i="16"/>
  <c r="U86" i="16"/>
  <c r="J86" i="16"/>
  <c r="K86" i="16"/>
  <c r="L86" i="16"/>
  <c r="M86" i="16"/>
  <c r="T86" i="16"/>
  <c r="N86" i="16"/>
  <c r="O86" i="16"/>
  <c r="P86" i="16"/>
  <c r="Q86" i="16"/>
  <c r="R86" i="16"/>
  <c r="S86" i="16"/>
  <c r="U74" i="16"/>
  <c r="J74" i="16"/>
  <c r="K74" i="16"/>
  <c r="L74" i="16"/>
  <c r="M74" i="16"/>
  <c r="N74" i="16"/>
  <c r="O74" i="16"/>
  <c r="P74" i="16"/>
  <c r="Q74" i="16"/>
  <c r="R74" i="16"/>
  <c r="S74" i="16"/>
  <c r="T74" i="16"/>
  <c r="U37" i="16"/>
  <c r="J37" i="16"/>
  <c r="Q37" i="16"/>
  <c r="R37" i="16"/>
  <c r="S37" i="16"/>
  <c r="T37" i="16"/>
  <c r="K37" i="16"/>
  <c r="L37" i="16"/>
  <c r="M37" i="16"/>
  <c r="N37" i="16"/>
  <c r="O37" i="16"/>
  <c r="P37" i="16"/>
  <c r="U21" i="16"/>
  <c r="J21" i="16"/>
  <c r="K21" i="16"/>
  <c r="L21" i="16"/>
  <c r="M21" i="16"/>
  <c r="N21" i="16"/>
  <c r="O21" i="16"/>
  <c r="P21" i="16"/>
  <c r="Q21" i="16"/>
  <c r="R21" i="16"/>
  <c r="S21" i="16"/>
  <c r="T21" i="16"/>
  <c r="N158" i="16"/>
  <c r="O158" i="16"/>
  <c r="P158" i="16"/>
  <c r="Q158" i="16"/>
  <c r="S158" i="16"/>
  <c r="T158" i="16"/>
  <c r="U158" i="16"/>
  <c r="K158" i="16"/>
  <c r="J158" i="16"/>
  <c r="L158" i="16"/>
  <c r="M158" i="16"/>
  <c r="R158" i="16"/>
  <c r="U75" i="16"/>
  <c r="J75" i="16"/>
  <c r="K75" i="16"/>
  <c r="L75" i="16"/>
  <c r="M75" i="16"/>
  <c r="N75" i="16"/>
  <c r="O75" i="16"/>
  <c r="P75" i="16"/>
  <c r="Q75" i="16"/>
  <c r="R75" i="16"/>
  <c r="S75" i="16"/>
  <c r="T75" i="16"/>
  <c r="M97" i="16"/>
  <c r="N97" i="16"/>
  <c r="O97" i="16"/>
  <c r="P97" i="16"/>
  <c r="Q97" i="16"/>
  <c r="R97" i="16"/>
  <c r="S97" i="16"/>
  <c r="T97" i="16"/>
  <c r="U97" i="16"/>
  <c r="J97" i="16"/>
  <c r="K97" i="16"/>
  <c r="L97" i="16"/>
  <c r="U85" i="16"/>
  <c r="J85" i="16"/>
  <c r="K85" i="16"/>
  <c r="L85" i="16"/>
  <c r="M85" i="16"/>
  <c r="N85" i="16"/>
  <c r="O85" i="16"/>
  <c r="P85" i="16"/>
  <c r="Q85" i="16"/>
  <c r="R85" i="16"/>
  <c r="S85" i="16"/>
  <c r="T85" i="16"/>
  <c r="U73" i="16"/>
  <c r="J73" i="16"/>
  <c r="K73" i="16"/>
  <c r="L73" i="16"/>
  <c r="M73" i="16"/>
  <c r="N73" i="16"/>
  <c r="O73" i="16"/>
  <c r="P73" i="16"/>
  <c r="Q73" i="16"/>
  <c r="R73" i="16"/>
  <c r="S73" i="16"/>
  <c r="T73" i="16"/>
  <c r="U34" i="16"/>
  <c r="J34" i="16"/>
  <c r="M34" i="16"/>
  <c r="N34" i="16"/>
  <c r="O34" i="16"/>
  <c r="P34" i="16"/>
  <c r="Q34" i="16"/>
  <c r="R34" i="16"/>
  <c r="S34" i="16"/>
  <c r="T34" i="16"/>
  <c r="K34" i="16"/>
  <c r="L34" i="16"/>
  <c r="U19" i="16"/>
  <c r="J19" i="16"/>
  <c r="S19" i="16"/>
  <c r="T19" i="16"/>
  <c r="K19" i="16"/>
  <c r="L19" i="16"/>
  <c r="M19" i="16"/>
  <c r="N19" i="16"/>
  <c r="O19" i="16"/>
  <c r="P19" i="16"/>
  <c r="Q19" i="16"/>
  <c r="R19" i="16"/>
  <c r="U24" i="16"/>
  <c r="J24" i="16"/>
  <c r="Q24" i="16"/>
  <c r="R24" i="16"/>
  <c r="S24" i="16"/>
  <c r="T24" i="16"/>
  <c r="K24" i="16"/>
  <c r="L24" i="16"/>
  <c r="M24" i="16"/>
  <c r="N24" i="16"/>
  <c r="O24" i="16"/>
  <c r="P24" i="16"/>
  <c r="N183" i="16"/>
  <c r="O183" i="16"/>
  <c r="P183" i="16"/>
  <c r="Q183" i="16"/>
  <c r="S183" i="16"/>
  <c r="T183" i="16"/>
  <c r="U183" i="16"/>
  <c r="K183" i="16"/>
  <c r="J183" i="16"/>
  <c r="M183" i="16"/>
  <c r="R183" i="16"/>
  <c r="L183" i="16"/>
  <c r="M96" i="16"/>
  <c r="N96" i="16"/>
  <c r="O96" i="16"/>
  <c r="P96" i="16"/>
  <c r="Q96" i="16"/>
  <c r="R96" i="16"/>
  <c r="S96" i="16"/>
  <c r="T96" i="16"/>
  <c r="U96" i="16"/>
  <c r="J96" i="16"/>
  <c r="L96" i="16"/>
  <c r="K96" i="16"/>
  <c r="U84" i="16"/>
  <c r="J84" i="16"/>
  <c r="K84" i="16"/>
  <c r="L84" i="16"/>
  <c r="M84" i="16"/>
  <c r="N84" i="16"/>
  <c r="O84" i="16"/>
  <c r="P84" i="16"/>
  <c r="Q84" i="16"/>
  <c r="R84" i="16"/>
  <c r="S84" i="16"/>
  <c r="T84" i="16"/>
  <c r="J72" i="16"/>
  <c r="U72" i="16"/>
  <c r="K72" i="16"/>
  <c r="L72" i="16"/>
  <c r="M72" i="16"/>
  <c r="N72" i="16"/>
  <c r="O72" i="16"/>
  <c r="P72" i="16"/>
  <c r="Q72" i="16"/>
  <c r="R72" i="16"/>
  <c r="S72" i="16"/>
  <c r="T72" i="16"/>
  <c r="U33" i="16"/>
  <c r="J33" i="16"/>
  <c r="K33" i="16"/>
  <c r="L33" i="16"/>
  <c r="M33" i="16"/>
  <c r="N33" i="16"/>
  <c r="O33" i="16"/>
  <c r="P33" i="16"/>
  <c r="Q33" i="16"/>
  <c r="R33" i="16"/>
  <c r="S33" i="16"/>
  <c r="T33" i="16"/>
  <c r="U18" i="16"/>
  <c r="J18" i="16"/>
  <c r="Q18" i="16"/>
  <c r="R18" i="16"/>
  <c r="S18" i="16"/>
  <c r="T18" i="16"/>
  <c r="K18" i="16"/>
  <c r="L18" i="16"/>
  <c r="M18" i="16"/>
  <c r="N18" i="16"/>
  <c r="O18" i="16"/>
  <c r="P18" i="16"/>
  <c r="U77" i="16"/>
  <c r="J77" i="16"/>
  <c r="K77" i="16"/>
  <c r="L77" i="16"/>
  <c r="M77" i="16"/>
  <c r="N77" i="16"/>
  <c r="O77" i="16"/>
  <c r="P77" i="16"/>
  <c r="Q77" i="16"/>
  <c r="R77" i="16"/>
  <c r="S77" i="16"/>
  <c r="T77" i="16"/>
  <c r="P230" i="16"/>
  <c r="N230" i="16"/>
  <c r="Q230" i="16"/>
  <c r="R230" i="16"/>
  <c r="S230" i="16"/>
  <c r="T230" i="16"/>
  <c r="U230" i="16"/>
  <c r="O230" i="16"/>
  <c r="J230" i="16"/>
  <c r="K230" i="16"/>
  <c r="L230" i="16"/>
  <c r="M230" i="16"/>
  <c r="N152" i="16"/>
  <c r="O152" i="16"/>
  <c r="P152" i="16"/>
  <c r="Q152" i="16"/>
  <c r="S152" i="16"/>
  <c r="T152" i="16"/>
  <c r="U152" i="16"/>
  <c r="K152" i="16"/>
  <c r="J152" i="16"/>
  <c r="L152" i="16"/>
  <c r="M152" i="16"/>
  <c r="R152" i="16"/>
  <c r="J246" i="16"/>
  <c r="K246" i="16"/>
  <c r="L246" i="16"/>
  <c r="M246" i="16"/>
  <c r="N246" i="16"/>
  <c r="O246" i="16"/>
  <c r="P246" i="16"/>
  <c r="Q246" i="16"/>
  <c r="R246" i="16"/>
  <c r="S246" i="16"/>
  <c r="T246" i="16"/>
  <c r="U246" i="16"/>
  <c r="N150" i="16"/>
  <c r="O150" i="16"/>
  <c r="P150" i="16"/>
  <c r="Q150" i="16"/>
  <c r="S150" i="16"/>
  <c r="T150" i="16"/>
  <c r="U150" i="16"/>
  <c r="K150" i="16"/>
  <c r="R150" i="16"/>
  <c r="J150" i="16"/>
  <c r="L150" i="16"/>
  <c r="M150" i="16"/>
  <c r="N171" i="16"/>
  <c r="O171" i="16"/>
  <c r="P171" i="16"/>
  <c r="Q171" i="16"/>
  <c r="S171" i="16"/>
  <c r="T171" i="16"/>
  <c r="U171" i="16"/>
  <c r="K171" i="16"/>
  <c r="R171" i="16"/>
  <c r="J171" i="16"/>
  <c r="L171" i="16"/>
  <c r="M171" i="16"/>
  <c r="N148" i="16"/>
  <c r="O148" i="16"/>
  <c r="P148" i="16"/>
  <c r="Q148" i="16"/>
  <c r="S148" i="16"/>
  <c r="T148" i="16"/>
  <c r="U148" i="16"/>
  <c r="K148" i="16"/>
  <c r="J148" i="16"/>
  <c r="L148" i="16"/>
  <c r="M148" i="16"/>
  <c r="R148" i="16"/>
  <c r="M132" i="16"/>
  <c r="N132" i="16"/>
  <c r="O132" i="16"/>
  <c r="P132" i="16"/>
  <c r="Q132" i="16"/>
  <c r="R132" i="16"/>
  <c r="S132" i="16"/>
  <c r="T132" i="16"/>
  <c r="U132" i="16"/>
  <c r="J132" i="16"/>
  <c r="L132" i="16"/>
  <c r="K132" i="16"/>
  <c r="M107" i="16"/>
  <c r="N107" i="16"/>
  <c r="O107" i="16"/>
  <c r="P107" i="16"/>
  <c r="Q107" i="16"/>
  <c r="R107" i="16"/>
  <c r="S107" i="16"/>
  <c r="T107" i="16"/>
  <c r="U107" i="16"/>
  <c r="J107" i="16"/>
  <c r="K107" i="16"/>
  <c r="L107" i="16"/>
  <c r="M95" i="16"/>
  <c r="N95" i="16"/>
  <c r="O95" i="16"/>
  <c r="P95" i="16"/>
  <c r="Q95" i="16"/>
  <c r="R95" i="16"/>
  <c r="S95" i="16"/>
  <c r="T95" i="16"/>
  <c r="U95" i="16"/>
  <c r="J95" i="16"/>
  <c r="K95" i="16"/>
  <c r="L95" i="16"/>
  <c r="U83" i="16"/>
  <c r="J83" i="16"/>
  <c r="K83" i="16"/>
  <c r="L83" i="16"/>
  <c r="M83" i="16"/>
  <c r="N83" i="16"/>
  <c r="O83" i="16"/>
  <c r="P83" i="16"/>
  <c r="Q83" i="16"/>
  <c r="R83" i="16"/>
  <c r="S83" i="16"/>
  <c r="T83" i="16"/>
  <c r="U71" i="16"/>
  <c r="J71" i="16"/>
  <c r="S71" i="16"/>
  <c r="T71" i="16"/>
  <c r="K71" i="16"/>
  <c r="L71" i="16"/>
  <c r="M71" i="16"/>
  <c r="N71" i="16"/>
  <c r="O71" i="16"/>
  <c r="P71" i="16"/>
  <c r="Q71" i="16"/>
  <c r="R71" i="16"/>
  <c r="U31" i="16"/>
  <c r="J31" i="16"/>
  <c r="S31" i="16"/>
  <c r="T31" i="16"/>
  <c r="K31" i="16"/>
  <c r="L31" i="16"/>
  <c r="M31" i="16"/>
  <c r="N31" i="16"/>
  <c r="O31" i="16"/>
  <c r="P31" i="16"/>
  <c r="Q31" i="16"/>
  <c r="R31" i="16"/>
  <c r="U16" i="16"/>
  <c r="J16" i="16"/>
  <c r="M16" i="16"/>
  <c r="N16" i="16"/>
  <c r="O16" i="16"/>
  <c r="P16" i="16"/>
  <c r="Q16" i="16"/>
  <c r="R16" i="16"/>
  <c r="S16" i="16"/>
  <c r="T16" i="16"/>
  <c r="K16" i="16"/>
  <c r="L16" i="16"/>
  <c r="M119" i="16"/>
  <c r="N119" i="16"/>
  <c r="O119" i="16"/>
  <c r="P119" i="16"/>
  <c r="Q119" i="16"/>
  <c r="R119" i="16"/>
  <c r="S119" i="16"/>
  <c r="T119" i="16"/>
  <c r="U119" i="16"/>
  <c r="J119" i="16"/>
  <c r="K119" i="16"/>
  <c r="L119" i="16"/>
  <c r="J248" i="16"/>
  <c r="K248" i="16"/>
  <c r="P248" i="16"/>
  <c r="Q248" i="16"/>
  <c r="R248" i="16"/>
  <c r="S248" i="16"/>
  <c r="T248" i="16"/>
  <c r="U248" i="16"/>
  <c r="L248" i="16"/>
  <c r="M248" i="16"/>
  <c r="N248" i="16"/>
  <c r="O248" i="16"/>
  <c r="J247" i="16"/>
  <c r="K247" i="16"/>
  <c r="N247" i="16"/>
  <c r="O247" i="16"/>
  <c r="P247" i="16"/>
  <c r="Q247" i="16"/>
  <c r="R247" i="16"/>
  <c r="S247" i="16"/>
  <c r="T247" i="16"/>
  <c r="U247" i="16"/>
  <c r="L247" i="16"/>
  <c r="M247" i="16"/>
  <c r="P228" i="16"/>
  <c r="Q228" i="16"/>
  <c r="R228" i="16"/>
  <c r="L228" i="16"/>
  <c r="S228" i="16"/>
  <c r="O228" i="16"/>
  <c r="T228" i="16"/>
  <c r="N228" i="16"/>
  <c r="U228" i="16"/>
  <c r="J228" i="16"/>
  <c r="K228" i="16"/>
  <c r="M228" i="16"/>
  <c r="J245" i="16"/>
  <c r="K245" i="16"/>
  <c r="L245" i="16"/>
  <c r="M245" i="16"/>
  <c r="N245" i="16"/>
  <c r="O245" i="16"/>
  <c r="P245" i="16"/>
  <c r="Q245" i="16"/>
  <c r="R245" i="16"/>
  <c r="S245" i="16"/>
  <c r="T245" i="16"/>
  <c r="U245" i="16"/>
  <c r="P224" i="16"/>
  <c r="L224" i="16"/>
  <c r="Q224" i="16"/>
  <c r="R224" i="16"/>
  <c r="N224" i="16"/>
  <c r="O224" i="16"/>
  <c r="S224" i="16"/>
  <c r="T224" i="16"/>
  <c r="U224" i="16"/>
  <c r="J224" i="16"/>
  <c r="K224" i="16"/>
  <c r="M224" i="16"/>
  <c r="M131" i="16"/>
  <c r="N131" i="16"/>
  <c r="O131" i="16"/>
  <c r="P131" i="16"/>
  <c r="Q131" i="16"/>
  <c r="R131" i="16"/>
  <c r="S131" i="16"/>
  <c r="T131" i="16"/>
  <c r="U131" i="16"/>
  <c r="J131" i="16"/>
  <c r="K131" i="16"/>
  <c r="L131" i="16"/>
  <c r="M106" i="16"/>
  <c r="N106" i="16"/>
  <c r="O106" i="16"/>
  <c r="P106" i="16"/>
  <c r="Q106" i="16"/>
  <c r="R106" i="16"/>
  <c r="S106" i="16"/>
  <c r="T106" i="16"/>
  <c r="U106" i="16"/>
  <c r="J106" i="16"/>
  <c r="K106" i="16"/>
  <c r="L106" i="16"/>
  <c r="M94" i="16"/>
  <c r="N94" i="16"/>
  <c r="O94" i="16"/>
  <c r="P94" i="16"/>
  <c r="Q94" i="16"/>
  <c r="R94" i="16"/>
  <c r="S94" i="16"/>
  <c r="T94" i="16"/>
  <c r="U94" i="16"/>
  <c r="J94" i="16"/>
  <c r="K94" i="16"/>
  <c r="L94" i="16"/>
  <c r="U82" i="16"/>
  <c r="J82" i="16"/>
  <c r="K82" i="16"/>
  <c r="L82" i="16"/>
  <c r="M82" i="16"/>
  <c r="N82" i="16"/>
  <c r="O82" i="16"/>
  <c r="T82" i="16"/>
  <c r="P82" i="16"/>
  <c r="Q82" i="16"/>
  <c r="R82" i="16"/>
  <c r="S82" i="16"/>
  <c r="U70" i="16"/>
  <c r="J70" i="16"/>
  <c r="Q70" i="16"/>
  <c r="R70" i="16"/>
  <c r="S70" i="16"/>
  <c r="T70" i="16"/>
  <c r="K70" i="16"/>
  <c r="L70" i="16"/>
  <c r="M70" i="16"/>
  <c r="N70" i="16"/>
  <c r="O70" i="16"/>
  <c r="P70" i="16"/>
  <c r="U30" i="16"/>
  <c r="J30" i="16"/>
  <c r="Q30" i="16"/>
  <c r="R30" i="16"/>
  <c r="S30" i="16"/>
  <c r="T30" i="16"/>
  <c r="K30" i="16"/>
  <c r="L30" i="16"/>
  <c r="M30" i="16"/>
  <c r="N30" i="16"/>
  <c r="O30" i="16"/>
  <c r="P30" i="16"/>
  <c r="U14" i="16"/>
  <c r="J14" i="16"/>
  <c r="K14" i="16"/>
  <c r="L14" i="16"/>
  <c r="M14" i="16"/>
  <c r="N14" i="16"/>
  <c r="O14" i="16"/>
  <c r="P14" i="16"/>
  <c r="Q14" i="16"/>
  <c r="R14" i="16"/>
  <c r="S14" i="16"/>
  <c r="T14" i="16"/>
  <c r="M101" i="16"/>
  <c r="N101" i="16"/>
  <c r="O101" i="16"/>
  <c r="P101" i="16"/>
  <c r="Q101" i="16"/>
  <c r="R101" i="16"/>
  <c r="S101" i="16"/>
  <c r="T101" i="16"/>
  <c r="U101" i="16"/>
  <c r="J101" i="16"/>
  <c r="K101" i="16"/>
  <c r="L101" i="16"/>
  <c r="N185" i="16"/>
  <c r="O185" i="16"/>
  <c r="P185" i="16"/>
  <c r="Q185" i="16"/>
  <c r="S185" i="16"/>
  <c r="T185" i="16"/>
  <c r="U185" i="16"/>
  <c r="K185" i="16"/>
  <c r="J185" i="16"/>
  <c r="L185" i="16"/>
  <c r="M185" i="16"/>
  <c r="R185" i="16"/>
  <c r="P227" i="16"/>
  <c r="Q227" i="16"/>
  <c r="L227" i="16"/>
  <c r="R227" i="16"/>
  <c r="S227" i="16"/>
  <c r="T227" i="16"/>
  <c r="U227" i="16"/>
  <c r="J227" i="16"/>
  <c r="N227" i="16"/>
  <c r="K227" i="16"/>
  <c r="M227" i="16"/>
  <c r="O227" i="16"/>
  <c r="N149" i="16"/>
  <c r="O149" i="16"/>
  <c r="P149" i="16"/>
  <c r="Q149" i="16"/>
  <c r="S149" i="16"/>
  <c r="T149" i="16"/>
  <c r="U149" i="16"/>
  <c r="K149" i="16"/>
  <c r="J149" i="16"/>
  <c r="L149" i="16"/>
  <c r="M149" i="16"/>
  <c r="R149" i="16"/>
  <c r="J238" i="16"/>
  <c r="K238" i="16"/>
  <c r="T238" i="16"/>
  <c r="U238" i="16"/>
  <c r="L238" i="16"/>
  <c r="M238" i="16"/>
  <c r="N238" i="16"/>
  <c r="O238" i="16"/>
  <c r="P238" i="16"/>
  <c r="Q238" i="16"/>
  <c r="R238" i="16"/>
  <c r="S238" i="16"/>
  <c r="J255" i="16"/>
  <c r="K255" i="16"/>
  <c r="R255" i="16"/>
  <c r="S255" i="16"/>
  <c r="T255" i="16"/>
  <c r="U255" i="16"/>
  <c r="L255" i="16"/>
  <c r="M255" i="16"/>
  <c r="N255" i="16"/>
  <c r="O255" i="16"/>
  <c r="P255" i="16"/>
  <c r="Q255" i="16"/>
  <c r="P221" i="16"/>
  <c r="Q221" i="16"/>
  <c r="O221" i="16"/>
  <c r="R221" i="16"/>
  <c r="S221" i="16"/>
  <c r="L221" i="16"/>
  <c r="T221" i="16"/>
  <c r="N221" i="16"/>
  <c r="U221" i="16"/>
  <c r="J221" i="16"/>
  <c r="K221" i="16"/>
  <c r="M221" i="16"/>
  <c r="N164" i="16"/>
  <c r="O164" i="16"/>
  <c r="P164" i="16"/>
  <c r="Q164" i="16"/>
  <c r="S164" i="16"/>
  <c r="T164" i="16"/>
  <c r="U164" i="16"/>
  <c r="K164" i="16"/>
  <c r="J164" i="16"/>
  <c r="L164" i="16"/>
  <c r="M164" i="16"/>
  <c r="R164" i="16"/>
  <c r="M146" i="16"/>
  <c r="N146" i="16"/>
  <c r="O146" i="16"/>
  <c r="P146" i="16"/>
  <c r="Q146" i="16"/>
  <c r="S146" i="16"/>
  <c r="T146" i="16"/>
  <c r="U146" i="16"/>
  <c r="K146" i="16"/>
  <c r="L146" i="16"/>
  <c r="R146" i="16"/>
  <c r="J146" i="16"/>
  <c r="M130" i="16"/>
  <c r="N130" i="16"/>
  <c r="O130" i="16"/>
  <c r="P130" i="16"/>
  <c r="Q130" i="16"/>
  <c r="R130" i="16"/>
  <c r="S130" i="16"/>
  <c r="T130" i="16"/>
  <c r="U130" i="16"/>
  <c r="J130" i="16"/>
  <c r="K130" i="16"/>
  <c r="L130" i="16"/>
  <c r="M105" i="16"/>
  <c r="N105" i="16"/>
  <c r="O105" i="16"/>
  <c r="P105" i="16"/>
  <c r="Q105" i="16"/>
  <c r="R105" i="16"/>
  <c r="S105" i="16"/>
  <c r="T105" i="16"/>
  <c r="U105" i="16"/>
  <c r="J105" i="16"/>
  <c r="K105" i="16"/>
  <c r="L105" i="16"/>
  <c r="M93" i="16"/>
  <c r="N93" i="16"/>
  <c r="O93" i="16"/>
  <c r="P93" i="16"/>
  <c r="Q93" i="16"/>
  <c r="R93" i="16"/>
  <c r="S93" i="16"/>
  <c r="T93" i="16"/>
  <c r="U93" i="16"/>
  <c r="J93" i="16"/>
  <c r="K93" i="16"/>
  <c r="L93" i="16"/>
  <c r="U81" i="16"/>
  <c r="J81" i="16"/>
  <c r="K81" i="16"/>
  <c r="L81" i="16"/>
  <c r="M81" i="16"/>
  <c r="N81" i="16"/>
  <c r="O81" i="16"/>
  <c r="P81" i="16"/>
  <c r="Q81" i="16"/>
  <c r="R81" i="16"/>
  <c r="S81" i="16"/>
  <c r="T81" i="16"/>
  <c r="U67" i="16"/>
  <c r="J67" i="16"/>
  <c r="K67" i="16"/>
  <c r="L67" i="16"/>
  <c r="M67" i="16"/>
  <c r="N67" i="16"/>
  <c r="O67" i="16"/>
  <c r="P67" i="16"/>
  <c r="Q67" i="16"/>
  <c r="R67" i="16"/>
  <c r="S67" i="16"/>
  <c r="T67" i="16"/>
  <c r="U29" i="16"/>
  <c r="J29" i="16"/>
  <c r="O29" i="16"/>
  <c r="P29" i="16"/>
  <c r="Q29" i="16"/>
  <c r="R29" i="16"/>
  <c r="S29" i="16"/>
  <c r="T29" i="16"/>
  <c r="K29" i="16"/>
  <c r="L29" i="16"/>
  <c r="M29" i="16"/>
  <c r="N29" i="16"/>
  <c r="U12" i="16"/>
  <c r="J12" i="16"/>
  <c r="Q12" i="16"/>
  <c r="R12" i="16"/>
  <c r="S12" i="16"/>
  <c r="T12" i="16"/>
  <c r="K12" i="16"/>
  <c r="L12" i="16"/>
  <c r="M12" i="16"/>
  <c r="N12" i="16"/>
  <c r="O12" i="16"/>
  <c r="P12" i="16"/>
  <c r="M141" i="16"/>
  <c r="N141" i="16"/>
  <c r="O141" i="16"/>
  <c r="P141" i="16"/>
  <c r="Q141" i="16"/>
  <c r="S141" i="16"/>
  <c r="T141" i="16"/>
  <c r="U141" i="16"/>
  <c r="K141" i="16"/>
  <c r="J141" i="16"/>
  <c r="L141" i="16"/>
  <c r="R141" i="16"/>
  <c r="J87" i="16"/>
  <c r="K87" i="16"/>
  <c r="L87" i="16"/>
  <c r="M87" i="16"/>
  <c r="N87" i="16"/>
  <c r="O87" i="16"/>
  <c r="P87" i="16"/>
  <c r="Q87" i="16"/>
  <c r="R87" i="16"/>
  <c r="S87" i="16"/>
  <c r="T87" i="16"/>
  <c r="U87" i="16"/>
  <c r="M114" i="16"/>
  <c r="N114" i="16"/>
  <c r="O114" i="16"/>
  <c r="P114" i="16"/>
  <c r="Q114" i="16"/>
  <c r="R114" i="16"/>
  <c r="S114" i="16"/>
  <c r="T114" i="16"/>
  <c r="U114" i="16"/>
  <c r="J114" i="16"/>
  <c r="K114" i="16"/>
  <c r="L114" i="16"/>
  <c r="P225" i="16"/>
  <c r="Q225" i="16"/>
  <c r="N225" i="16"/>
  <c r="R225" i="16"/>
  <c r="S225" i="16"/>
  <c r="L225" i="16"/>
  <c r="T225" i="16"/>
  <c r="O225" i="16"/>
  <c r="U225" i="16"/>
  <c r="J225" i="16"/>
  <c r="K225" i="16"/>
  <c r="M225" i="16"/>
  <c r="J236" i="16"/>
  <c r="K236" i="16"/>
  <c r="P236" i="16"/>
  <c r="Q236" i="16"/>
  <c r="R236" i="16"/>
  <c r="S236" i="16"/>
  <c r="T236" i="16"/>
  <c r="U236" i="16"/>
  <c r="L236" i="16"/>
  <c r="M236" i="16"/>
  <c r="N236" i="16"/>
  <c r="O236" i="16"/>
  <c r="J254" i="16"/>
  <c r="K254" i="16"/>
  <c r="P254" i="16"/>
  <c r="Q254" i="16"/>
  <c r="R254" i="16"/>
  <c r="S254" i="16"/>
  <c r="T254" i="16"/>
  <c r="U254" i="16"/>
  <c r="L254" i="16"/>
  <c r="M254" i="16"/>
  <c r="N254" i="16"/>
  <c r="O254" i="16"/>
  <c r="J253" i="16"/>
  <c r="K253" i="16"/>
  <c r="N253" i="16"/>
  <c r="O253" i="16"/>
  <c r="P253" i="16"/>
  <c r="Q253" i="16"/>
  <c r="R253" i="16"/>
  <c r="S253" i="16"/>
  <c r="T253" i="16"/>
  <c r="U253" i="16"/>
  <c r="L253" i="16"/>
  <c r="M253" i="16"/>
  <c r="P220" i="16"/>
  <c r="Q220" i="16"/>
  <c r="R220" i="16"/>
  <c r="S220" i="16"/>
  <c r="T220" i="16"/>
  <c r="L220" i="16"/>
  <c r="U220" i="16"/>
  <c r="O220" i="16"/>
  <c r="J220" i="16"/>
  <c r="N220" i="16"/>
  <c r="K220" i="16"/>
  <c r="M220" i="16"/>
  <c r="N161" i="16"/>
  <c r="O161" i="16"/>
  <c r="P161" i="16"/>
  <c r="Q161" i="16"/>
  <c r="S161" i="16"/>
  <c r="T161" i="16"/>
  <c r="U161" i="16"/>
  <c r="K161" i="16"/>
  <c r="J161" i="16"/>
  <c r="L161" i="16"/>
  <c r="M161" i="16"/>
  <c r="R161" i="16"/>
  <c r="M145" i="16"/>
  <c r="N145" i="16"/>
  <c r="O145" i="16"/>
  <c r="P145" i="16"/>
  <c r="Q145" i="16"/>
  <c r="S145" i="16"/>
  <c r="T145" i="16"/>
  <c r="U145" i="16"/>
  <c r="J145" i="16"/>
  <c r="K145" i="16"/>
  <c r="L145" i="16"/>
  <c r="R145" i="16"/>
  <c r="M129" i="16"/>
  <c r="N129" i="16"/>
  <c r="O129" i="16"/>
  <c r="P129" i="16"/>
  <c r="Q129" i="16"/>
  <c r="R129" i="16"/>
  <c r="S129" i="16"/>
  <c r="T129" i="16"/>
  <c r="U129" i="16"/>
  <c r="J129" i="16"/>
  <c r="K129" i="16"/>
  <c r="L129" i="16"/>
  <c r="M104" i="16"/>
  <c r="N104" i="16"/>
  <c r="O104" i="16"/>
  <c r="P104" i="16"/>
  <c r="Q104" i="16"/>
  <c r="R104" i="16"/>
  <c r="S104" i="16"/>
  <c r="T104" i="16"/>
  <c r="U104" i="16"/>
  <c r="J104" i="16"/>
  <c r="L104" i="16"/>
  <c r="K104" i="16"/>
  <c r="M92" i="16"/>
  <c r="N92" i="16"/>
  <c r="O92" i="16"/>
  <c r="P92" i="16"/>
  <c r="Q92" i="16"/>
  <c r="R92" i="16"/>
  <c r="S92" i="16"/>
  <c r="T92" i="16"/>
  <c r="U92" i="16"/>
  <c r="J92" i="16"/>
  <c r="L92" i="16"/>
  <c r="K92" i="16"/>
  <c r="U80" i="16"/>
  <c r="J80" i="16"/>
  <c r="K80" i="16"/>
  <c r="L80" i="16"/>
  <c r="M80" i="16"/>
  <c r="N80" i="16"/>
  <c r="O80" i="16"/>
  <c r="P80" i="16"/>
  <c r="Q80" i="16"/>
  <c r="R80" i="16"/>
  <c r="S80" i="16"/>
  <c r="T80" i="16"/>
  <c r="U63" i="16"/>
  <c r="J63" i="16"/>
  <c r="Q63" i="16"/>
  <c r="R63" i="16"/>
  <c r="S63" i="16"/>
  <c r="T63" i="16"/>
  <c r="K63" i="16"/>
  <c r="L63" i="16"/>
  <c r="M63" i="16"/>
  <c r="N63" i="16"/>
  <c r="O63" i="16"/>
  <c r="P63" i="16"/>
  <c r="U28" i="16"/>
  <c r="J28" i="16"/>
  <c r="M28" i="16"/>
  <c r="N28" i="16"/>
  <c r="O28" i="16"/>
  <c r="P28" i="16"/>
  <c r="Q28" i="16"/>
  <c r="R28" i="16"/>
  <c r="S28" i="16"/>
  <c r="T28" i="16"/>
  <c r="K28" i="16"/>
  <c r="L28" i="16"/>
  <c r="U11" i="16"/>
  <c r="J11" i="16"/>
  <c r="O11" i="16"/>
  <c r="P11" i="16"/>
  <c r="Q11" i="16"/>
  <c r="R11" i="16"/>
  <c r="S11" i="16"/>
  <c r="T11" i="16"/>
  <c r="K11" i="16"/>
  <c r="L11" i="16"/>
  <c r="M11" i="16"/>
  <c r="N11" i="16"/>
  <c r="N157" i="16"/>
  <c r="O157" i="16"/>
  <c r="P157" i="16"/>
  <c r="Q157" i="16"/>
  <c r="S157" i="16"/>
  <c r="T157" i="16"/>
  <c r="U157" i="16"/>
  <c r="K157" i="16"/>
  <c r="J157" i="16"/>
  <c r="L157" i="16"/>
  <c r="M157" i="16"/>
  <c r="R157" i="16"/>
  <c r="N151" i="16"/>
  <c r="O151" i="16"/>
  <c r="P151" i="16"/>
  <c r="Q151" i="16"/>
  <c r="S151" i="16"/>
  <c r="T151" i="16"/>
  <c r="U151" i="16"/>
  <c r="K151" i="16"/>
  <c r="J151" i="16"/>
  <c r="L151" i="16"/>
  <c r="M151" i="16"/>
  <c r="R151" i="16"/>
  <c r="M112" i="16"/>
  <c r="N112" i="16"/>
  <c r="O112" i="16"/>
  <c r="P112" i="16"/>
  <c r="Q112" i="16"/>
  <c r="R112" i="16"/>
  <c r="S112" i="16"/>
  <c r="T112" i="16"/>
  <c r="U112" i="16"/>
  <c r="J112" i="16"/>
  <c r="L112" i="16"/>
  <c r="K112" i="16"/>
  <c r="N169" i="16"/>
  <c r="O169" i="16"/>
  <c r="P169" i="16"/>
  <c r="Q169" i="16"/>
  <c r="S169" i="16"/>
  <c r="T169" i="16"/>
  <c r="U169" i="16"/>
  <c r="K169" i="16"/>
  <c r="J169" i="16"/>
  <c r="L169" i="16"/>
  <c r="M169" i="16"/>
  <c r="R169" i="16"/>
  <c r="J235" i="16"/>
  <c r="K235" i="16"/>
  <c r="N235" i="16"/>
  <c r="O235" i="16"/>
  <c r="P235" i="16"/>
  <c r="Q235" i="16"/>
  <c r="R235" i="16"/>
  <c r="S235" i="16"/>
  <c r="T235" i="16"/>
  <c r="U235" i="16"/>
  <c r="L235" i="16"/>
  <c r="M235" i="16"/>
  <c r="J234" i="16"/>
  <c r="K234" i="16"/>
  <c r="L234" i="16"/>
  <c r="M234" i="16"/>
  <c r="N234" i="16"/>
  <c r="O234" i="16"/>
  <c r="P234" i="16"/>
  <c r="Q234" i="16"/>
  <c r="R234" i="16"/>
  <c r="S234" i="16"/>
  <c r="T234" i="16"/>
  <c r="U234" i="16"/>
  <c r="J251" i="16"/>
  <c r="K251" i="16"/>
  <c r="L251" i="16"/>
  <c r="M251" i="16"/>
  <c r="N251" i="16"/>
  <c r="O251" i="16"/>
  <c r="P251" i="16"/>
  <c r="Q251" i="16"/>
  <c r="R251" i="16"/>
  <c r="S251" i="16"/>
  <c r="T251" i="16"/>
  <c r="U251" i="16"/>
  <c r="J233" i="16"/>
  <c r="K233" i="16"/>
  <c r="L233" i="16"/>
  <c r="M233" i="16"/>
  <c r="N233" i="16"/>
  <c r="O233" i="16"/>
  <c r="P233" i="16"/>
  <c r="Q233" i="16"/>
  <c r="R233" i="16"/>
  <c r="S233" i="16"/>
  <c r="T233" i="16"/>
  <c r="U233" i="16"/>
  <c r="P219" i="16"/>
  <c r="Q219" i="16"/>
  <c r="L219" i="16"/>
  <c r="R219" i="16"/>
  <c r="S219" i="16"/>
  <c r="N219" i="16"/>
  <c r="O219" i="16"/>
  <c r="T219" i="16"/>
  <c r="U219" i="16"/>
  <c r="J219" i="16"/>
  <c r="K219" i="16"/>
  <c r="M219" i="16"/>
  <c r="N160" i="16"/>
  <c r="O160" i="16"/>
  <c r="P160" i="16"/>
  <c r="Q160" i="16"/>
  <c r="S160" i="16"/>
  <c r="T160" i="16"/>
  <c r="U160" i="16"/>
  <c r="K160" i="16"/>
  <c r="J160" i="16"/>
  <c r="L160" i="16"/>
  <c r="M160" i="16"/>
  <c r="R160" i="16"/>
  <c r="M144" i="16"/>
  <c r="N144" i="16"/>
  <c r="O144" i="16"/>
  <c r="P144" i="16"/>
  <c r="Q144" i="16"/>
  <c r="S144" i="16"/>
  <c r="T144" i="16"/>
  <c r="U144" i="16"/>
  <c r="K144" i="16"/>
  <c r="J144" i="16"/>
  <c r="L144" i="16"/>
  <c r="R144" i="16"/>
  <c r="K126" i="16"/>
  <c r="M126" i="16"/>
  <c r="L126" i="16"/>
  <c r="T126" i="16"/>
  <c r="N126" i="16"/>
  <c r="P126" i="16"/>
  <c r="S126" i="16"/>
  <c r="R126" i="16"/>
  <c r="O126" i="16"/>
  <c r="J126" i="16"/>
  <c r="Q126" i="16"/>
  <c r="U126" i="16"/>
  <c r="M103" i="16"/>
  <c r="N103" i="16"/>
  <c r="O103" i="16"/>
  <c r="P103" i="16"/>
  <c r="Q103" i="16"/>
  <c r="R103" i="16"/>
  <c r="S103" i="16"/>
  <c r="T103" i="16"/>
  <c r="U103" i="16"/>
  <c r="J103" i="16"/>
  <c r="K103" i="16"/>
  <c r="L103" i="16"/>
  <c r="M91" i="16"/>
  <c r="N91" i="16"/>
  <c r="O91" i="16"/>
  <c r="P91" i="16"/>
  <c r="Q91" i="16"/>
  <c r="R91" i="16"/>
  <c r="S91" i="16"/>
  <c r="T91" i="16"/>
  <c r="U91" i="16"/>
  <c r="J91" i="16"/>
  <c r="K91" i="16"/>
  <c r="L91" i="16"/>
  <c r="U79" i="16"/>
  <c r="J79" i="16"/>
  <c r="K79" i="16"/>
  <c r="L79" i="16"/>
  <c r="M79" i="16"/>
  <c r="N79" i="16"/>
  <c r="O79" i="16"/>
  <c r="P79" i="16"/>
  <c r="Q79" i="16"/>
  <c r="R79" i="16"/>
  <c r="T79" i="16"/>
  <c r="S79" i="16"/>
  <c r="U49" i="16"/>
  <c r="J49" i="16"/>
  <c r="M49" i="16"/>
  <c r="N49" i="16"/>
  <c r="O49" i="16"/>
  <c r="P49" i="16"/>
  <c r="Q49" i="16"/>
  <c r="R49" i="16"/>
  <c r="S49" i="16"/>
  <c r="T49" i="16"/>
  <c r="K49" i="16"/>
  <c r="L49" i="16"/>
  <c r="U27" i="16"/>
  <c r="J27" i="16"/>
  <c r="K27" i="16"/>
  <c r="L27" i="16"/>
  <c r="M27" i="16"/>
  <c r="N27" i="16"/>
  <c r="O27" i="16"/>
  <c r="P27" i="16"/>
  <c r="Q27" i="16"/>
  <c r="R27" i="16"/>
  <c r="S27" i="16"/>
  <c r="T27" i="16"/>
  <c r="U47" i="16"/>
  <c r="J47" i="16"/>
  <c r="K47" i="16"/>
  <c r="L47" i="16"/>
  <c r="M47" i="16"/>
  <c r="N47" i="16"/>
  <c r="O47" i="16"/>
  <c r="P47" i="16"/>
  <c r="Q47" i="16"/>
  <c r="R47" i="16"/>
  <c r="S47" i="16"/>
  <c r="T47" i="16"/>
  <c r="M99" i="16"/>
  <c r="N99" i="16"/>
  <c r="O99" i="16"/>
  <c r="P99" i="16"/>
  <c r="Q99" i="16"/>
  <c r="R99" i="16"/>
  <c r="S99" i="16"/>
  <c r="T99" i="16"/>
  <c r="U99" i="16"/>
  <c r="J99" i="16"/>
  <c r="K99" i="16"/>
  <c r="L99" i="16"/>
  <c r="N173" i="16"/>
  <c r="O173" i="16"/>
  <c r="P173" i="16"/>
  <c r="Q173" i="16"/>
  <c r="S173" i="16"/>
  <c r="T173" i="16"/>
  <c r="U173" i="16"/>
  <c r="K173" i="16"/>
  <c r="J173" i="16"/>
  <c r="L173" i="16"/>
  <c r="M173" i="16"/>
  <c r="R173" i="16"/>
  <c r="M136" i="16"/>
  <c r="N136" i="16"/>
  <c r="O136" i="16"/>
  <c r="P136" i="16"/>
  <c r="Q136" i="16"/>
  <c r="R136" i="16"/>
  <c r="S136" i="16"/>
  <c r="T136" i="16"/>
  <c r="U136" i="16"/>
  <c r="J136" i="16"/>
  <c r="L136" i="16"/>
  <c r="K136" i="16"/>
  <c r="N147" i="16"/>
  <c r="O147" i="16"/>
  <c r="P147" i="16"/>
  <c r="Q147" i="16"/>
  <c r="S147" i="16"/>
  <c r="T147" i="16"/>
  <c r="U147" i="16"/>
  <c r="K147" i="16"/>
  <c r="R147" i="16"/>
  <c r="J147" i="16"/>
  <c r="L147" i="16"/>
  <c r="M147" i="16"/>
  <c r="J250" i="16"/>
  <c r="K250" i="16"/>
  <c r="T250" i="16"/>
  <c r="U250" i="16"/>
  <c r="L250" i="16"/>
  <c r="M250" i="16"/>
  <c r="N250" i="16"/>
  <c r="O250" i="16"/>
  <c r="P250" i="16"/>
  <c r="Q250" i="16"/>
  <c r="R250" i="16"/>
  <c r="S250" i="16"/>
  <c r="P232" i="16"/>
  <c r="Q232" i="16"/>
  <c r="O232" i="16"/>
  <c r="R232" i="16"/>
  <c r="N232" i="16"/>
  <c r="S232" i="16"/>
  <c r="T232" i="16"/>
  <c r="L232" i="16"/>
  <c r="U232" i="16"/>
  <c r="J232" i="16"/>
  <c r="K232" i="16"/>
  <c r="M232" i="16"/>
  <c r="P190" i="16"/>
  <c r="K190" i="16"/>
  <c r="S190" i="16"/>
  <c r="O190" i="16"/>
  <c r="N190" i="16"/>
  <c r="Q190" i="16"/>
  <c r="J190" i="16"/>
  <c r="L190" i="16"/>
  <c r="R190" i="16"/>
  <c r="M190" i="16"/>
  <c r="T190" i="16"/>
  <c r="U190" i="16"/>
  <c r="N159" i="16"/>
  <c r="O159" i="16"/>
  <c r="P159" i="16"/>
  <c r="Q159" i="16"/>
  <c r="S159" i="16"/>
  <c r="T159" i="16"/>
  <c r="U159" i="16"/>
  <c r="K159" i="16"/>
  <c r="J159" i="16"/>
  <c r="R159" i="16"/>
  <c r="L159" i="16"/>
  <c r="M159" i="16"/>
  <c r="M142" i="16"/>
  <c r="N142" i="16"/>
  <c r="O142" i="16"/>
  <c r="P142" i="16"/>
  <c r="Q142" i="16"/>
  <c r="S142" i="16"/>
  <c r="T142" i="16"/>
  <c r="U142" i="16"/>
  <c r="J142" i="16"/>
  <c r="K142" i="16"/>
  <c r="L142" i="16"/>
  <c r="R142" i="16"/>
  <c r="M125" i="16"/>
  <c r="N125" i="16"/>
  <c r="O125" i="16"/>
  <c r="P125" i="16"/>
  <c r="Q125" i="16"/>
  <c r="R125" i="16"/>
  <c r="S125" i="16"/>
  <c r="T125" i="16"/>
  <c r="U125" i="16"/>
  <c r="J125" i="16"/>
  <c r="K125" i="16"/>
  <c r="L125" i="16"/>
  <c r="M102" i="16"/>
  <c r="N102" i="16"/>
  <c r="O102" i="16"/>
  <c r="P102" i="16"/>
  <c r="Q102" i="16"/>
  <c r="R102" i="16"/>
  <c r="S102" i="16"/>
  <c r="T102" i="16"/>
  <c r="U102" i="16"/>
  <c r="J102" i="16"/>
  <c r="K102" i="16"/>
  <c r="L102" i="16"/>
  <c r="M90" i="16"/>
  <c r="N90" i="16"/>
  <c r="O90" i="16"/>
  <c r="P90" i="16"/>
  <c r="Q90" i="16"/>
  <c r="R90" i="16"/>
  <c r="S90" i="16"/>
  <c r="T90" i="16"/>
  <c r="U90" i="16"/>
  <c r="J90" i="16"/>
  <c r="K90" i="16"/>
  <c r="L90" i="16"/>
  <c r="U78" i="16"/>
  <c r="J78" i="16"/>
  <c r="K78" i="16"/>
  <c r="L78" i="16"/>
  <c r="M78" i="16"/>
  <c r="N78" i="16"/>
  <c r="O78" i="16"/>
  <c r="P78" i="16"/>
  <c r="Q78" i="16"/>
  <c r="R78" i="16"/>
  <c r="S78" i="16"/>
  <c r="T78" i="16"/>
  <c r="U48" i="16"/>
  <c r="J48" i="16"/>
  <c r="K48" i="16"/>
  <c r="L48" i="16"/>
  <c r="M48" i="16"/>
  <c r="N48" i="16"/>
  <c r="O48" i="16"/>
  <c r="P48" i="16"/>
  <c r="Q48" i="16"/>
  <c r="R48" i="16"/>
  <c r="S48" i="16"/>
  <c r="T48" i="16"/>
  <c r="U25" i="16"/>
  <c r="J25" i="16"/>
  <c r="S25" i="16"/>
  <c r="T25" i="16"/>
  <c r="K25" i="16"/>
  <c r="L25" i="16"/>
  <c r="M25" i="16"/>
  <c r="N25" i="16"/>
  <c r="O25" i="16"/>
  <c r="P25" i="16"/>
  <c r="Q25" i="16"/>
  <c r="R25" i="16"/>
  <c r="K219" i="8"/>
  <c r="L219" i="8"/>
  <c r="M219" i="8"/>
  <c r="N219" i="8"/>
  <c r="O219" i="8"/>
  <c r="P219" i="8"/>
  <c r="Q219" i="8"/>
  <c r="R219" i="8"/>
  <c r="S219" i="8"/>
  <c r="T219" i="8"/>
  <c r="U219" i="8"/>
  <c r="J219" i="8"/>
  <c r="I79" i="16" l="1"/>
  <c r="I87" i="16"/>
  <c r="I245" i="16"/>
  <c r="I48" i="16"/>
  <c r="I78" i="16"/>
  <c r="I47" i="16"/>
  <c r="I27" i="16"/>
  <c r="I80" i="16"/>
  <c r="I67" i="16"/>
  <c r="I81" i="16"/>
  <c r="I238" i="16"/>
  <c r="I14" i="16"/>
  <c r="I83" i="16"/>
  <c r="I77" i="16"/>
  <c r="I33" i="16"/>
  <c r="I72" i="16"/>
  <c r="I84" i="16"/>
  <c r="I73" i="16"/>
  <c r="I85" i="16"/>
  <c r="I75" i="16"/>
  <c r="I21" i="16"/>
  <c r="I147" i="16"/>
  <c r="I49" i="16"/>
  <c r="I103" i="16"/>
  <c r="I234" i="16"/>
  <c r="I28" i="16"/>
  <c r="I132" i="16"/>
  <c r="I246" i="16"/>
  <c r="I34" i="16"/>
  <c r="I43" i="16"/>
  <c r="I88" i="16"/>
  <c r="I118" i="16"/>
  <c r="I151" i="16"/>
  <c r="I253" i="16"/>
  <c r="I158" i="16"/>
  <c r="I102" i="16"/>
  <c r="I91" i="16"/>
  <c r="I219" i="16"/>
  <c r="I112" i="16"/>
  <c r="I11" i="16"/>
  <c r="I92" i="16"/>
  <c r="I104" i="16"/>
  <c r="I129" i="16"/>
  <c r="I114" i="16"/>
  <c r="I29" i="16"/>
  <c r="I93" i="16"/>
  <c r="I105" i="16"/>
  <c r="I130" i="16"/>
  <c r="I101" i="16"/>
  <c r="I82" i="16"/>
  <c r="I94" i="16"/>
  <c r="I106" i="16"/>
  <c r="I131" i="16"/>
  <c r="I224" i="16"/>
  <c r="I247" i="16"/>
  <c r="I119" i="16"/>
  <c r="I95" i="16"/>
  <c r="I107" i="16"/>
  <c r="I96" i="16"/>
  <c r="I97" i="16"/>
  <c r="I98" i="16"/>
  <c r="I116" i="16"/>
  <c r="I89" i="16"/>
  <c r="I117" i="16"/>
  <c r="I23" i="16"/>
  <c r="I100" i="16"/>
  <c r="I90" i="16"/>
  <c r="I190" i="16"/>
  <c r="I144" i="16"/>
  <c r="I145" i="16"/>
  <c r="I225" i="16"/>
  <c r="I141" i="16"/>
  <c r="I146" i="16"/>
  <c r="I221" i="16"/>
  <c r="I228" i="16"/>
  <c r="I140" i="16"/>
  <c r="I231" i="16"/>
  <c r="I159" i="16"/>
  <c r="I173" i="16"/>
  <c r="I160" i="16"/>
  <c r="I169" i="16"/>
  <c r="I157" i="16"/>
  <c r="I63" i="16"/>
  <c r="I161" i="16"/>
  <c r="I12" i="16"/>
  <c r="I164" i="16"/>
  <c r="I149" i="16"/>
  <c r="I227" i="16"/>
  <c r="I185" i="16"/>
  <c r="I30" i="16"/>
  <c r="I70" i="16"/>
  <c r="I148" i="16"/>
  <c r="I171" i="16"/>
  <c r="I150" i="16"/>
  <c r="I152" i="16"/>
  <c r="I230" i="16"/>
  <c r="I18" i="16"/>
  <c r="I183" i="16"/>
  <c r="I24" i="16"/>
  <c r="I37" i="16"/>
  <c r="I86" i="16"/>
  <c r="I175" i="16"/>
  <c r="I229" i="16"/>
  <c r="I186" i="16"/>
  <c r="I125" i="16"/>
  <c r="I232" i="16"/>
  <c r="I220" i="16"/>
  <c r="I25" i="16"/>
  <c r="I126" i="16"/>
  <c r="I31" i="16"/>
  <c r="I71" i="16"/>
  <c r="I19" i="16"/>
  <c r="I46" i="16"/>
  <c r="I249" i="16"/>
  <c r="I142" i="16"/>
  <c r="I99" i="16"/>
  <c r="I233" i="16"/>
  <c r="I16" i="16"/>
  <c r="I74" i="16"/>
  <c r="I22" i="16"/>
  <c r="I76" i="16"/>
  <c r="I136" i="16"/>
  <c r="I250" i="16"/>
  <c r="I251" i="16"/>
  <c r="I235" i="16"/>
  <c r="I254" i="16"/>
  <c r="I236" i="16"/>
  <c r="I255" i="16"/>
  <c r="I248" i="16"/>
  <c r="I219" i="8"/>
  <c r="J223" i="16" s="1"/>
  <c r="K248" i="8"/>
  <c r="L248" i="8"/>
  <c r="M248" i="8"/>
  <c r="N248" i="8"/>
  <c r="O248" i="8"/>
  <c r="P248" i="8"/>
  <c r="Q248" i="8"/>
  <c r="R248" i="8"/>
  <c r="S248" i="8"/>
  <c r="T248" i="8"/>
  <c r="U248" i="8"/>
  <c r="K145" i="8"/>
  <c r="L145" i="8"/>
  <c r="M145" i="8"/>
  <c r="N145" i="8"/>
  <c r="O145" i="8"/>
  <c r="P145" i="8"/>
  <c r="Q145" i="8"/>
  <c r="R145" i="8"/>
  <c r="S145" i="8"/>
  <c r="T145" i="8"/>
  <c r="U145" i="8"/>
  <c r="J145" i="8"/>
  <c r="T223" i="16" l="1"/>
  <c r="R223" i="16"/>
  <c r="S223" i="16"/>
  <c r="U223" i="16"/>
  <c r="L223" i="16"/>
  <c r="M223" i="16"/>
  <c r="P223" i="16"/>
  <c r="N223" i="16"/>
  <c r="K223" i="16"/>
  <c r="O223" i="16"/>
  <c r="Q223" i="16"/>
  <c r="I145" i="8"/>
  <c r="T143" i="16" s="1"/>
  <c r="I223" i="16" l="1"/>
  <c r="U143" i="16"/>
  <c r="J143" i="16"/>
  <c r="Q143" i="16"/>
  <c r="R143" i="16"/>
  <c r="N143" i="16"/>
  <c r="O143" i="16"/>
  <c r="S143" i="16"/>
  <c r="K143" i="16"/>
  <c r="M143" i="16"/>
  <c r="L143" i="16"/>
  <c r="P143" i="16"/>
  <c r="S10" i="8"/>
  <c r="R10" i="8"/>
  <c r="O10" i="8"/>
  <c r="N10" i="8"/>
  <c r="K10" i="8"/>
  <c r="J10" i="8"/>
  <c r="L10" i="8"/>
  <c r="M10" i="8"/>
  <c r="P10" i="8"/>
  <c r="Q10" i="8"/>
  <c r="T10" i="8"/>
  <c r="U10" i="8"/>
  <c r="I143" i="16" l="1"/>
  <c r="I10" i="8"/>
  <c r="U10" i="16" l="1"/>
  <c r="N10" i="16"/>
  <c r="O10" i="16"/>
  <c r="K10" i="16"/>
  <c r="S10" i="16"/>
  <c r="R10" i="16"/>
  <c r="J10" i="16"/>
  <c r="L10" i="16"/>
  <c r="T10" i="16"/>
  <c r="P10" i="16"/>
  <c r="M10" i="16"/>
  <c r="Q10" i="16"/>
  <c r="I10" i="16" l="1"/>
  <c r="J115" i="16"/>
  <c r="K17" i="8"/>
  <c r="L17" i="8"/>
  <c r="M17" i="8"/>
  <c r="N17" i="8"/>
  <c r="O17" i="8"/>
  <c r="P17" i="8"/>
  <c r="Q17" i="8"/>
  <c r="R17" i="8"/>
  <c r="S17" i="8"/>
  <c r="T17" i="8"/>
  <c r="U17" i="8"/>
  <c r="J17" i="8"/>
  <c r="O115" i="16" l="1"/>
  <c r="N115" i="16"/>
  <c r="Q115" i="16"/>
  <c r="M115" i="16"/>
  <c r="P115" i="16"/>
  <c r="L115" i="16"/>
  <c r="S115" i="16"/>
  <c r="K115" i="16"/>
  <c r="R115" i="16"/>
  <c r="U115" i="16"/>
  <c r="T115" i="16"/>
  <c r="I17" i="8"/>
  <c r="P17" i="16" s="1"/>
  <c r="U240" i="8"/>
  <c r="T240" i="8"/>
  <c r="S240" i="8"/>
  <c r="R240" i="8"/>
  <c r="Q240" i="8"/>
  <c r="P240" i="8"/>
  <c r="O240" i="8"/>
  <c r="N240" i="8"/>
  <c r="M240" i="8"/>
  <c r="L240" i="8"/>
  <c r="K240" i="8"/>
  <c r="J240" i="8"/>
  <c r="U32" i="8"/>
  <c r="T32" i="8"/>
  <c r="S32" i="8"/>
  <c r="R32" i="8"/>
  <c r="Q32" i="8"/>
  <c r="P32" i="8"/>
  <c r="O32" i="8"/>
  <c r="N32" i="8"/>
  <c r="M32" i="8"/>
  <c r="L32" i="8"/>
  <c r="K32" i="8"/>
  <c r="J32" i="8"/>
  <c r="U20" i="8"/>
  <c r="T20" i="8"/>
  <c r="S20" i="8"/>
  <c r="R20" i="8"/>
  <c r="Q20" i="8"/>
  <c r="P20" i="8"/>
  <c r="O20" i="8"/>
  <c r="N20" i="8"/>
  <c r="M20" i="8"/>
  <c r="L20" i="8"/>
  <c r="K20" i="8"/>
  <c r="J20" i="8"/>
  <c r="I115" i="16" l="1"/>
  <c r="Q17" i="16"/>
  <c r="O17" i="16"/>
  <c r="K17" i="16"/>
  <c r="S17" i="16"/>
  <c r="M17" i="16"/>
  <c r="U17" i="16"/>
  <c r="N17" i="16"/>
  <c r="R17" i="16"/>
  <c r="T17" i="16"/>
  <c r="J17" i="16"/>
  <c r="L17" i="16"/>
  <c r="I248" i="8"/>
  <c r="I20" i="8"/>
  <c r="J20" i="16" s="1"/>
  <c r="I26" i="8"/>
  <c r="N26" i="16" s="1"/>
  <c r="I32" i="8"/>
  <c r="K32" i="16" s="1"/>
  <c r="I114" i="8"/>
  <c r="I240" i="8"/>
  <c r="K244" i="16" s="1"/>
  <c r="M244" i="16" l="1"/>
  <c r="Q244" i="16"/>
  <c r="U244" i="16"/>
  <c r="S244" i="16"/>
  <c r="L26" i="16"/>
  <c r="J26" i="16"/>
  <c r="T32" i="16"/>
  <c r="M32" i="16"/>
  <c r="L32" i="16"/>
  <c r="U26" i="16"/>
  <c r="S32" i="16"/>
  <c r="P32" i="16"/>
  <c r="T26" i="16"/>
  <c r="J32" i="16"/>
  <c r="Q26" i="16"/>
  <c r="S26" i="16"/>
  <c r="Q32" i="16"/>
  <c r="O26" i="16"/>
  <c r="R32" i="16"/>
  <c r="P244" i="16"/>
  <c r="R26" i="16"/>
  <c r="P26" i="16"/>
  <c r="U32" i="16"/>
  <c r="T244" i="16"/>
  <c r="O32" i="16"/>
  <c r="N32" i="16"/>
  <c r="P20" i="16"/>
  <c r="S20" i="16"/>
  <c r="O20" i="16"/>
  <c r="L244" i="16"/>
  <c r="J252" i="16"/>
  <c r="N252" i="16"/>
  <c r="L252" i="16"/>
  <c r="P252" i="16"/>
  <c r="K252" i="16"/>
  <c r="R252" i="16"/>
  <c r="O252" i="16"/>
  <c r="M252" i="16"/>
  <c r="T252" i="16"/>
  <c r="S252" i="16"/>
  <c r="U252" i="16"/>
  <c r="Q252" i="16"/>
  <c r="Q20" i="16"/>
  <c r="M20" i="16"/>
  <c r="L20" i="16"/>
  <c r="K20" i="16"/>
  <c r="T20" i="16"/>
  <c r="O244" i="16"/>
  <c r="I17" i="16"/>
  <c r="N20" i="16"/>
  <c r="K26" i="16"/>
  <c r="R20" i="16"/>
  <c r="M26" i="16"/>
  <c r="R244" i="16"/>
  <c r="N244" i="16"/>
  <c r="J244" i="16"/>
  <c r="U20" i="16"/>
  <c r="J111" i="16"/>
  <c r="T111" i="16"/>
  <c r="O111" i="16"/>
  <c r="S111" i="16"/>
  <c r="M111" i="16"/>
  <c r="R111" i="16"/>
  <c r="U111" i="16"/>
  <c r="L111" i="16"/>
  <c r="K111" i="16"/>
  <c r="Q111" i="16"/>
  <c r="N111" i="16"/>
  <c r="P111" i="16"/>
  <c r="I26" i="16" l="1"/>
  <c r="I244" i="16"/>
  <c r="I32" i="16"/>
  <c r="I252" i="16"/>
  <c r="I20" i="16"/>
  <c r="I111" i="16"/>
  <c r="I13" i="8" l="1"/>
  <c r="T13" i="16" l="1"/>
  <c r="K13" i="16"/>
  <c r="M13" i="16"/>
  <c r="N13" i="16"/>
  <c r="S13" i="16"/>
  <c r="L13" i="16"/>
  <c r="R13" i="16"/>
  <c r="Q13" i="16"/>
  <c r="J13" i="16"/>
  <c r="P13" i="16"/>
  <c r="O13" i="16"/>
  <c r="U13" i="16"/>
  <c r="I13" i="16" l="1"/>
  <c r="U174" i="8"/>
  <c r="T174" i="8"/>
  <c r="I233" i="8" l="1"/>
  <c r="J237" i="16" l="1"/>
  <c r="K237" i="16"/>
  <c r="R237" i="16"/>
  <c r="S237" i="16"/>
  <c r="T237" i="16"/>
  <c r="U237" i="16"/>
  <c r="L237" i="16"/>
  <c r="M237" i="16"/>
  <c r="N237" i="16"/>
  <c r="O237" i="16"/>
  <c r="P237" i="16"/>
  <c r="Q237" i="16"/>
  <c r="I237" i="16" l="1"/>
  <c r="I169" i="8" l="1"/>
  <c r="N167" i="16" l="1"/>
  <c r="O167" i="16"/>
  <c r="P167" i="16"/>
  <c r="Q167" i="16"/>
  <c r="S167" i="16"/>
  <c r="T167" i="16"/>
  <c r="U167" i="16"/>
  <c r="K167" i="16"/>
  <c r="J167" i="16"/>
  <c r="L167" i="16"/>
  <c r="M167" i="16"/>
  <c r="R167" i="16"/>
  <c r="I167" i="16" l="1"/>
  <c r="I176" i="8" l="1"/>
  <c r="O174" i="8"/>
  <c r="L174" i="8"/>
  <c r="N174" i="8"/>
  <c r="K174" i="8"/>
  <c r="S174" i="8"/>
  <c r="P174" i="8"/>
  <c r="M174" i="8"/>
  <c r="Q174" i="8"/>
  <c r="R174" i="8"/>
  <c r="N174" i="16" l="1"/>
  <c r="O174" i="16"/>
  <c r="P174" i="16"/>
  <c r="Q174" i="16"/>
  <c r="S174" i="16"/>
  <c r="T174" i="16"/>
  <c r="U174" i="16"/>
  <c r="K174" i="16"/>
  <c r="J174" i="16"/>
  <c r="M174" i="16"/>
  <c r="R174" i="16"/>
  <c r="L174" i="16"/>
  <c r="I174" i="8"/>
  <c r="U172" i="16" l="1"/>
  <c r="T172" i="16"/>
  <c r="R172" i="16"/>
  <c r="N172" i="16"/>
  <c r="I174" i="16"/>
  <c r="S172" i="16"/>
  <c r="O172" i="16"/>
  <c r="P172" i="16"/>
  <c r="K172" i="16"/>
  <c r="L172" i="16"/>
  <c r="M172" i="16"/>
  <c r="J172" i="16"/>
  <c r="Q172" i="16"/>
  <c r="Q181" i="8"/>
  <c r="T181" i="8"/>
  <c r="L181" i="8"/>
  <c r="M181" i="8"/>
  <c r="U181" i="8"/>
  <c r="P181" i="8"/>
  <c r="O181" i="8"/>
  <c r="R181" i="8"/>
  <c r="K181" i="8"/>
  <c r="S181" i="8"/>
  <c r="N181" i="8"/>
  <c r="I172" i="16" l="1"/>
  <c r="I186" i="8" l="1"/>
  <c r="R184" i="8"/>
  <c r="U184" i="8"/>
  <c r="Q184" i="8"/>
  <c r="N184" i="8"/>
  <c r="P184" i="8"/>
  <c r="K184" i="8"/>
  <c r="S184" i="8"/>
  <c r="J184" i="8"/>
  <c r="L184" i="8"/>
  <c r="T184" i="8"/>
  <c r="M184" i="8"/>
  <c r="O184" i="8"/>
  <c r="N184" i="16" l="1"/>
  <c r="O184" i="16"/>
  <c r="P184" i="16"/>
  <c r="Q184" i="16"/>
  <c r="S184" i="16"/>
  <c r="T184" i="16"/>
  <c r="U184" i="16"/>
  <c r="K184" i="16"/>
  <c r="J184" i="16"/>
  <c r="L184" i="16"/>
  <c r="M184" i="16"/>
  <c r="R184" i="16"/>
  <c r="I184" i="8"/>
  <c r="P182" i="16" s="1"/>
  <c r="N182" i="16" l="1"/>
  <c r="K182" i="16"/>
  <c r="S182" i="16"/>
  <c r="L182" i="16"/>
  <c r="T182" i="16"/>
  <c r="U182" i="16"/>
  <c r="Q182" i="16"/>
  <c r="R182" i="16"/>
  <c r="J182" i="16"/>
  <c r="O182" i="16"/>
  <c r="I184" i="16"/>
  <c r="M182" i="16"/>
  <c r="I45" i="8"/>
  <c r="I182" i="16" l="1"/>
  <c r="U45" i="16"/>
  <c r="J45" i="16"/>
  <c r="Q45" i="16"/>
  <c r="R45" i="16"/>
  <c r="S45" i="16"/>
  <c r="T45" i="16"/>
  <c r="K45" i="16"/>
  <c r="L45" i="16"/>
  <c r="M45" i="16"/>
  <c r="N45" i="16"/>
  <c r="O45" i="16"/>
  <c r="P45" i="16"/>
  <c r="I44" i="8"/>
  <c r="I45" i="16" l="1"/>
  <c r="U44" i="16"/>
  <c r="J44" i="16"/>
  <c r="O44" i="16"/>
  <c r="P44" i="16"/>
  <c r="Q44" i="16"/>
  <c r="R44" i="16"/>
  <c r="S44" i="16"/>
  <c r="T44" i="16"/>
  <c r="K44" i="16"/>
  <c r="L44" i="16"/>
  <c r="N44" i="16"/>
  <c r="M44" i="16"/>
  <c r="I44" i="16" l="1"/>
  <c r="N189" i="16"/>
  <c r="O189" i="16"/>
  <c r="P189" i="16"/>
  <c r="Q189" i="16"/>
  <c r="S189" i="16"/>
  <c r="T189" i="16"/>
  <c r="U189" i="16"/>
  <c r="K189" i="16"/>
  <c r="J189" i="16"/>
  <c r="M189" i="16"/>
  <c r="R189" i="16"/>
  <c r="L189" i="16"/>
  <c r="I210" i="8"/>
  <c r="I209" i="8"/>
  <c r="I189" i="16" l="1"/>
  <c r="N197" i="16"/>
  <c r="O197" i="16"/>
  <c r="P197" i="16"/>
  <c r="Q197" i="16"/>
  <c r="S197" i="16"/>
  <c r="T197" i="16"/>
  <c r="U197" i="16"/>
  <c r="K197" i="16"/>
  <c r="J197" i="16"/>
  <c r="L197" i="16"/>
  <c r="M197" i="16"/>
  <c r="R197" i="16"/>
  <c r="N198" i="16"/>
  <c r="O198" i="16"/>
  <c r="P198" i="16"/>
  <c r="Q198" i="16"/>
  <c r="S198" i="16"/>
  <c r="T198" i="16"/>
  <c r="U198" i="16"/>
  <c r="K198" i="16"/>
  <c r="J198" i="16"/>
  <c r="R198" i="16"/>
  <c r="L198" i="16"/>
  <c r="M198" i="16"/>
  <c r="I198" i="16" l="1"/>
  <c r="I197" i="16"/>
  <c r="P213" i="16" l="1"/>
  <c r="Q213" i="16"/>
  <c r="R213" i="16"/>
  <c r="S213" i="16"/>
  <c r="L213" i="16"/>
  <c r="O213" i="16"/>
  <c r="T213" i="16"/>
  <c r="N213" i="16"/>
  <c r="U213" i="16"/>
  <c r="J213" i="16"/>
  <c r="K213" i="16"/>
  <c r="M213" i="16"/>
  <c r="I164" i="8"/>
  <c r="I213" i="16" l="1"/>
  <c r="N162" i="16"/>
  <c r="O162" i="16"/>
  <c r="P162" i="16"/>
  <c r="Q162" i="16"/>
  <c r="S162" i="16"/>
  <c r="T162" i="16"/>
  <c r="U162" i="16"/>
  <c r="K162" i="16"/>
  <c r="R162" i="16"/>
  <c r="J162" i="16"/>
  <c r="L162" i="16"/>
  <c r="M162" i="16"/>
  <c r="I162" i="16" l="1"/>
  <c r="I165" i="8" l="1"/>
  <c r="N163" i="16" l="1"/>
  <c r="O163" i="16"/>
  <c r="P163" i="16"/>
  <c r="Q163" i="16"/>
  <c r="S163" i="16"/>
  <c r="T163" i="16"/>
  <c r="U163" i="16"/>
  <c r="K163" i="16"/>
  <c r="J163" i="16"/>
  <c r="L163" i="16"/>
  <c r="M163" i="16"/>
  <c r="R163" i="16"/>
  <c r="I163" i="16" l="1"/>
  <c r="P212" i="16" l="1"/>
  <c r="Q212" i="16"/>
  <c r="N212" i="16"/>
  <c r="R212" i="16"/>
  <c r="S212" i="16"/>
  <c r="T212" i="16"/>
  <c r="U212" i="16"/>
  <c r="J212" i="16"/>
  <c r="K212" i="16"/>
  <c r="L212" i="16"/>
  <c r="O212" i="16"/>
  <c r="M212" i="16"/>
  <c r="I212" i="16" l="1"/>
  <c r="I41" i="8"/>
  <c r="O39" i="8"/>
  <c r="R39" i="8"/>
  <c r="T39" i="8"/>
  <c r="K39" i="8"/>
  <c r="Q39" i="8"/>
  <c r="P39" i="8"/>
  <c r="M39" i="8"/>
  <c r="S39" i="8"/>
  <c r="U41" i="16" l="1"/>
  <c r="J41" i="16"/>
  <c r="K41" i="16"/>
  <c r="L41" i="16"/>
  <c r="M41" i="16"/>
  <c r="N41" i="16"/>
  <c r="O41" i="16"/>
  <c r="P41" i="16"/>
  <c r="Q41" i="16"/>
  <c r="R41" i="16"/>
  <c r="S41" i="16"/>
  <c r="T41" i="16"/>
  <c r="R38" i="8"/>
  <c r="O38" i="8"/>
  <c r="S38" i="8"/>
  <c r="M38" i="8"/>
  <c r="K38" i="8"/>
  <c r="P38" i="8"/>
  <c r="Q38" i="8"/>
  <c r="L39" i="8"/>
  <c r="N39" i="8"/>
  <c r="I40" i="8"/>
  <c r="U39" i="8"/>
  <c r="T38" i="8"/>
  <c r="R35" i="8" l="1"/>
  <c r="I39" i="8"/>
  <c r="I41" i="16"/>
  <c r="U40" i="16"/>
  <c r="J40" i="16"/>
  <c r="S40" i="16"/>
  <c r="T40" i="16"/>
  <c r="K40" i="16"/>
  <c r="L40" i="16"/>
  <c r="M40" i="16"/>
  <c r="N40" i="16"/>
  <c r="O40" i="16"/>
  <c r="P40" i="16"/>
  <c r="Q40" i="16"/>
  <c r="R40" i="16"/>
  <c r="O35" i="8"/>
  <c r="T35" i="8"/>
  <c r="M35" i="8"/>
  <c r="K35" i="8"/>
  <c r="P35" i="8"/>
  <c r="L38" i="8"/>
  <c r="S35" i="8"/>
  <c r="Q35" i="8"/>
  <c r="U38" i="8"/>
  <c r="N38" i="8"/>
  <c r="I38" i="8" l="1"/>
  <c r="I40" i="16"/>
  <c r="T39" i="16"/>
  <c r="Q39" i="16"/>
  <c r="P39" i="16"/>
  <c r="S39" i="16"/>
  <c r="J39" i="16"/>
  <c r="M39" i="16"/>
  <c r="R39" i="16"/>
  <c r="O39" i="16"/>
  <c r="K39" i="16"/>
  <c r="U39" i="16"/>
  <c r="L39" i="16"/>
  <c r="N39" i="16"/>
  <c r="L35" i="8"/>
  <c r="N35" i="8"/>
  <c r="U35" i="8"/>
  <c r="N38" i="16" l="1"/>
  <c r="L38" i="16"/>
  <c r="Q38" i="16"/>
  <c r="P38" i="16"/>
  <c r="S38" i="16"/>
  <c r="O38" i="16"/>
  <c r="T38" i="16"/>
  <c r="J38" i="16"/>
  <c r="R38" i="16"/>
  <c r="K38" i="16"/>
  <c r="M38" i="16"/>
  <c r="I39" i="16"/>
  <c r="U38" i="16"/>
  <c r="I35" i="8"/>
  <c r="I38" i="16" l="1"/>
  <c r="R35" i="16"/>
  <c r="K35" i="16"/>
  <c r="S35" i="16"/>
  <c r="J35" i="16"/>
  <c r="P35" i="16"/>
  <c r="M35" i="16"/>
  <c r="O35" i="16"/>
  <c r="T35" i="16"/>
  <c r="Q35" i="16"/>
  <c r="L35" i="16"/>
  <c r="N35" i="16"/>
  <c r="U35" i="16"/>
  <c r="M124" i="16" l="1"/>
  <c r="N124" i="16"/>
  <c r="O124" i="16"/>
  <c r="P124" i="16"/>
  <c r="Q124" i="16"/>
  <c r="R124" i="16"/>
  <c r="S124" i="16"/>
  <c r="T124" i="16"/>
  <c r="U124" i="16"/>
  <c r="J124" i="16"/>
  <c r="L124" i="16"/>
  <c r="K124" i="16"/>
  <c r="I35" i="16"/>
  <c r="J123" i="16"/>
  <c r="I124" i="16" l="1"/>
  <c r="U123" i="16"/>
  <c r="T123" i="16"/>
  <c r="S123" i="16"/>
  <c r="O123" i="16"/>
  <c r="M123" i="16"/>
  <c r="K123" i="16"/>
  <c r="R123" i="16"/>
  <c r="Q123" i="16"/>
  <c r="P123" i="16"/>
  <c r="N123" i="16"/>
  <c r="L123" i="16"/>
  <c r="I123" i="16" l="1"/>
  <c r="Q122" i="16"/>
  <c r="K122" i="16"/>
  <c r="L122" i="16"/>
  <c r="P122" i="16"/>
  <c r="S122" i="16"/>
  <c r="U122" i="16"/>
  <c r="R122" i="16"/>
  <c r="M122" i="16"/>
  <c r="N122" i="16"/>
  <c r="O122" i="16"/>
  <c r="T122" i="16"/>
  <c r="J122" i="16"/>
  <c r="O121" i="16"/>
  <c r="J121" i="16" l="1"/>
  <c r="U121" i="16"/>
  <c r="S121" i="16"/>
  <c r="R121" i="16"/>
  <c r="Q121" i="16"/>
  <c r="M121" i="16"/>
  <c r="P121" i="16"/>
  <c r="L121" i="16"/>
  <c r="N121" i="16"/>
  <c r="T121" i="16"/>
  <c r="K121" i="16"/>
  <c r="I122" i="16"/>
  <c r="O120" i="16"/>
  <c r="S120" i="16" l="1"/>
  <c r="K120" i="16"/>
  <c r="I121" i="16"/>
  <c r="U120" i="16"/>
  <c r="R120" i="16"/>
  <c r="J120" i="16"/>
  <c r="Q120" i="16"/>
  <c r="M120" i="16"/>
  <c r="T120" i="16"/>
  <c r="N120" i="16"/>
  <c r="P120" i="16"/>
  <c r="L120" i="16"/>
  <c r="I120" i="16" l="1"/>
  <c r="P216" i="16"/>
  <c r="Q216" i="16"/>
  <c r="R216" i="16"/>
  <c r="N216" i="16"/>
  <c r="S216" i="16"/>
  <c r="T216" i="16"/>
  <c r="U216" i="16"/>
  <c r="J216" i="16"/>
  <c r="L216" i="16"/>
  <c r="O216" i="16"/>
  <c r="K216" i="16"/>
  <c r="M216" i="16"/>
  <c r="S215" i="16" l="1"/>
  <c r="N215" i="16"/>
  <c r="T215" i="16"/>
  <c r="P215" i="16"/>
  <c r="M215" i="16"/>
  <c r="U215" i="16"/>
  <c r="L215" i="16"/>
  <c r="O215" i="16"/>
  <c r="Q215" i="16"/>
  <c r="J215" i="16"/>
  <c r="K215" i="16"/>
  <c r="R215" i="16"/>
  <c r="I216" i="16"/>
  <c r="I215" i="16" l="1"/>
  <c r="O137" i="8" l="1"/>
  <c r="N137" i="8"/>
  <c r="U137" i="8"/>
  <c r="J137" i="8"/>
  <c r="M137" i="8"/>
  <c r="R137" i="8"/>
  <c r="L137" i="8"/>
  <c r="K137" i="8"/>
  <c r="T137" i="8"/>
  <c r="P137" i="8"/>
  <c r="S137" i="8"/>
  <c r="I139" i="8"/>
  <c r="Q137" i="8"/>
  <c r="M137" i="16" l="1"/>
  <c r="I137" i="8"/>
  <c r="M135" i="16" s="1"/>
  <c r="P137" i="16"/>
  <c r="K137" i="16"/>
  <c r="N137" i="16"/>
  <c r="U137" i="16"/>
  <c r="O137" i="16"/>
  <c r="Q137" i="16"/>
  <c r="S137" i="16"/>
  <c r="R137" i="16"/>
  <c r="T137" i="16"/>
  <c r="J137" i="16"/>
  <c r="L137" i="16"/>
  <c r="Q135" i="16" l="1"/>
  <c r="N135" i="16"/>
  <c r="O135" i="16"/>
  <c r="R135" i="16"/>
  <c r="S135" i="16"/>
  <c r="K135" i="16"/>
  <c r="J135" i="16"/>
  <c r="P135" i="16"/>
  <c r="U135" i="16"/>
  <c r="L135" i="16"/>
  <c r="T135" i="16"/>
  <c r="I137" i="16"/>
  <c r="I135" i="16" l="1"/>
  <c r="I141" i="8"/>
  <c r="K139" i="16" l="1"/>
  <c r="U139" i="16"/>
  <c r="J139" i="16"/>
  <c r="Q139" i="16"/>
  <c r="P139" i="16"/>
  <c r="N139" i="16"/>
  <c r="O139" i="16"/>
  <c r="S139" i="16"/>
  <c r="L139" i="16"/>
  <c r="R139" i="16"/>
  <c r="T139" i="16"/>
  <c r="M139" i="16"/>
  <c r="I139" i="16" l="1"/>
  <c r="B8" i="11" l="1"/>
  <c r="M136" i="8" l="1"/>
  <c r="L136" i="8"/>
  <c r="R136" i="8"/>
  <c r="T136" i="8"/>
  <c r="J136" i="8"/>
  <c r="U136" i="8"/>
  <c r="S136" i="8"/>
  <c r="K136" i="8"/>
  <c r="O136" i="8"/>
  <c r="P136" i="8"/>
  <c r="Q136" i="8"/>
  <c r="I140" i="8"/>
  <c r="N136" i="8"/>
  <c r="Q135" i="8" l="1"/>
  <c r="P135" i="8"/>
  <c r="O135" i="8"/>
  <c r="K135" i="8"/>
  <c r="R135" i="8"/>
  <c r="L135" i="8"/>
  <c r="N135" i="8"/>
  <c r="L138" i="16"/>
  <c r="S135" i="8"/>
  <c r="U135" i="8"/>
  <c r="T135" i="8"/>
  <c r="K138" i="16"/>
  <c r="M135" i="8"/>
  <c r="Q138" i="16"/>
  <c r="J135" i="8"/>
  <c r="S138" i="16"/>
  <c r="U138" i="16"/>
  <c r="O138" i="16"/>
  <c r="T138" i="16"/>
  <c r="R138" i="16"/>
  <c r="J138" i="16"/>
  <c r="P138" i="16"/>
  <c r="I136" i="8"/>
  <c r="L134" i="16" s="1"/>
  <c r="N138" i="16"/>
  <c r="M138" i="16"/>
  <c r="I135" i="8" l="1"/>
  <c r="S133" i="16" s="1"/>
  <c r="R134" i="16"/>
  <c r="U134" i="16"/>
  <c r="Q134" i="16"/>
  <c r="N134" i="16"/>
  <c r="P134" i="16"/>
  <c r="K134" i="16"/>
  <c r="O134" i="16"/>
  <c r="T134" i="16"/>
  <c r="I138" i="16"/>
  <c r="M134" i="16"/>
  <c r="J134" i="16"/>
  <c r="S134" i="16"/>
  <c r="T133" i="16" l="1"/>
  <c r="P133" i="16"/>
  <c r="Q133" i="16"/>
  <c r="N133" i="16"/>
  <c r="O133" i="16"/>
  <c r="R133" i="16"/>
  <c r="K133" i="16"/>
  <c r="L133" i="16"/>
  <c r="J133" i="16"/>
  <c r="I134" i="16"/>
  <c r="U133" i="16"/>
  <c r="M133" i="16"/>
  <c r="I133" i="16" l="1"/>
  <c r="I180" i="8" l="1"/>
  <c r="R178" i="16" l="1"/>
  <c r="P178" i="16"/>
  <c r="K178" i="16"/>
  <c r="Q178" i="16"/>
  <c r="S178" i="16"/>
  <c r="O178" i="16"/>
  <c r="M178" i="16"/>
  <c r="N178" i="16"/>
  <c r="U178" i="16"/>
  <c r="J178" i="16"/>
  <c r="L178" i="16"/>
  <c r="T178" i="16"/>
  <c r="I178" i="16" l="1"/>
  <c r="I183" i="8"/>
  <c r="I182" i="8"/>
  <c r="J181" i="8"/>
  <c r="R180" i="16" l="1"/>
  <c r="Q181" i="16"/>
  <c r="J181" i="16"/>
  <c r="I181" i="8"/>
  <c r="O181" i="16"/>
  <c r="U181" i="16"/>
  <c r="S180" i="16"/>
  <c r="Q180" i="16"/>
  <c r="M180" i="16"/>
  <c r="J180" i="16"/>
  <c r="N181" i="16"/>
  <c r="L180" i="16"/>
  <c r="M181" i="16"/>
  <c r="T180" i="16"/>
  <c r="K181" i="16"/>
  <c r="P180" i="16"/>
  <c r="L181" i="16"/>
  <c r="N180" i="16"/>
  <c r="P181" i="16"/>
  <c r="U180" i="16"/>
  <c r="R181" i="16"/>
  <c r="K180" i="16"/>
  <c r="T181" i="16"/>
  <c r="O180" i="16"/>
  <c r="S181" i="16"/>
  <c r="K179" i="16" l="1"/>
  <c r="S179" i="16"/>
  <c r="P179" i="16"/>
  <c r="U179" i="16"/>
  <c r="N179" i="16"/>
  <c r="Q179" i="16"/>
  <c r="O179" i="16"/>
  <c r="T179" i="16"/>
  <c r="L179" i="16"/>
  <c r="R179" i="16"/>
  <c r="M179" i="16"/>
  <c r="J179" i="16"/>
  <c r="I181" i="16"/>
  <c r="I180" i="16"/>
  <c r="I179" i="16" l="1"/>
  <c r="I208" i="8"/>
  <c r="S196" i="16" l="1"/>
  <c r="O196" i="16"/>
  <c r="L196" i="16"/>
  <c r="J196" i="16"/>
  <c r="N196" i="16"/>
  <c r="Q196" i="16"/>
  <c r="P196" i="16"/>
  <c r="K196" i="16"/>
  <c r="M196" i="16"/>
  <c r="R196" i="16"/>
  <c r="T196" i="16"/>
  <c r="U196" i="16"/>
  <c r="I196" i="16" l="1"/>
  <c r="I172" i="8" l="1"/>
  <c r="L170" i="16" l="1"/>
  <c r="P170" i="16"/>
  <c r="O170" i="16"/>
  <c r="J170" i="16"/>
  <c r="N170" i="16"/>
  <c r="U170" i="16"/>
  <c r="K170" i="16"/>
  <c r="S170" i="16"/>
  <c r="Q170" i="16"/>
  <c r="T170" i="16"/>
  <c r="R170" i="16"/>
  <c r="M170" i="16"/>
  <c r="I170" i="16" l="1"/>
  <c r="I170" i="8"/>
  <c r="T168" i="16" s="1"/>
  <c r="N168" i="8"/>
  <c r="L168" i="8"/>
  <c r="O168" i="8"/>
  <c r="R168" i="8"/>
  <c r="S168" i="8"/>
  <c r="M168" i="8"/>
  <c r="U168" i="8"/>
  <c r="T168" i="8"/>
  <c r="K168" i="8"/>
  <c r="P168" i="8"/>
  <c r="N168" i="16" l="1"/>
  <c r="U168" i="16"/>
  <c r="L168" i="16"/>
  <c r="O168" i="16"/>
  <c r="P168" i="16"/>
  <c r="K168" i="16"/>
  <c r="M168" i="16"/>
  <c r="Q168" i="16"/>
  <c r="J168" i="16"/>
  <c r="S168" i="16"/>
  <c r="R168" i="16"/>
  <c r="I168" i="8"/>
  <c r="R166" i="16" l="1"/>
  <c r="I168" i="16"/>
  <c r="O166" i="16"/>
  <c r="S166" i="16"/>
  <c r="N166" i="16"/>
  <c r="M166" i="16"/>
  <c r="Q166" i="16"/>
  <c r="L166" i="16"/>
  <c r="T166" i="16"/>
  <c r="J166" i="16"/>
  <c r="K166" i="16"/>
  <c r="P166" i="16"/>
  <c r="U166" i="16"/>
  <c r="I166" i="16" l="1"/>
  <c r="N7" i="12" l="1"/>
  <c r="K7" i="12"/>
  <c r="E7" i="12"/>
  <c r="J7" i="12"/>
  <c r="M7" i="12"/>
  <c r="H7" i="12"/>
  <c r="I7" i="12"/>
  <c r="O8" i="8"/>
  <c r="G7" i="12"/>
  <c r="D7" i="12"/>
  <c r="O7" i="12"/>
  <c r="F7" i="12"/>
  <c r="N8" i="8"/>
  <c r="N7" i="8"/>
  <c r="K8" i="8"/>
  <c r="K7" i="8"/>
  <c r="M8" i="8"/>
  <c r="U8" i="8"/>
  <c r="L7" i="12"/>
  <c r="R8" i="8"/>
  <c r="J8" i="8"/>
  <c r="P8" i="8"/>
  <c r="S8" i="8"/>
  <c r="Q8" i="8"/>
  <c r="L8" i="8"/>
  <c r="I9" i="8"/>
  <c r="T8" i="8"/>
  <c r="Q7" i="8" l="1"/>
  <c r="S7" i="8"/>
  <c r="P7" i="8"/>
  <c r="P253" i="8" s="1"/>
  <c r="J7" i="8"/>
  <c r="J253" i="8" s="1"/>
  <c r="O7" i="8"/>
  <c r="O253" i="8" s="1"/>
  <c r="U7" i="8"/>
  <c r="U253" i="8" s="1"/>
  <c r="T7" i="8"/>
  <c r="T253" i="8" s="1"/>
  <c r="R7" i="8"/>
  <c r="P9" i="16"/>
  <c r="L7" i="8"/>
  <c r="L253" i="8" s="1"/>
  <c r="C7" i="12"/>
  <c r="I8" i="8"/>
  <c r="K8" i="16" s="1"/>
  <c r="R9" i="16"/>
  <c r="M9" i="16"/>
  <c r="Q253" i="8"/>
  <c r="J9" i="16"/>
  <c r="K253" i="8"/>
  <c r="O9" i="16"/>
  <c r="K9" i="16"/>
  <c r="Q9" i="16"/>
  <c r="U9" i="16"/>
  <c r="N9" i="16"/>
  <c r="L9" i="16"/>
  <c r="T9" i="16"/>
  <c r="N253" i="8"/>
  <c r="S9" i="16"/>
  <c r="M7" i="8"/>
  <c r="J8" i="16" l="1"/>
  <c r="R253" i="8"/>
  <c r="S253" i="8"/>
  <c r="I7" i="8"/>
  <c r="L7" i="16" s="1"/>
  <c r="L257" i="16" s="1"/>
  <c r="O8" i="16"/>
  <c r="T8" i="16"/>
  <c r="M8" i="16"/>
  <c r="R8" i="16"/>
  <c r="N8" i="16"/>
  <c r="Q8" i="16"/>
  <c r="U8" i="16"/>
  <c r="L8" i="16"/>
  <c r="S8" i="16"/>
  <c r="P8" i="16"/>
  <c r="M253" i="8"/>
  <c r="I9" i="16"/>
  <c r="M7" i="16" l="1"/>
  <c r="M257" i="16" s="1"/>
  <c r="Q7" i="16"/>
  <c r="Q257" i="16" s="1"/>
  <c r="I253" i="8"/>
  <c r="R7" i="16"/>
  <c r="R257" i="16" s="1"/>
  <c r="U7" i="16"/>
  <c r="U257" i="16" s="1"/>
  <c r="N7" i="16"/>
  <c r="N257" i="16" s="1"/>
  <c r="K7" i="16"/>
  <c r="K257" i="16" s="1"/>
  <c r="S7" i="16"/>
  <c r="S257" i="16" s="1"/>
  <c r="J7" i="16"/>
  <c r="J257" i="16" s="1"/>
  <c r="O7" i="16"/>
  <c r="O257" i="16" s="1"/>
  <c r="T7" i="16"/>
  <c r="T257" i="16" s="1"/>
  <c r="P7" i="16"/>
  <c r="P257" i="16" s="1"/>
  <c r="I8" i="16"/>
  <c r="G10" i="12"/>
  <c r="H10" i="12"/>
  <c r="O10" i="12"/>
  <c r="L10" i="12"/>
  <c r="K10" i="12"/>
  <c r="I157" i="8"/>
  <c r="J10" i="12"/>
  <c r="D10" i="12"/>
  <c r="E10" i="12"/>
  <c r="I10" i="12"/>
  <c r="F10" i="12"/>
  <c r="N10" i="12"/>
  <c r="M10" i="12"/>
  <c r="K155" i="16" l="1"/>
  <c r="I7" i="16"/>
  <c r="I257" i="16" s="1"/>
  <c r="P155" i="16"/>
  <c r="S155" i="16"/>
  <c r="T155" i="16"/>
  <c r="Q155" i="16"/>
  <c r="J155" i="16"/>
  <c r="L155" i="16"/>
  <c r="O155" i="16"/>
  <c r="C10" i="12"/>
  <c r="U155" i="16"/>
  <c r="R155" i="16"/>
  <c r="N155" i="16"/>
  <c r="M155" i="16"/>
  <c r="I155" i="16" l="1"/>
  <c r="G11" i="12"/>
  <c r="J11" i="12"/>
  <c r="N11" i="12"/>
  <c r="E11" i="12"/>
  <c r="M11" i="12"/>
  <c r="O11" i="12"/>
  <c r="I11" i="12"/>
  <c r="I158" i="8"/>
  <c r="L11" i="12"/>
  <c r="K11" i="12"/>
  <c r="H11" i="12"/>
  <c r="F11" i="12"/>
  <c r="P156" i="8"/>
  <c r="O156" i="8"/>
  <c r="D11" i="12"/>
  <c r="L156" i="8"/>
  <c r="M156" i="8"/>
  <c r="U156" i="8"/>
  <c r="R156" i="8"/>
  <c r="T156" i="8"/>
  <c r="K156" i="8"/>
  <c r="Q156" i="8"/>
  <c r="J156" i="8"/>
  <c r="S156" i="8"/>
  <c r="N156" i="8"/>
  <c r="S156" i="16" l="1"/>
  <c r="R156" i="16"/>
  <c r="C11" i="12"/>
  <c r="I156" i="8"/>
  <c r="N154" i="16" s="1"/>
  <c r="L156" i="16"/>
  <c r="J156" i="16"/>
  <c r="T156" i="16"/>
  <c r="N156" i="16"/>
  <c r="P156" i="16"/>
  <c r="M156" i="16"/>
  <c r="O156" i="16"/>
  <c r="Q156" i="16"/>
  <c r="K156" i="16"/>
  <c r="U156" i="16"/>
  <c r="U154" i="16" l="1"/>
  <c r="K154" i="16"/>
  <c r="O154" i="16"/>
  <c r="Q154" i="16"/>
  <c r="T154" i="16"/>
  <c r="R154" i="16"/>
  <c r="J154" i="16"/>
  <c r="P154" i="16"/>
  <c r="L154" i="16"/>
  <c r="S154" i="16"/>
  <c r="M154" i="16"/>
  <c r="I156" i="16"/>
  <c r="I154" i="16" l="1"/>
  <c r="I179" i="8"/>
  <c r="T177" i="16" s="1"/>
  <c r="S178" i="8"/>
  <c r="R178" i="8"/>
  <c r="R167" i="8"/>
  <c r="U178" i="8"/>
  <c r="M178" i="8"/>
  <c r="L178" i="8"/>
  <c r="T178" i="8"/>
  <c r="O178" i="8"/>
  <c r="N178" i="8"/>
  <c r="J178" i="8"/>
  <c r="K178" i="8"/>
  <c r="P178" i="8"/>
  <c r="Q178" i="8"/>
  <c r="Q167" i="8" l="1"/>
  <c r="U167" i="8"/>
  <c r="R255" i="8"/>
  <c r="P167" i="8"/>
  <c r="S167" i="8"/>
  <c r="K167" i="8"/>
  <c r="N177" i="16"/>
  <c r="J167" i="8"/>
  <c r="N167" i="8"/>
  <c r="O167" i="8"/>
  <c r="O255" i="8" s="1"/>
  <c r="T167" i="8"/>
  <c r="O177" i="16"/>
  <c r="L177" i="16"/>
  <c r="P177" i="16"/>
  <c r="R177" i="16"/>
  <c r="I178" i="8"/>
  <c r="M176" i="16" s="1"/>
  <c r="U177" i="16"/>
  <c r="M177" i="16"/>
  <c r="J177" i="16"/>
  <c r="K177" i="16"/>
  <c r="Q177" i="16"/>
  <c r="Q255" i="8"/>
  <c r="M167" i="8"/>
  <c r="L167" i="8"/>
  <c r="S177" i="16"/>
  <c r="P176" i="16" l="1"/>
  <c r="O176" i="16"/>
  <c r="J176" i="16"/>
  <c r="N176" i="16"/>
  <c r="S176" i="16"/>
  <c r="L176" i="16"/>
  <c r="S255" i="8"/>
  <c r="N255" i="8"/>
  <c r="K255" i="8"/>
  <c r="T255" i="8"/>
  <c r="U255" i="8"/>
  <c r="P255" i="8"/>
  <c r="T176" i="16"/>
  <c r="R176" i="16"/>
  <c r="U176" i="16"/>
  <c r="K176" i="16"/>
  <c r="Q176" i="16"/>
  <c r="I177" i="16"/>
  <c r="I167" i="8"/>
  <c r="M255" i="8"/>
  <c r="L255" i="8"/>
  <c r="T165" i="16" l="1"/>
  <c r="I176" i="16"/>
  <c r="M165" i="16"/>
  <c r="L165" i="16"/>
  <c r="Q165" i="16"/>
  <c r="J165" i="16"/>
  <c r="P165" i="16"/>
  <c r="R165" i="16"/>
  <c r="U165" i="16"/>
  <c r="O165" i="16"/>
  <c r="S165" i="16"/>
  <c r="N165" i="16"/>
  <c r="K165" i="16"/>
  <c r="I165" i="16" l="1"/>
  <c r="I202" i="8" l="1"/>
  <c r="I203" i="8"/>
  <c r="I206" i="8"/>
  <c r="I198" i="8"/>
  <c r="I200" i="8"/>
  <c r="I205" i="8"/>
  <c r="I204" i="8"/>
  <c r="I199" i="8"/>
  <c r="I207" i="8"/>
  <c r="I201" i="8"/>
  <c r="I197" i="8"/>
  <c r="J196" i="8"/>
  <c r="J190" i="8" s="1"/>
  <c r="P201" i="16" l="1"/>
  <c r="L205" i="16"/>
  <c r="S211" i="16"/>
  <c r="J203" i="16"/>
  <c r="R208" i="16"/>
  <c r="N209" i="16"/>
  <c r="K204" i="16"/>
  <c r="M202" i="16"/>
  <c r="S210" i="16"/>
  <c r="M207" i="16"/>
  <c r="O206" i="16"/>
  <c r="I196" i="8"/>
  <c r="J200" i="16" s="1"/>
  <c r="J208" i="16"/>
  <c r="Q207" i="16"/>
  <c r="N205" i="16"/>
  <c r="L208" i="16"/>
  <c r="U202" i="16"/>
  <c r="Q206" i="16"/>
  <c r="P209" i="16"/>
  <c r="S204" i="16"/>
  <c r="P210" i="16"/>
  <c r="L203" i="16"/>
  <c r="P211" i="16"/>
  <c r="J207" i="16"/>
  <c r="K207" i="16"/>
  <c r="O205" i="16"/>
  <c r="S208" i="16"/>
  <c r="T202" i="16"/>
  <c r="P206" i="16"/>
  <c r="T209" i="16"/>
  <c r="R204" i="16"/>
  <c r="S201" i="16"/>
  <c r="S203" i="16"/>
  <c r="M211" i="16"/>
  <c r="J202" i="16"/>
  <c r="R207" i="16"/>
  <c r="S205" i="16"/>
  <c r="Q208" i="16"/>
  <c r="O202" i="16"/>
  <c r="N206" i="16"/>
  <c r="K209" i="16"/>
  <c r="N210" i="16"/>
  <c r="K201" i="16"/>
  <c r="U203" i="16"/>
  <c r="R211" i="16"/>
  <c r="T207" i="16"/>
  <c r="M205" i="16"/>
  <c r="N208" i="16"/>
  <c r="R202" i="16"/>
  <c r="M206" i="16"/>
  <c r="P204" i="16"/>
  <c r="M210" i="16"/>
  <c r="N201" i="16"/>
  <c r="M203" i="16"/>
  <c r="O211" i="16"/>
  <c r="L207" i="16"/>
  <c r="T205" i="16"/>
  <c r="P208" i="16"/>
  <c r="S202" i="16"/>
  <c r="M209" i="16"/>
  <c r="Q204" i="16"/>
  <c r="O210" i="16"/>
  <c r="O201" i="16"/>
  <c r="O203" i="16"/>
  <c r="Q211" i="16"/>
  <c r="J205" i="16"/>
  <c r="J209" i="16"/>
  <c r="P207" i="16"/>
  <c r="R205" i="16"/>
  <c r="M208" i="16"/>
  <c r="R206" i="16"/>
  <c r="S209" i="16"/>
  <c r="O204" i="16"/>
  <c r="Q210" i="16"/>
  <c r="L201" i="16"/>
  <c r="N203" i="16"/>
  <c r="N211" i="16"/>
  <c r="O207" i="16"/>
  <c r="K205" i="16"/>
  <c r="K202" i="16"/>
  <c r="T206" i="16"/>
  <c r="R209" i="16"/>
  <c r="T204" i="16"/>
  <c r="K210" i="16"/>
  <c r="T201" i="16"/>
  <c r="P203" i="16"/>
  <c r="L211" i="16"/>
  <c r="N207" i="16"/>
  <c r="T208" i="16"/>
  <c r="N202" i="16"/>
  <c r="S206" i="16"/>
  <c r="Q209" i="16"/>
  <c r="N204" i="16"/>
  <c r="U210" i="16"/>
  <c r="M201" i="16"/>
  <c r="K203" i="16"/>
  <c r="U211" i="16"/>
  <c r="J211" i="16"/>
  <c r="J201" i="16"/>
  <c r="J206" i="16"/>
  <c r="Q205" i="16"/>
  <c r="U208" i="16"/>
  <c r="L202" i="16"/>
  <c r="U206" i="16"/>
  <c r="O209" i="16"/>
  <c r="L204" i="16"/>
  <c r="L210" i="16"/>
  <c r="U201" i="16"/>
  <c r="T203" i="16"/>
  <c r="K211" i="16"/>
  <c r="U207" i="16"/>
  <c r="P205" i="16"/>
  <c r="O208" i="16"/>
  <c r="Q202" i="16"/>
  <c r="K206" i="16"/>
  <c r="U209" i="16"/>
  <c r="U204" i="16"/>
  <c r="R210" i="16"/>
  <c r="R201" i="16"/>
  <c r="Q203" i="16"/>
  <c r="T211" i="16"/>
  <c r="J204" i="16"/>
  <c r="J210" i="16"/>
  <c r="S207" i="16"/>
  <c r="U205" i="16"/>
  <c r="K208" i="16"/>
  <c r="P202" i="16"/>
  <c r="L206" i="16"/>
  <c r="L209" i="16"/>
  <c r="M204" i="16"/>
  <c r="T210" i="16"/>
  <c r="Q201" i="16"/>
  <c r="R203" i="16"/>
  <c r="P200" i="16" l="1"/>
  <c r="T200" i="16"/>
  <c r="M200" i="16"/>
  <c r="O200" i="16"/>
  <c r="R200" i="16"/>
  <c r="U200" i="16"/>
  <c r="S200" i="16"/>
  <c r="N200" i="16"/>
  <c r="Q200" i="16"/>
  <c r="K200" i="16"/>
  <c r="I203" i="16"/>
  <c r="L200" i="16"/>
  <c r="I208" i="16"/>
  <c r="I207" i="16"/>
  <c r="I202" i="16"/>
  <c r="I209" i="16"/>
  <c r="I205" i="16"/>
  <c r="I210" i="16"/>
  <c r="I206" i="16"/>
  <c r="I201" i="16"/>
  <c r="I190" i="8"/>
  <c r="J189" i="8"/>
  <c r="I211" i="16"/>
  <c r="I204" i="16"/>
  <c r="I200" i="16" l="1"/>
  <c r="J188" i="16"/>
  <c r="I189" i="8"/>
  <c r="O188" i="16"/>
  <c r="R188" i="16"/>
  <c r="L188" i="16"/>
  <c r="T188" i="16"/>
  <c r="P188" i="16"/>
  <c r="K188" i="16"/>
  <c r="Q188" i="16"/>
  <c r="M188" i="16"/>
  <c r="S188" i="16"/>
  <c r="U188" i="16"/>
  <c r="N188" i="16"/>
  <c r="J187" i="16" l="1"/>
  <c r="I188" i="16"/>
  <c r="S187" i="16"/>
  <c r="P187" i="16"/>
  <c r="U187" i="16"/>
  <c r="T187" i="16"/>
  <c r="R187" i="16"/>
  <c r="Q187" i="16"/>
  <c r="M187" i="16"/>
  <c r="O187" i="16"/>
  <c r="L187" i="16"/>
  <c r="K187" i="16"/>
  <c r="N187" i="16"/>
  <c r="I187" i="16" l="1"/>
  <c r="I239" i="8" l="1"/>
  <c r="J238" i="8"/>
  <c r="I238" i="8" l="1"/>
  <c r="U242" i="16" s="1"/>
  <c r="U259" i="16" s="1"/>
  <c r="N243" i="16"/>
  <c r="R242" i="16"/>
  <c r="R259" i="16" s="1"/>
  <c r="K242" i="16"/>
  <c r="K259" i="16" s="1"/>
  <c r="N242" i="16"/>
  <c r="N259" i="16" s="1"/>
  <c r="S242" i="16"/>
  <c r="S259" i="16" s="1"/>
  <c r="L242" i="16"/>
  <c r="L259" i="16" s="1"/>
  <c r="O242" i="16"/>
  <c r="O259" i="16" s="1"/>
  <c r="P242" i="16"/>
  <c r="P259" i="16" s="1"/>
  <c r="M242" i="16"/>
  <c r="M259" i="16" s="1"/>
  <c r="Q242" i="16"/>
  <c r="Q259" i="16" s="1"/>
  <c r="I255" i="8"/>
  <c r="T242" i="16"/>
  <c r="T259" i="16" s="1"/>
  <c r="O243" i="16"/>
  <c r="J243" i="16"/>
  <c r="P243" i="16"/>
  <c r="J242" i="16"/>
  <c r="Q243" i="16"/>
  <c r="M243" i="16"/>
  <c r="T243" i="16"/>
  <c r="S243" i="16"/>
  <c r="J255" i="8"/>
  <c r="U243" i="16"/>
  <c r="K243" i="16"/>
  <c r="R243" i="16"/>
  <c r="L243" i="16"/>
  <c r="I242" i="16" l="1"/>
  <c r="I259" i="16" s="1"/>
  <c r="J259" i="16"/>
  <c r="I243" i="16"/>
  <c r="I222" i="8"/>
  <c r="N226" i="16" s="1"/>
  <c r="U226" i="16"/>
  <c r="N218" i="8"/>
  <c r="S226" i="16"/>
  <c r="T218" i="8"/>
  <c r="P218" i="8"/>
  <c r="U218" i="8"/>
  <c r="L218" i="8"/>
  <c r="K218" i="8"/>
  <c r="Q218" i="8"/>
  <c r="S218" i="8"/>
  <c r="O218" i="8"/>
  <c r="J218" i="8"/>
  <c r="R218" i="8"/>
  <c r="M218" i="8"/>
  <c r="Q226" i="16" l="1"/>
  <c r="L226" i="16"/>
  <c r="N254" i="8"/>
  <c r="N256" i="8" s="1"/>
  <c r="O155" i="8"/>
  <c r="R254" i="8"/>
  <c r="R256" i="8" s="1"/>
  <c r="M155" i="8"/>
  <c r="P155" i="8"/>
  <c r="P6" i="8" s="1"/>
  <c r="J254" i="8"/>
  <c r="J256" i="8" s="1"/>
  <c r="S254" i="8"/>
  <c r="S256" i="8" s="1"/>
  <c r="Q254" i="8"/>
  <c r="Q256" i="8" s="1"/>
  <c r="R226" i="16"/>
  <c r="K254" i="8"/>
  <c r="K256" i="8" s="1"/>
  <c r="M226" i="16"/>
  <c r="S155" i="8"/>
  <c r="K226" i="16"/>
  <c r="P254" i="8"/>
  <c r="P256" i="8" s="1"/>
  <c r="J226" i="16"/>
  <c r="P226" i="16"/>
  <c r="Q155" i="8"/>
  <c r="O226" i="16"/>
  <c r="T226" i="16"/>
  <c r="M254" i="8"/>
  <c r="M256" i="8" s="1"/>
  <c r="L254" i="8"/>
  <c r="L256" i="8" s="1"/>
  <c r="T254" i="8"/>
  <c r="T256" i="8" s="1"/>
  <c r="L155" i="8"/>
  <c r="R155" i="8"/>
  <c r="O254" i="8"/>
  <c r="O256" i="8" s="1"/>
  <c r="U155" i="8"/>
  <c r="K155" i="8"/>
  <c r="U254" i="8"/>
  <c r="U256" i="8" s="1"/>
  <c r="N155" i="8"/>
  <c r="J155" i="8"/>
  <c r="I218" i="8"/>
  <c r="T222" i="16" s="1"/>
  <c r="T258" i="16" s="1"/>
  <c r="T260" i="16" s="1"/>
  <c r="T155" i="8"/>
  <c r="P222" i="16" l="1"/>
  <c r="P258" i="16" s="1"/>
  <c r="P260" i="16" s="1"/>
  <c r="Q6" i="8"/>
  <c r="M6" i="8"/>
  <c r="S6" i="8"/>
  <c r="O6" i="8"/>
  <c r="I226" i="16"/>
  <c r="I254" i="8"/>
  <c r="I256" i="8" s="1"/>
  <c r="R222" i="16"/>
  <c r="R258" i="16" s="1"/>
  <c r="R260" i="16" s="1"/>
  <c r="R6" i="8"/>
  <c r="J222" i="16"/>
  <c r="U222" i="16"/>
  <c r="U258" i="16" s="1"/>
  <c r="U260" i="16" s="1"/>
  <c r="K6" i="8"/>
  <c r="J6" i="8"/>
  <c r="I155" i="8"/>
  <c r="J153" i="16" s="1"/>
  <c r="S222" i="16"/>
  <c r="S258" i="16" s="1"/>
  <c r="S260" i="16" s="1"/>
  <c r="N6" i="8"/>
  <c r="O222" i="16"/>
  <c r="O258" i="16" s="1"/>
  <c r="O260" i="16" s="1"/>
  <c r="L222" i="16"/>
  <c r="L258" i="16" s="1"/>
  <c r="L260" i="16" s="1"/>
  <c r="L6" i="8"/>
  <c r="Q222" i="16"/>
  <c r="Q258" i="16" s="1"/>
  <c r="Q260" i="16" s="1"/>
  <c r="N222" i="16"/>
  <c r="N258" i="16" s="1"/>
  <c r="N260" i="16" s="1"/>
  <c r="T6" i="8"/>
  <c r="M222" i="16"/>
  <c r="M258" i="16" s="1"/>
  <c r="M260" i="16" s="1"/>
  <c r="K222" i="16"/>
  <c r="K258" i="16" s="1"/>
  <c r="K260" i="16" s="1"/>
  <c r="U6" i="8"/>
  <c r="I6" i="8" l="1"/>
  <c r="J258" i="16"/>
  <c r="J260" i="16" s="1"/>
  <c r="I222" i="16"/>
  <c r="I258" i="16" s="1"/>
  <c r="I260" i="16" s="1"/>
  <c r="P153" i="16"/>
  <c r="O153" i="16"/>
  <c r="Q153" i="16"/>
  <c r="M153" i="16"/>
  <c r="S153" i="16"/>
  <c r="R153" i="16"/>
  <c r="K153" i="16"/>
  <c r="L153" i="16"/>
  <c r="N153" i="16"/>
  <c r="T153" i="16"/>
  <c r="U153" i="16"/>
  <c r="J6" i="16" l="1"/>
  <c r="K6" i="16"/>
  <c r="R6" i="16"/>
  <c r="T6" i="16"/>
  <c r="N6" i="16"/>
  <c r="U6" i="16"/>
  <c r="I153" i="16"/>
  <c r="Q6" i="16"/>
  <c r="M6" i="16"/>
  <c r="O6" i="16"/>
  <c r="P6" i="16"/>
  <c r="S6" i="16"/>
  <c r="L6" i="16"/>
  <c r="I6" i="16" l="1"/>
  <c r="C7" i="13" l="1"/>
  <c r="L6" i="11" l="1"/>
  <c r="D6" i="11"/>
  <c r="G6" i="11"/>
  <c r="N6" i="11"/>
  <c r="H6" i="11"/>
  <c r="E6" i="11"/>
  <c r="J6" i="11"/>
  <c r="M6" i="11"/>
  <c r="C6" i="11"/>
  <c r="B7" i="11"/>
  <c r="K6" i="11"/>
  <c r="F6" i="11"/>
  <c r="I6" i="11"/>
  <c r="B6" i="11" l="1"/>
</calcChain>
</file>

<file path=xl/sharedStrings.xml><?xml version="1.0" encoding="utf-8"?>
<sst xmlns="http://schemas.openxmlformats.org/spreadsheetml/2006/main" count="1829" uniqueCount="481">
  <si>
    <t>Concepto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</si>
  <si>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</si>
  <si>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</si>
  <si>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</si>
  <si>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</si>
  <si>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</si>
  <si>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</si>
  <si>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</si>
  <si>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</si>
  <si>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</si>
  <si>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</si>
  <si>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</si>
  <si>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</si>
  <si>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</si>
  <si>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Totales</t>
  </si>
  <si>
    <t>Impuestos</t>
  </si>
  <si>
    <t xml:space="preserve">                                                                                </t>
  </si>
  <si>
    <t>Impuestos Ecológicos</t>
  </si>
  <si>
    <t>Recargos</t>
  </si>
  <si>
    <t>Multas</t>
  </si>
  <si>
    <t>Actualizaciones</t>
  </si>
  <si>
    <t>Otros Impuestos</t>
  </si>
  <si>
    <t>Aportaciones para Fondos de Vivienda</t>
  </si>
  <si>
    <t>Cuotas de Ahorro para el Retiro</t>
  </si>
  <si>
    <t>Derechos</t>
  </si>
  <si>
    <t>Poder Ejecutivo</t>
  </si>
  <si>
    <t>Secretaría de Seguridad Pública</t>
  </si>
  <si>
    <t>Poder Judicial</t>
  </si>
  <si>
    <t>Organismos Públicos Descentralizados</t>
  </si>
  <si>
    <t>Colegio de Bachilleres del Estado de Puebla</t>
  </si>
  <si>
    <t>Comisión Estatal de Agua y Saneamiento de Puebla</t>
  </si>
  <si>
    <t>Instituto Tecnológico Superior de Acatlán de Osorio</t>
  </si>
  <si>
    <t>Instituto Tecnológico Superior de Atlixco</t>
  </si>
  <si>
    <t>Instituto Tecnológico Superior de Ciudad Serdán</t>
  </si>
  <si>
    <t>Instituto Tecnológico Superior de Huauchinango</t>
  </si>
  <si>
    <t>Instituto Tecnológico Superior de la Sierra Negra de Ajalpan</t>
  </si>
  <si>
    <t>Instituto Tecnológico Superior de Libres</t>
  </si>
  <si>
    <t>Instituto Tecnológico Superior de San Martín Texmelucan</t>
  </si>
  <si>
    <t>Instituto Tecnológico Superior de Tepeaca</t>
  </si>
  <si>
    <t>Instituto Tecnológico Superior de Tepexi de Rodríguez</t>
  </si>
  <si>
    <t>Instituto Tecnológico Superior de Teziutlán</t>
  </si>
  <si>
    <t>Instituto Tecnológico Superior de Venustiano Carranza</t>
  </si>
  <si>
    <t>Instituto Tecnológico Superior de Zacapoaxtla</t>
  </si>
  <si>
    <t>Sistema para el Desarrollo Integral de la Familia</t>
  </si>
  <si>
    <t>Universidad Politécnica de Amozoc</t>
  </si>
  <si>
    <t>Universidad Politécnica de Puebla</t>
  </si>
  <si>
    <t>Universidad Tecnológica de Huejotzingo</t>
  </si>
  <si>
    <t>Universidad Tecnológica de Izúcar de Matamoros</t>
  </si>
  <si>
    <t>Universidad Tecnológica de Oriental</t>
  </si>
  <si>
    <t>Universidad Tecnológica de Puebla</t>
  </si>
  <si>
    <t>Universidad Tecnológica de Tecamachalco</t>
  </si>
  <si>
    <t>Universidad Tecnológica de Tehuacán</t>
  </si>
  <si>
    <t>Universidad Tecnológica de Xicotepec de Juárez</t>
  </si>
  <si>
    <t>Colegio de Educación Profesional Técnica del Estado</t>
  </si>
  <si>
    <t>Universidad Politécnica Metropolitana de Puebla</t>
  </si>
  <si>
    <t>Otros Derechos</t>
  </si>
  <si>
    <t>Productos</t>
  </si>
  <si>
    <t>Aprovechamientos</t>
  </si>
  <si>
    <t>Impuesto Sobre la Renta</t>
  </si>
  <si>
    <t>ISR Fiscalización</t>
  </si>
  <si>
    <t>Impuesto al Valor Agregado (Fiscalización)</t>
  </si>
  <si>
    <t>Impuestos al Comercio Exterior</t>
  </si>
  <si>
    <t>Multas Administrativas No Fiscales</t>
  </si>
  <si>
    <t>100% Multas Fiscales</t>
  </si>
  <si>
    <t>Incentivos Autoliquidables Régimen de Incorporación Fiscal</t>
  </si>
  <si>
    <t>Incentivos Autoliquidables Derivados de la Vigilancia de Obligaciones Coordinada</t>
  </si>
  <si>
    <t>Incentivos Autoliquidables Derivados de la Fiscalización Concurrente</t>
  </si>
  <si>
    <t>Multas y penalizaciones</t>
  </si>
  <si>
    <t>Participaciones</t>
  </si>
  <si>
    <t>Fondo General de Participaciones</t>
  </si>
  <si>
    <t>Fondo de Fomento Municipal</t>
  </si>
  <si>
    <t>20% IEPS cerveza, refresco y alcohol, 8% tabaco</t>
  </si>
  <si>
    <t>Fondo de Compensación ISAN</t>
  </si>
  <si>
    <t>Fondo de Compensación (FOCO)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</si>
  <si>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</si>
  <si>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</si>
  <si>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</si>
  <si>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</si>
  <si>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Infraestructura Social Municipal</t>
  </si>
  <si>
    <t>Fondo de Aportaciones Múltiples</t>
  </si>
  <si>
    <t xml:space="preserve">Asistencia Social </t>
  </si>
  <si>
    <t>Infraestructura Educativa Básica</t>
  </si>
  <si>
    <t>Fondo de Aportaciones para  la Educación Tecnológica y de Adultos</t>
  </si>
  <si>
    <t xml:space="preserve">Educación Tecnológica </t>
  </si>
  <si>
    <t>Educación para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</si>
  <si>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</si>
  <si>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</si>
  <si>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</si>
  <si>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>Subsidios y Subvenciones</t>
  </si>
  <si>
    <t>Pensiones y Jubilaciones</t>
  </si>
  <si>
    <t>Endeudamiento Interno</t>
  </si>
  <si>
    <t>Endeudamiento Externo</t>
  </si>
  <si>
    <t>(pesos)</t>
  </si>
  <si>
    <t>Fuente de Financiamiento</t>
  </si>
  <si>
    <t>Recursos Fiscales</t>
  </si>
  <si>
    <t>Recursos Federales</t>
  </si>
  <si>
    <t>Convenios Federales</t>
  </si>
  <si>
    <t>Instituto Registral y Catastral del Estado de Puebla</t>
  </si>
  <si>
    <t>5 al millar por Inspección y Vigilancia de Obra Pública</t>
  </si>
  <si>
    <t>Consejo Estatal de Coordinación del Sistema Nacional de Seguridad Pública</t>
  </si>
  <si>
    <t>Instituto de Capacitación para el Trabajo del Estado de Puebla</t>
  </si>
  <si>
    <t>Universidad Interserrana Puebla-Ahuacatlán</t>
  </si>
  <si>
    <t>Universidad Intercultural del Estado de Puebla</t>
  </si>
  <si>
    <t>Universidad Interserrana Puebla-Chilchotla</t>
  </si>
  <si>
    <t>Instituto de Seguridad y Servicios Sociales de los Trabajadores al Servicio de los Poderes del Estado de Puebla</t>
  </si>
  <si>
    <t>Carreteras de Cuota</t>
  </si>
  <si>
    <t>Impuesto al Valor Agregado (Vigilancia de Obligaciones)</t>
  </si>
  <si>
    <t>Multas Estatales No Fiscales</t>
  </si>
  <si>
    <t>Penalizaciones</t>
  </si>
  <si>
    <t>Fondo de Fiscalización y Recaudación (FOFIR)</t>
  </si>
  <si>
    <t>Fondo de Extracción de Hidrocarburos (FEXHI)</t>
  </si>
  <si>
    <t>Fondo para Entidades Federativas y Municipios Productores de Hidrocarburos</t>
  </si>
  <si>
    <t>Gobierno del Estado de Puebla</t>
  </si>
  <si>
    <t>FONE Servicios Personales</t>
  </si>
  <si>
    <t>FONE Fondo de Compensación</t>
  </si>
  <si>
    <t>FONE Otros de Gasto Corriente</t>
  </si>
  <si>
    <t>FONE Gasto de Operación</t>
  </si>
  <si>
    <t>ISR Enajenación de Bienes</t>
  </si>
  <si>
    <t>Impuesto Especial Sobre Producción y Servicios</t>
  </si>
  <si>
    <t>Incentivos no Comprendidos en las Fracciones Anteriores Causados en Ejercicios Fiscales Anteriores Pendientes de Liquidación o Pago</t>
  </si>
  <si>
    <t>Indemnizaciones</t>
  </si>
  <si>
    <t>Intereses por Inversiones de Aportaciones</t>
  </si>
  <si>
    <t>Intereses por Inversiones de Convenios</t>
  </si>
  <si>
    <t>Intereses por Inversiones de Recursos Estatales</t>
  </si>
  <si>
    <t>Enajenación de Bienes</t>
  </si>
  <si>
    <t>Convenios Municipales</t>
  </si>
  <si>
    <t>Convenios Privados</t>
  </si>
  <si>
    <t>Convenios Estatales</t>
  </si>
  <si>
    <t>Organos Autónomos</t>
  </si>
  <si>
    <t>Fiscalía General del Estado</t>
  </si>
  <si>
    <t>Incentivos Por el Uso de Pagos Electrónicos</t>
  </si>
  <si>
    <t>Infraestructura Social para las Entidades</t>
  </si>
  <si>
    <t>Infraestructura Educativa Media Superior y Superior</t>
  </si>
  <si>
    <t>Incentivos por Administración de Ingresos Coordinados Municipales</t>
  </si>
  <si>
    <t>Universidad Tecnológica Bilingüe Internacional y Sustentable de Puebla</t>
  </si>
  <si>
    <t>Servicios de Salud del Estado de Puebla</t>
  </si>
  <si>
    <t>Relación de Fuentes de Financiamiento</t>
  </si>
  <si>
    <t>No Etiquetado</t>
  </si>
  <si>
    <t>Etiquetado</t>
  </si>
  <si>
    <t>Colegio de Estudios Científicos y Tecnológicos del Estado de Puebla (CECYTE)</t>
  </si>
  <si>
    <t>Instituto de Educación Digital del Estado de Puebla</t>
  </si>
  <si>
    <t>Instituto Tecnológico Superior de la Sierra Norte de Puebla</t>
  </si>
  <si>
    <t>Impuestos Sobre los Ingresos</t>
  </si>
  <si>
    <t xml:space="preserve">Estatal Sobre Tenencia o Uso de Vehículos              </t>
  </si>
  <si>
    <t xml:space="preserve">Sobre Adquisición de Vehículos Automotores Usados              </t>
  </si>
  <si>
    <t>Fondo de Aportaciones para el Fortalecimiento de los Municipios y las Demarcaciones Territoriales del DF</t>
  </si>
  <si>
    <t>Impuestos Sobre la Producción, el Consumo y las Transacciones</t>
  </si>
  <si>
    <t>Sobre Servicios de Hospedaje</t>
  </si>
  <si>
    <t>Impuestos Sobre Nóminas y Asimilables</t>
  </si>
  <si>
    <t>Sobre Erogaciones por Remuneraciones al Trabajo Personal</t>
  </si>
  <si>
    <t>Accesorios de Impuestos</t>
  </si>
  <si>
    <t>Impuestos no Comprendidos en la Ley de Ingresos Vigente, Causados en Ejercicios Fiscales Anteriores Pendientes de Liquidación o Pago</t>
  </si>
  <si>
    <t>Sobre Loterías, Rifas, Sorteos y Concursos</t>
  </si>
  <si>
    <t>Cuotas para la Seguridad Social</t>
  </si>
  <si>
    <t>Otras Cuotas y Aportaciones para la Seguridad Social</t>
  </si>
  <si>
    <t>Accesorios de Cuotas y Aportaciones de Seguridad Social</t>
  </si>
  <si>
    <t>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</si>
  <si>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</si>
  <si>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</si>
  <si>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</si>
  <si>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</si>
  <si>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por Hidrocarburos (Derogado)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</si>
  <si>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</si>
  <si>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</si>
  <si>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</si>
  <si>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</si>
  <si>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</si>
  <si>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</si>
  <si>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</si>
  <si>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</si>
  <si>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</si>
  <si>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</si>
  <si>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</si>
  <si>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</si>
  <si>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</si>
  <si>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</si>
  <si>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</si>
  <si>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</si>
  <si>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</si>
  <si>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</si>
  <si>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IEPS Gasolinas y Diésel</t>
  </si>
  <si>
    <t>Impuestos Sobre Automóviles Nuevos</t>
  </si>
  <si>
    <t>100% ISR de Sueldos y Salarios del Personal de las Entidades y los Municipios (Fondo ISR)</t>
  </si>
  <si>
    <t>Fondos Distintos de Aportaciones</t>
  </si>
  <si>
    <t>Transferencias y Asignaciones</t>
  </si>
  <si>
    <t>Transferencias al Resto del Sector Público (Derogado)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</si>
  <si>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</si>
  <si>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</si>
  <si>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</si>
  <si>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Transferencias, Asignaciones, Subsidios y Subvenciones, y Pensiones y Jubilaciones</t>
  </si>
  <si>
    <t>Ingresos Derivados de Financiamientos</t>
  </si>
  <si>
    <t>01</t>
  </si>
  <si>
    <t>02</t>
  </si>
  <si>
    <t>03</t>
  </si>
  <si>
    <t>Financiamiento Interno</t>
  </si>
  <si>
    <t>Productos por Prestación de Servicios</t>
  </si>
  <si>
    <t>43.001.001</t>
  </si>
  <si>
    <t>43.001.002</t>
  </si>
  <si>
    <t>43.001.003</t>
  </si>
  <si>
    <t>43.001.004</t>
  </si>
  <si>
    <t>43.001.005</t>
  </si>
  <si>
    <t>43.001.006</t>
  </si>
  <si>
    <t>43.001.007</t>
  </si>
  <si>
    <t>43.001.008</t>
  </si>
  <si>
    <t>43.001.009</t>
  </si>
  <si>
    <t>43.003.001</t>
  </si>
  <si>
    <t>43.003.002</t>
  </si>
  <si>
    <t>43.003.003</t>
  </si>
  <si>
    <t>43.003.004</t>
  </si>
  <si>
    <t>43.003.005</t>
  </si>
  <si>
    <t>43.003.006</t>
  </si>
  <si>
    <t>43.003.007</t>
  </si>
  <si>
    <t>43.003.008</t>
  </si>
  <si>
    <t>43.003.009</t>
  </si>
  <si>
    <t>43.003.010</t>
  </si>
  <si>
    <t>43.003.011</t>
  </si>
  <si>
    <t>43.003.012</t>
  </si>
  <si>
    <t>43.003.013</t>
  </si>
  <si>
    <t>43.003.014</t>
  </si>
  <si>
    <t>43.003.015</t>
  </si>
  <si>
    <t>43.003.016</t>
  </si>
  <si>
    <t>43.003.017</t>
  </si>
  <si>
    <t>43.003.018</t>
  </si>
  <si>
    <t>43.003.019</t>
  </si>
  <si>
    <t>43.003.020</t>
  </si>
  <si>
    <t>43.003.021</t>
  </si>
  <si>
    <t>43.003.022</t>
  </si>
  <si>
    <t>43.003.023</t>
  </si>
  <si>
    <t>43.003.024</t>
  </si>
  <si>
    <t>43.003.025</t>
  </si>
  <si>
    <t>43.003.026</t>
  </si>
  <si>
    <t>43.003.027</t>
  </si>
  <si>
    <t>43.003.028</t>
  </si>
  <si>
    <t>43.003.029</t>
  </si>
  <si>
    <t>43.003.030</t>
  </si>
  <si>
    <t>43.003.031</t>
  </si>
  <si>
    <t>43.003.032</t>
  </si>
  <si>
    <t>43.003.033</t>
  </si>
  <si>
    <t>43.003.034</t>
  </si>
  <si>
    <t>43.003.035</t>
  </si>
  <si>
    <t>43.003.036</t>
  </si>
  <si>
    <t>43.003.037</t>
  </si>
  <si>
    <t>43.003.038</t>
  </si>
  <si>
    <t>43.003.039</t>
  </si>
  <si>
    <t>43.004.001</t>
  </si>
  <si>
    <t>51.001.001</t>
  </si>
  <si>
    <t>61.001.001</t>
  </si>
  <si>
    <t>61.001.002</t>
  </si>
  <si>
    <t>82.001.001</t>
  </si>
  <si>
    <t>82.001.002</t>
  </si>
  <si>
    <t>82.001.003</t>
  </si>
  <si>
    <t>82.001.004</t>
  </si>
  <si>
    <t>82.003.001</t>
  </si>
  <si>
    <t>82.003.002</t>
  </si>
  <si>
    <t>82.005.001</t>
  </si>
  <si>
    <t>82.005.002</t>
  </si>
  <si>
    <t>82.005.003</t>
  </si>
  <si>
    <t>82.006.001</t>
  </si>
  <si>
    <t>82.006.002</t>
  </si>
  <si>
    <t>84.001.001</t>
  </si>
  <si>
    <t>84.001.002</t>
  </si>
  <si>
    <t>84.010</t>
  </si>
  <si>
    <t>Fondo de Compensación Repecos e Intermedios</t>
  </si>
  <si>
    <t>Financiamientos Internos</t>
  </si>
  <si>
    <t>81.010</t>
  </si>
  <si>
    <t>Incentivos Derivados de la Colaboración Fiscal</t>
  </si>
  <si>
    <t>83.001.001</t>
  </si>
  <si>
    <t>83.001.002</t>
  </si>
  <si>
    <t>83.001.006</t>
  </si>
  <si>
    <t>Benemérita Universidad Autónoma de Puebla (BUAP)</t>
  </si>
  <si>
    <t>Otros Recursos de Libre Disposición</t>
  </si>
  <si>
    <t>Financiamientos Externos</t>
  </si>
  <si>
    <t>Impuestos Sobre el Patrimonio</t>
  </si>
  <si>
    <t>Ingresos por Venta de Bienes, Prestación de Servicios y Otros Ingresos</t>
  </si>
  <si>
    <t>Incentivos Autoliquidables por Actos de Comercio Exterior</t>
  </si>
  <si>
    <t>Instituto Tecnológico Superior de Tlatlauquitepec</t>
  </si>
  <si>
    <t>Sobre Realización de Juegos con Apuestas y Sorteos</t>
  </si>
  <si>
    <t>82.005.003.001</t>
  </si>
  <si>
    <t>82.005.003.002</t>
  </si>
  <si>
    <t>Infraestructura Educativa Media Superior</t>
  </si>
  <si>
    <t>Infraestructura Educativa Superior</t>
  </si>
  <si>
    <t>83.001.003</t>
  </si>
  <si>
    <t>83.001.004</t>
  </si>
  <si>
    <t>83.001.005</t>
  </si>
  <si>
    <t>83.001.007</t>
  </si>
  <si>
    <t>83.001.008</t>
  </si>
  <si>
    <t>Educación Media Superior</t>
  </si>
  <si>
    <t>83.001.003.001</t>
  </si>
  <si>
    <t>83.001.003.002</t>
  </si>
  <si>
    <t>Colegio de Estudios Científicos y Tecnológicos del Estado de Puebla</t>
  </si>
  <si>
    <t>Educación Superior</t>
  </si>
  <si>
    <t>83.001.004.001</t>
  </si>
  <si>
    <t>83.001.004.002</t>
  </si>
  <si>
    <t>83.001.004.003</t>
  </si>
  <si>
    <t>83.001.004.004</t>
  </si>
  <si>
    <t>83.001.004.005</t>
  </si>
  <si>
    <t>83.001.004.006</t>
  </si>
  <si>
    <t>83.001.004.007</t>
  </si>
  <si>
    <t>83.001.004.008</t>
  </si>
  <si>
    <t>83.001.004.009</t>
  </si>
  <si>
    <t>83.001.004.010</t>
  </si>
  <si>
    <t>83.001.004.011</t>
  </si>
  <si>
    <t>Universidad Interserrana del Estado de Puebla-Chilchotla</t>
  </si>
  <si>
    <t>Agua Potable, Drenaje y Tratamiento</t>
  </si>
  <si>
    <t>Secretaría de Educación</t>
  </si>
  <si>
    <t>Consejería Jurídica</t>
  </si>
  <si>
    <t>Archivo de Notarias</t>
  </si>
  <si>
    <t>43.001.001.001</t>
  </si>
  <si>
    <t>43.001.010</t>
  </si>
  <si>
    <t>43.001.011</t>
  </si>
  <si>
    <t>43.001.012</t>
  </si>
  <si>
    <t>43.001.013</t>
  </si>
  <si>
    <t>43.001.014</t>
  </si>
  <si>
    <t>43.001.015</t>
  </si>
  <si>
    <t>Secretaría de Gobernación</t>
  </si>
  <si>
    <t>Secretaría de Planeación y Finanzas</t>
  </si>
  <si>
    <t>Secretaría de Administración</t>
  </si>
  <si>
    <t>Secretaría de la Función Pública</t>
  </si>
  <si>
    <t>Secretaría de Trabajo</t>
  </si>
  <si>
    <t>Secretaría de Economía</t>
  </si>
  <si>
    <t>Secretaría de Cultura</t>
  </si>
  <si>
    <t>Secretaría de Turismo</t>
  </si>
  <si>
    <t xml:space="preserve">Secretaría de Desarrollo Rural  </t>
  </si>
  <si>
    <t>Secretaría de Infraestructura</t>
  </si>
  <si>
    <t>Secretaría de Movilidad  y Transportes</t>
  </si>
  <si>
    <t>Secretaría de Salud</t>
  </si>
  <si>
    <t>43.001.014.001</t>
  </si>
  <si>
    <t>43.001.014.002</t>
  </si>
  <si>
    <t>43.001.014.003</t>
  </si>
  <si>
    <t>43.001.014.004</t>
  </si>
  <si>
    <t>43.001.014.005</t>
  </si>
  <si>
    <t>Benemérito Conservatorio de Música del Estado de Puebla</t>
  </si>
  <si>
    <t>Escuela Superior de Ciencias y Humanidades</t>
  </si>
  <si>
    <t>43.001.016</t>
  </si>
  <si>
    <t>43.001.017</t>
  </si>
  <si>
    <t>43.001.018</t>
  </si>
  <si>
    <t>Secretaría de Bienestar</t>
  </si>
  <si>
    <t>Secretaría de Medio Ambiente, Desarrollo Sustentable y Ordenamiento Territorial</t>
  </si>
  <si>
    <t>Secretaría de Igualdad Sustantiva</t>
  </si>
  <si>
    <t>43.003.040</t>
  </si>
  <si>
    <t>43.004.002</t>
  </si>
  <si>
    <t>51.001.001.001</t>
  </si>
  <si>
    <t>Tribunal de Justicia Administrativa del Estado</t>
  </si>
  <si>
    <t>43.001.003.002</t>
  </si>
  <si>
    <t>43.001.003.001</t>
  </si>
  <si>
    <t>Planeación y Finanzas</t>
  </si>
  <si>
    <t>Instituto Poblano del Deporte</t>
  </si>
  <si>
    <t>Instituto Poblano de la Juventud</t>
  </si>
  <si>
    <t>Incentivos Autoliquidables por el Cobro de ISR Bienes Inmuebles</t>
  </si>
  <si>
    <t>Honorarios, Gastos de Notificación y Ejecución</t>
  </si>
  <si>
    <t>INSABI, Prestación Gratuita de Servicios de Salud, Medicamentos y Demás Insumos Asociados para las Personas sin Seguridad Social</t>
  </si>
  <si>
    <t>Universidad Interserrana del Estado de Puebla-Ahuacatlán</t>
  </si>
  <si>
    <t>43.003.041</t>
  </si>
  <si>
    <t>83.001.009</t>
  </si>
  <si>
    <t>Programa de Apoyo a las Instancias de Mujeres en las Entidades Federativas (PAIMEF)</t>
  </si>
  <si>
    <t>Fortalecimiento a la Transversalidad de la Perspectiva de Género</t>
  </si>
  <si>
    <t>43.003.042</t>
  </si>
  <si>
    <t>Universidad de la Salud</t>
  </si>
  <si>
    <t>Programa para el Desarrollo Profesional Docente</t>
  </si>
  <si>
    <t>Educación Superior Universitaria</t>
  </si>
  <si>
    <t>83.001.002.001</t>
  </si>
  <si>
    <t>83.001.002.002</t>
  </si>
  <si>
    <t>83.001.002.003</t>
  </si>
  <si>
    <t>83.001.002.004</t>
  </si>
  <si>
    <t>83.001.003.003</t>
  </si>
  <si>
    <t xml:space="preserve">Instituto de Capacitación para el Trabajo del Estado de Puebla </t>
  </si>
  <si>
    <t>83.001.009.001</t>
  </si>
  <si>
    <t>Instituto de Artes Visuales del Estado de Puebla</t>
  </si>
  <si>
    <t>Instituto de Estudios Superiores del Estado</t>
  </si>
  <si>
    <t>Recaudación Neta</t>
  </si>
  <si>
    <t>Programa de Apoyo del 100%</t>
  </si>
  <si>
    <t xml:space="preserve">Impuesto estatal sobre tenencia o uso de vehículos              </t>
  </si>
  <si>
    <t>Los Montos de participaciones e incentivos económicos corresponden al total de los recursos que percibirá el Estado, con excepción del 100% ISR de Sueldos y Salarios del Personal de las entidades y los municipios (Fondo ISR), que se refiere a la estimación de los recursos que se distribuirán a los municipios.</t>
  </si>
  <si>
    <t>Fondo de Aportaciones para el Fortalecimiento de los Municipios y las Demarcaciones Territoriales del D.F.</t>
  </si>
  <si>
    <t>Fondo de Aportaciones para la Infraestructura Social Municipal</t>
  </si>
  <si>
    <t>Aportaciones Federales</t>
  </si>
  <si>
    <t>Impuesto Sobre Automóviles Nuevos</t>
  </si>
  <si>
    <t>100% ISR de Sueldos y Salarios del Personal de las entidades y los municipios (Fondo ISR)</t>
  </si>
  <si>
    <t>Participaciones Gasolinas y Diésel</t>
  </si>
  <si>
    <t>Participaciones e Incentivos Económicos</t>
  </si>
  <si>
    <t>Impuestos Estatales</t>
  </si>
  <si>
    <t>Dirección General de Educación Indígena, Intercultural y Bilingüe</t>
  </si>
  <si>
    <t>Secretaría de Educación Pública (Programa de Becas Elisa Acuña)</t>
  </si>
  <si>
    <t>83.001.002.005</t>
  </si>
  <si>
    <t>Secretaría de Educación Pública (Telebachillerato Comunitario)</t>
  </si>
  <si>
    <t>Ingresos Locales</t>
  </si>
  <si>
    <t>Transferencias Federales Etiquetadas</t>
  </si>
  <si>
    <t>Ingresos de Libre Disposición</t>
  </si>
  <si>
    <t>51.003.001</t>
  </si>
  <si>
    <t>51.003.002</t>
  </si>
  <si>
    <t>43.001.001.002</t>
  </si>
  <si>
    <t>Dirección General del Notariado</t>
  </si>
  <si>
    <t>83.001.008.001</t>
  </si>
  <si>
    <t>Calendario de Ingresos para el ejercicio fiscal 2023</t>
  </si>
  <si>
    <t>83.001.003.004</t>
  </si>
  <si>
    <t>83.001.001.001</t>
  </si>
  <si>
    <t>83.001.001.002</t>
  </si>
  <si>
    <t>83.001.001.003</t>
  </si>
  <si>
    <t>83.001.001.004</t>
  </si>
  <si>
    <t>83.001.002.006</t>
  </si>
  <si>
    <t>83.001.002.007</t>
  </si>
  <si>
    <t>83.001.002.008</t>
  </si>
  <si>
    <t>83.001.002.009</t>
  </si>
  <si>
    <t>83.001.002.010</t>
  </si>
  <si>
    <t>83.001.002.011</t>
  </si>
  <si>
    <t>Calendario de Ingresos para el ejercicio fiscal 2026</t>
  </si>
  <si>
    <t>43.001.003.003</t>
  </si>
  <si>
    <t>Administración</t>
  </si>
  <si>
    <t>Secretaría Anticorrupción y Buen Gobierno</t>
  </si>
  <si>
    <t>Secretaría de Arte y Cultura</t>
  </si>
  <si>
    <t>Secretaría de Desarrollo Turístico</t>
  </si>
  <si>
    <t>Secretaría de Agricultura y Desarrollo Rural</t>
  </si>
  <si>
    <t>Secretaría de Planeación, Finanzas y Administración</t>
  </si>
  <si>
    <t>Finanzas</t>
  </si>
  <si>
    <t>Secretaría de las Mujeres</t>
  </si>
  <si>
    <r>
      <rPr>
        <b/>
        <sz val="10"/>
        <rFont val="Gilroy-Regular"/>
      </rPr>
      <t>Nota:</t>
    </r>
    <r>
      <rPr>
        <sz val="10"/>
        <rFont val="Gilroy-Regular"/>
      </rPr>
      <t xml:space="preserve"> Los recursos del Fondo para las Entidades Federativas y Municipios Productores de Hidrocarburos, se distribuirá el 20% del Fondo solo a los municipios Productores de Hidrocarburos y conforme a la distribución establecida en los Oficios de pago respectivos.</t>
    </r>
  </si>
  <si>
    <t>Apoyo a Instituciones Estatales de Cultura</t>
  </si>
  <si>
    <t>Programa de Atención Integral para el Bienestar de las Mujeres PAIBIM</t>
  </si>
  <si>
    <t>43.001.013.001</t>
  </si>
  <si>
    <t>43.001.013.002</t>
  </si>
  <si>
    <t>43.001.013.003</t>
  </si>
  <si>
    <t>43.001.013.004</t>
  </si>
  <si>
    <t>43.001.013.005</t>
  </si>
  <si>
    <t>Secretaría de Movilidad y Transporte</t>
  </si>
  <si>
    <t>Secretaría de Ciencia, Humanidades, Tecnología e Innovación</t>
  </si>
  <si>
    <t>Secretaría de Desarrollo Económico y Trabajo</t>
  </si>
  <si>
    <t>Secretaría de Educación Pública</t>
  </si>
  <si>
    <t>Universidad del Deporte del Estado de Puebla</t>
  </si>
  <si>
    <t>Carreteras de Cuota-Puebla</t>
  </si>
  <si>
    <t>Universidad de las Ciencias Policiales y de la Seguridad del Estado de Puebla</t>
  </si>
  <si>
    <t>Capital de la Tecnología y Sostenibilidad</t>
  </si>
  <si>
    <t>Secretaría de Deporte y Juventud</t>
  </si>
  <si>
    <t>43.002.043</t>
  </si>
  <si>
    <t>43.002.001</t>
  </si>
  <si>
    <t>43.002.002</t>
  </si>
  <si>
    <t>43.002.003</t>
  </si>
  <si>
    <t>43.002.004</t>
  </si>
  <si>
    <t>43.002.005</t>
  </si>
  <si>
    <t>43.002.006</t>
  </si>
  <si>
    <t>43.002.007</t>
  </si>
  <si>
    <t>43.002.008</t>
  </si>
  <si>
    <t>43.002.009</t>
  </si>
  <si>
    <t>43.002.010</t>
  </si>
  <si>
    <t>43.002.011</t>
  </si>
  <si>
    <t>43.002.012</t>
  </si>
  <si>
    <t>43.002.013</t>
  </si>
  <si>
    <t>43.002.014</t>
  </si>
  <si>
    <t>43.002.015</t>
  </si>
  <si>
    <t>43.002.016</t>
  </si>
  <si>
    <t>43.002.017</t>
  </si>
  <si>
    <t>43.002.018</t>
  </si>
  <si>
    <t>43.002.019</t>
  </si>
  <si>
    <t>43.002.020</t>
  </si>
  <si>
    <t>43.002.021</t>
  </si>
  <si>
    <t>43.002.022</t>
  </si>
  <si>
    <t>43.002.023</t>
  </si>
  <si>
    <t>43.002.024</t>
  </si>
  <si>
    <t>43.002.025</t>
  </si>
  <si>
    <t>43.002.026</t>
  </si>
  <si>
    <t>43.002.027</t>
  </si>
  <si>
    <t>43.002.028</t>
  </si>
  <si>
    <t>43.002.029</t>
  </si>
  <si>
    <t>43.002.030</t>
  </si>
  <si>
    <t>43.002.031</t>
  </si>
  <si>
    <t>43.002.032</t>
  </si>
  <si>
    <t>43.002.033</t>
  </si>
  <si>
    <t>43.002.034</t>
  </si>
  <si>
    <t>43.002.035</t>
  </si>
  <si>
    <t>43.002.036</t>
  </si>
  <si>
    <t>43.002.037</t>
  </si>
  <si>
    <t>43.002.038</t>
  </si>
  <si>
    <t>43.002.039</t>
  </si>
  <si>
    <t>43.002.040</t>
  </si>
  <si>
    <t>43.002.041</t>
  </si>
  <si>
    <t>43.002.042</t>
  </si>
  <si>
    <t>Colegio de Educación Profesional Técnica del Estado de Puebla</t>
  </si>
  <si>
    <t>Comisión Estatal de Agua y Saneamiento del Estado de Puebla</t>
  </si>
  <si>
    <t>43.002.044</t>
  </si>
  <si>
    <t>Instituto de Profesionalización del Magisterio Poblano</t>
  </si>
  <si>
    <t>Sistema para el Desarrollo Integral de la Familia del Estado de Puebla</t>
  </si>
  <si>
    <t>Instituto Tecnológico Superior de ZacapoaxtIa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</si>
</sst>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\-#,##0\ "/>
    <numFmt numFmtId="167" formatCode="#,##0_ ;[Red]\-#,##0\ "/>
    <numFmt numFmtId="168" formatCode="#,##0.00_ ;[Red]\-#,##0.00\ "/>
    <numFmt numFmtId="169" formatCode="#,##0.0000000000"/>
    <numFmt numFmtId="170" formatCode="_-* #,##0.0_-;\-* #,##0.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delle Sans"/>
      <family val="3"/>
    </font>
    <font>
      <sz val="9"/>
      <name val="Adelle Sans"/>
      <family val="3"/>
    </font>
    <font>
      <i/>
      <sz val="8"/>
      <name val="Adelle Sans"/>
      <family val="3"/>
    </font>
    <font>
      <sz val="11"/>
      <name val="Adelle Sans"/>
      <family val="3"/>
    </font>
    <font>
      <sz val="8"/>
      <name val="Adelle Sans"/>
      <family val="3"/>
    </font>
    <font>
      <b/>
      <sz val="13"/>
      <name val="Adelle Sans"/>
      <family val="3"/>
    </font>
    <font>
      <sz val="14"/>
      <name val="Adelle Sans"/>
      <family val="3"/>
    </font>
    <font>
      <sz val="12"/>
      <name val="Adelle Sans"/>
      <family val="3"/>
    </font>
    <font>
      <b/>
      <sz val="11"/>
      <name val="Adelle Sans"/>
      <family val="3"/>
    </font>
    <font>
      <b/>
      <sz val="12"/>
      <name val="Adelle Sans"/>
      <family val="3"/>
    </font>
    <font>
      <i/>
      <sz val="9"/>
      <name val="Adelle Sans"/>
      <family val="3"/>
    </font>
    <font>
      <sz val="11"/>
      <color theme="1"/>
      <name val="Adelle Sans"/>
      <family val="3"/>
    </font>
    <font>
      <sz val="10"/>
      <color theme="1"/>
      <name val="Adelle Sans"/>
      <family val="3"/>
    </font>
    <font>
      <b/>
      <sz val="11"/>
      <color theme="1"/>
      <name val="Adelle Sans"/>
      <family val="3"/>
    </font>
    <font>
      <b/>
      <sz val="10"/>
      <color theme="1"/>
      <name val="Adelle Sans"/>
      <family val="3"/>
    </font>
    <font>
      <sz val="11"/>
      <name val="Gilroy-Regular"/>
    </font>
    <font>
      <b/>
      <sz val="13"/>
      <name val="Gilroy-Regular"/>
    </font>
    <font>
      <sz val="14"/>
      <name val="Gilroy-Regular"/>
    </font>
    <font>
      <sz val="12"/>
      <name val="Gilroy-Regular"/>
    </font>
    <font>
      <b/>
      <sz val="11"/>
      <name val="Gilroy-Regular"/>
    </font>
    <font>
      <b/>
      <sz val="12"/>
      <name val="Gilroy-Regular"/>
    </font>
    <font>
      <sz val="10"/>
      <name val="Gilroy-Regular"/>
    </font>
    <font>
      <sz val="9"/>
      <name val="Gilroy-Regular"/>
    </font>
    <font>
      <i/>
      <sz val="8"/>
      <name val="Gilroy-Regular"/>
    </font>
    <font>
      <sz val="8"/>
      <name val="Gilroy-Regular"/>
    </font>
    <font>
      <i/>
      <sz val="9"/>
      <name val="Gilroy-Regular"/>
    </font>
    <font>
      <sz val="11"/>
      <color theme="1"/>
      <name val="Gilroy-Regular"/>
    </font>
    <font>
      <sz val="10"/>
      <color theme="1"/>
      <name val="Gilroy-Regular"/>
    </font>
    <font>
      <b/>
      <sz val="11"/>
      <color theme="1"/>
      <name val="Gilroy-Regular"/>
    </font>
    <font>
      <b/>
      <sz val="10"/>
      <color theme="1"/>
      <name val="Gilroy-Regular"/>
    </font>
    <font>
      <i/>
      <sz val="10"/>
      <name val="Gilroy-Regular"/>
    </font>
    <font>
      <b/>
      <sz val="10"/>
      <name val="Gilroy-Regular"/>
    </font>
    <font>
      <sz val="13"/>
      <name val="Gilroy-Regula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" fontId="8" fillId="0" borderId="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1" fontId="12" fillId="0" borderId="2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" fontId="6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6" fontId="3" fillId="0" borderId="2" xfId="1" applyNumberFormat="1" applyFont="1" applyFill="1" applyBorder="1" applyAlignment="1">
      <alignment horizontal="right" vertical="center"/>
    </xf>
    <xf numFmtId="1" fontId="3" fillId="0" borderId="2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6" fontId="4" fillId="0" borderId="2" xfId="1" applyNumberFormat="1" applyFont="1" applyFill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2" xfId="1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" fontId="3" fillId="0" borderId="2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" fontId="1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right" vertical="center"/>
    </xf>
    <xf numFmtId="1" fontId="3" fillId="0" borderId="2" xfId="1" applyNumberFormat="1" applyFont="1" applyFill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right" vertical="center" wrapText="1"/>
    </xf>
    <xf numFmtId="1" fontId="6" fillId="0" borderId="2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" fontId="4" fillId="0" borderId="2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6" fontId="3" fillId="0" borderId="2" xfId="1" applyNumberFormat="1" applyFont="1" applyFill="1" applyBorder="1" applyAlignment="1">
      <alignment horizontal="right" vertical="center" wrapText="1"/>
    </xf>
    <xf numFmtId="165" fontId="8" fillId="0" borderId="2" xfId="9" applyNumberFormat="1" applyFont="1" applyFill="1" applyBorder="1" applyAlignment="1">
      <alignment horizontal="right" vertical="center"/>
    </xf>
    <xf numFmtId="165" fontId="12" fillId="0" borderId="2" xfId="9" applyNumberFormat="1" applyFont="1" applyFill="1" applyBorder="1" applyAlignment="1">
      <alignment horizontal="right" vertical="center"/>
    </xf>
    <xf numFmtId="165" fontId="6" fillId="0" borderId="2" xfId="9" applyNumberFormat="1" applyFont="1" applyFill="1" applyBorder="1" applyAlignment="1">
      <alignment horizontal="right" vertical="center"/>
    </xf>
    <xf numFmtId="165" fontId="3" fillId="0" borderId="2" xfId="9" applyNumberFormat="1" applyFont="1" applyFill="1" applyBorder="1" applyAlignment="1">
      <alignment horizontal="right" vertical="center"/>
    </xf>
    <xf numFmtId="165" fontId="4" fillId="0" borderId="2" xfId="9" applyNumberFormat="1" applyFont="1" applyFill="1" applyBorder="1" applyAlignment="1">
      <alignment horizontal="right" vertical="center"/>
    </xf>
    <xf numFmtId="165" fontId="5" fillId="0" borderId="2" xfId="9" applyNumberFormat="1" applyFont="1" applyFill="1" applyBorder="1" applyAlignment="1">
      <alignment horizontal="right" vertical="center"/>
    </xf>
    <xf numFmtId="165" fontId="13" fillId="0" borderId="2" xfId="9" applyNumberFormat="1" applyFont="1" applyFill="1" applyBorder="1" applyAlignment="1">
      <alignment horizontal="right" vertical="center"/>
    </xf>
    <xf numFmtId="165" fontId="7" fillId="0" borderId="2" xfId="9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164" fontId="15" fillId="0" borderId="2" xfId="1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164" fontId="15" fillId="0" borderId="8" xfId="1" applyNumberFormat="1" applyFont="1" applyBorder="1" applyAlignment="1">
      <alignment horizontal="right" vertical="center"/>
    </xf>
    <xf numFmtId="0" fontId="14" fillId="0" borderId="11" xfId="0" applyFont="1" applyBorder="1" applyAlignment="1">
      <alignment vertical="center"/>
    </xf>
    <xf numFmtId="164" fontId="15" fillId="0" borderId="11" xfId="1" applyNumberFormat="1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164" fontId="17" fillId="0" borderId="13" xfId="1" applyNumberFormat="1" applyFont="1" applyBorder="1" applyAlignment="1">
      <alignment horizontal="right" vertical="center"/>
    </xf>
    <xf numFmtId="1" fontId="13" fillId="0" borderId="2" xfId="0" applyNumberFormat="1" applyFont="1" applyBorder="1" applyAlignment="1">
      <alignment horizontal="right" vertical="center" wrapText="1"/>
    </xf>
    <xf numFmtId="164" fontId="15" fillId="0" borderId="8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4" fontId="15" fillId="0" borderId="11" xfId="1" applyNumberFormat="1" applyFont="1" applyFill="1" applyBorder="1" applyAlignment="1">
      <alignment horizontal="right" vertical="center"/>
    </xf>
    <xf numFmtId="164" fontId="17" fillId="0" borderId="13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2" xfId="9" applyNumberFormat="1" applyFont="1" applyFill="1" applyBorder="1" applyAlignment="1">
      <alignment vertical="center"/>
    </xf>
    <xf numFmtId="165" fontId="4" fillId="3" borderId="2" xfId="9" applyNumberFormat="1" applyFont="1" applyFill="1" applyBorder="1" applyAlignment="1">
      <alignment horizontal="right" vertical="center"/>
    </xf>
    <xf numFmtId="165" fontId="4" fillId="4" borderId="2" xfId="9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3" fontId="19" fillId="0" borderId="2" xfId="1" applyNumberFormat="1" applyFont="1" applyFill="1" applyBorder="1" applyAlignment="1">
      <alignment horizontal="right" vertical="center"/>
    </xf>
    <xf numFmtId="1" fontId="19" fillId="0" borderId="2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 wrapText="1"/>
    </xf>
    <xf numFmtId="3" fontId="23" fillId="0" borderId="2" xfId="1" applyNumberFormat="1" applyFont="1" applyFill="1" applyBorder="1" applyAlignment="1">
      <alignment horizontal="right" vertical="center"/>
    </xf>
    <xf numFmtId="1" fontId="23" fillId="0" borderId="2" xfId="1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3" fontId="18" fillId="0" borderId="2" xfId="1" applyNumberFormat="1" applyFont="1" applyFill="1" applyBorder="1" applyAlignment="1">
      <alignment horizontal="right" vertical="center"/>
    </xf>
    <xf numFmtId="1" fontId="18" fillId="0" borderId="2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3" fontId="24" fillId="0" borderId="2" xfId="1" applyNumberFormat="1" applyFont="1" applyFill="1" applyBorder="1" applyAlignment="1">
      <alignment horizontal="right" vertical="center"/>
    </xf>
    <xf numFmtId="1" fontId="24" fillId="0" borderId="2" xfId="1" applyNumberFormat="1" applyFont="1" applyFill="1" applyBorder="1" applyAlignment="1">
      <alignment horizontal="right" vertical="center"/>
    </xf>
    <xf numFmtId="0" fontId="22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3" fontId="25" fillId="0" borderId="2" xfId="1" applyNumberFormat="1" applyFont="1" applyFill="1" applyBorder="1" applyAlignment="1">
      <alignment horizontal="right" vertical="center"/>
    </xf>
    <xf numFmtId="1" fontId="25" fillId="0" borderId="2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3" fontId="26" fillId="0" borderId="2" xfId="1" applyNumberFormat="1" applyFont="1" applyFill="1" applyBorder="1" applyAlignment="1">
      <alignment horizontal="right" vertical="center"/>
    </xf>
    <xf numFmtId="164" fontId="26" fillId="0" borderId="2" xfId="1" applyNumberFormat="1" applyFont="1" applyFill="1" applyBorder="1" applyAlignment="1">
      <alignment horizontal="right" vertical="center"/>
    </xf>
    <xf numFmtId="3" fontId="27" fillId="0" borderId="2" xfId="1" applyNumberFormat="1" applyFont="1" applyFill="1" applyBorder="1" applyAlignment="1">
      <alignment horizontal="right" vertical="center"/>
    </xf>
    <xf numFmtId="1" fontId="24" fillId="0" borderId="2" xfId="0" applyNumberFormat="1" applyFont="1" applyBorder="1" applyAlignment="1">
      <alignment horizontal="right" vertical="center"/>
    </xf>
    <xf numFmtId="1" fontId="18" fillId="0" borderId="2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3" fontId="28" fillId="0" borderId="2" xfId="1" applyNumberFormat="1" applyFont="1" applyFill="1" applyBorder="1" applyAlignment="1">
      <alignment horizontal="right" vertical="center"/>
    </xf>
    <xf numFmtId="1" fontId="28" fillId="0" borderId="2" xfId="0" applyNumberFormat="1" applyFont="1" applyBorder="1" applyAlignment="1">
      <alignment horizontal="right" vertical="center"/>
    </xf>
    <xf numFmtId="166" fontId="24" fillId="0" borderId="2" xfId="1" applyNumberFormat="1" applyFont="1" applyFill="1" applyBorder="1" applyAlignment="1">
      <alignment horizontal="right" vertical="center"/>
    </xf>
    <xf numFmtId="1" fontId="28" fillId="0" borderId="2" xfId="0" applyNumberFormat="1" applyFont="1" applyBorder="1" applyAlignment="1">
      <alignment horizontal="right" vertical="center" wrapText="1"/>
    </xf>
    <xf numFmtId="166" fontId="24" fillId="0" borderId="2" xfId="1" applyNumberFormat="1" applyFont="1" applyFill="1" applyBorder="1" applyAlignment="1">
      <alignment horizontal="right" vertical="center" wrapText="1"/>
    </xf>
    <xf numFmtId="1" fontId="24" fillId="0" borderId="2" xfId="0" applyNumberFormat="1" applyFont="1" applyBorder="1" applyAlignment="1">
      <alignment horizontal="right" vertical="center" wrapText="1"/>
    </xf>
    <xf numFmtId="1" fontId="23" fillId="0" borderId="2" xfId="0" applyNumberFormat="1" applyFont="1" applyBorder="1" applyAlignment="1">
      <alignment horizontal="right" vertical="center"/>
    </xf>
    <xf numFmtId="1" fontId="24" fillId="0" borderId="2" xfId="1" applyNumberFormat="1" applyFont="1" applyFill="1" applyBorder="1" applyAlignment="1">
      <alignment horizontal="right" vertical="center" wrapText="1"/>
    </xf>
    <xf numFmtId="1" fontId="23" fillId="0" borderId="2" xfId="0" applyNumberFormat="1" applyFont="1" applyBorder="1" applyAlignment="1">
      <alignment horizontal="right" vertical="center" wrapText="1"/>
    </xf>
    <xf numFmtId="1" fontId="18" fillId="0" borderId="2" xfId="1" applyNumberFormat="1" applyFont="1" applyFill="1" applyBorder="1" applyAlignment="1">
      <alignment horizontal="right" vertical="center" wrapText="1"/>
    </xf>
    <xf numFmtId="3" fontId="24" fillId="0" borderId="4" xfId="1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right" vertical="center"/>
    </xf>
    <xf numFmtId="1" fontId="25" fillId="0" borderId="2" xfId="1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5" xfId="0" applyFont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166" fontId="27" fillId="0" borderId="2" xfId="1" applyNumberFormat="1" applyFont="1" applyFill="1" applyBorder="1" applyAlignment="1">
      <alignment horizontal="right" vertical="center"/>
    </xf>
    <xf numFmtId="164" fontId="25" fillId="0" borderId="2" xfId="1" applyNumberFormat="1" applyFont="1" applyFill="1" applyBorder="1" applyAlignment="1">
      <alignment horizontal="right" vertical="center"/>
    </xf>
    <xf numFmtId="3" fontId="24" fillId="0" borderId="2" xfId="1" applyNumberFormat="1" applyFont="1" applyFill="1" applyBorder="1" applyAlignment="1">
      <alignment vertical="center"/>
    </xf>
    <xf numFmtId="49" fontId="18" fillId="0" borderId="1" xfId="0" applyNumberFormat="1" applyFont="1" applyBorder="1" applyAlignment="1">
      <alignment horizontal="left" vertical="center"/>
    </xf>
    <xf numFmtId="1" fontId="24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29" fillId="0" borderId="8" xfId="0" applyFont="1" applyBorder="1" applyAlignment="1">
      <alignment vertical="center"/>
    </xf>
    <xf numFmtId="164" fontId="30" fillId="0" borderId="8" xfId="1" applyNumberFormat="1" applyFont="1" applyBorder="1" applyAlignment="1">
      <alignment horizontal="right" vertical="center"/>
    </xf>
    <xf numFmtId="3" fontId="30" fillId="0" borderId="8" xfId="1" applyNumberFormat="1" applyFont="1" applyBorder="1" applyAlignment="1">
      <alignment horizontal="right" vertical="center"/>
    </xf>
    <xf numFmtId="164" fontId="30" fillId="0" borderId="8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vertical="center"/>
    </xf>
    <xf numFmtId="164" fontId="30" fillId="0" borderId="2" xfId="1" applyNumberFormat="1" applyFont="1" applyBorder="1" applyAlignment="1">
      <alignment horizontal="right" vertical="center"/>
    </xf>
    <xf numFmtId="3" fontId="30" fillId="0" borderId="2" xfId="1" applyNumberFormat="1" applyFont="1" applyBorder="1" applyAlignment="1">
      <alignment horizontal="right" vertical="center"/>
    </xf>
    <xf numFmtId="164" fontId="30" fillId="0" borderId="2" xfId="1" applyNumberFormat="1" applyFont="1" applyFill="1" applyBorder="1" applyAlignment="1">
      <alignment horizontal="right" vertical="center"/>
    </xf>
    <xf numFmtId="0" fontId="29" fillId="0" borderId="11" xfId="0" applyFont="1" applyBorder="1" applyAlignment="1">
      <alignment vertical="center"/>
    </xf>
    <xf numFmtId="164" fontId="30" fillId="0" borderId="11" xfId="1" applyNumberFormat="1" applyFont="1" applyBorder="1" applyAlignment="1">
      <alignment horizontal="right" vertical="center"/>
    </xf>
    <xf numFmtId="3" fontId="30" fillId="0" borderId="11" xfId="1" applyNumberFormat="1" applyFont="1" applyBorder="1" applyAlignment="1">
      <alignment horizontal="right" vertical="center"/>
    </xf>
    <xf numFmtId="164" fontId="30" fillId="0" borderId="11" xfId="1" applyNumberFormat="1" applyFont="1" applyFill="1" applyBorder="1" applyAlignment="1">
      <alignment horizontal="right" vertical="center"/>
    </xf>
    <xf numFmtId="0" fontId="31" fillId="0" borderId="13" xfId="0" applyFont="1" applyBorder="1" applyAlignment="1">
      <alignment vertical="center"/>
    </xf>
    <xf numFmtId="164" fontId="32" fillId="0" borderId="13" xfId="1" applyNumberFormat="1" applyFont="1" applyBorder="1" applyAlignment="1">
      <alignment horizontal="right" vertical="center"/>
    </xf>
    <xf numFmtId="3" fontId="32" fillId="0" borderId="13" xfId="1" applyNumberFormat="1" applyFont="1" applyBorder="1" applyAlignment="1">
      <alignment horizontal="right" vertical="center"/>
    </xf>
    <xf numFmtId="164" fontId="32" fillId="0" borderId="13" xfId="1" applyNumberFormat="1" applyFont="1" applyFill="1" applyBorder="1" applyAlignment="1">
      <alignment horizontal="right" vertical="center"/>
    </xf>
    <xf numFmtId="165" fontId="24" fillId="0" borderId="0" xfId="9" applyNumberFormat="1" applyFont="1" applyAlignment="1">
      <alignment horizontal="right" vertical="center"/>
    </xf>
    <xf numFmtId="170" fontId="24" fillId="0" borderId="0" xfId="1" applyNumberFormat="1" applyFont="1" applyAlignment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167" fontId="33" fillId="0" borderId="4" xfId="0" applyNumberFormat="1" applyFont="1" applyBorder="1"/>
    <xf numFmtId="164" fontId="33" fillId="0" borderId="4" xfId="0" applyNumberFormat="1" applyFont="1" applyBorder="1"/>
    <xf numFmtId="0" fontId="19" fillId="0" borderId="0" xfId="0" applyFont="1"/>
    <xf numFmtId="0" fontId="18" fillId="0" borderId="0" xfId="0" applyFont="1"/>
    <xf numFmtId="0" fontId="21" fillId="0" borderId="0" xfId="0" applyFont="1"/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Continuous" wrapText="1"/>
    </xf>
    <xf numFmtId="0" fontId="18" fillId="0" borderId="4" xfId="0" applyFont="1" applyBorder="1" applyAlignment="1">
      <alignment vertical="top" wrapText="1"/>
    </xf>
    <xf numFmtId="3" fontId="18" fillId="0" borderId="4" xfId="0" applyNumberFormat="1" applyFont="1" applyBorder="1"/>
    <xf numFmtId="166" fontId="18" fillId="0" borderId="4" xfId="0" applyNumberFormat="1" applyFont="1" applyBorder="1"/>
    <xf numFmtId="166" fontId="18" fillId="0" borderId="0" xfId="0" applyNumberFormat="1" applyFont="1"/>
    <xf numFmtId="0" fontId="33" fillId="0" borderId="4" xfId="0" applyFont="1" applyBorder="1" applyAlignment="1">
      <alignment horizontal="left" vertical="top" indent="1"/>
    </xf>
    <xf numFmtId="3" fontId="24" fillId="0" borderId="4" xfId="0" applyNumberFormat="1" applyFont="1" applyBorder="1"/>
    <xf numFmtId="165" fontId="18" fillId="0" borderId="0" xfId="9" applyNumberFormat="1" applyFont="1"/>
    <xf numFmtId="43" fontId="18" fillId="0" borderId="0" xfId="1" applyFont="1"/>
    <xf numFmtId="3" fontId="18" fillId="0" borderId="0" xfId="0" applyNumberFormat="1" applyFont="1"/>
    <xf numFmtId="164" fontId="18" fillId="0" borderId="0" xfId="1" applyNumberFormat="1" applyFont="1"/>
    <xf numFmtId="164" fontId="18" fillId="0" borderId="0" xfId="0" applyNumberFormat="1" applyFont="1"/>
    <xf numFmtId="0" fontId="25" fillId="0" borderId="0" xfId="0" applyFont="1"/>
    <xf numFmtId="0" fontId="34" fillId="0" borderId="1" xfId="0" applyFont="1" applyBorder="1" applyAlignment="1">
      <alignment vertical="top"/>
    </xf>
    <xf numFmtId="3" fontId="34" fillId="0" borderId="1" xfId="0" applyNumberFormat="1" applyFont="1" applyBorder="1"/>
    <xf numFmtId="166" fontId="34" fillId="0" borderId="1" xfId="0" applyNumberFormat="1" applyFont="1" applyBorder="1"/>
    <xf numFmtId="166" fontId="34" fillId="0" borderId="4" xfId="0" applyNumberFormat="1" applyFont="1" applyBorder="1"/>
    <xf numFmtId="166" fontId="24" fillId="0" borderId="0" xfId="0" applyNumberFormat="1" applyFont="1"/>
    <xf numFmtId="0" fontId="24" fillId="0" borderId="0" xfId="0" applyFont="1"/>
    <xf numFmtId="0" fontId="25" fillId="0" borderId="1" xfId="0" applyFont="1" applyBorder="1" applyAlignment="1">
      <alignment vertical="top"/>
    </xf>
    <xf numFmtId="0" fontId="25" fillId="0" borderId="4" xfId="0" applyFont="1" applyBorder="1" applyAlignment="1">
      <alignment vertical="top" wrapText="1"/>
    </xf>
    <xf numFmtId="3" fontId="25" fillId="0" borderId="4" xfId="0" applyNumberFormat="1" applyFont="1" applyBorder="1" applyAlignment="1">
      <alignment vertical="center"/>
    </xf>
    <xf numFmtId="3" fontId="25" fillId="0" borderId="4" xfId="1" applyNumberFormat="1" applyFont="1" applyBorder="1" applyAlignment="1">
      <alignment vertical="center"/>
    </xf>
    <xf numFmtId="3" fontId="25" fillId="5" borderId="4" xfId="0" applyNumberFormat="1" applyFont="1" applyFill="1" applyBorder="1" applyAlignment="1">
      <alignment vertical="center"/>
    </xf>
    <xf numFmtId="3" fontId="25" fillId="0" borderId="2" xfId="1" applyNumberFormat="1" applyFont="1" applyBorder="1" applyAlignment="1">
      <alignment horizontal="right" vertical="center"/>
    </xf>
    <xf numFmtId="167" fontId="25" fillId="0" borderId="4" xfId="0" applyNumberFormat="1" applyFont="1" applyBorder="1" applyAlignment="1">
      <alignment vertical="center"/>
    </xf>
    <xf numFmtId="169" fontId="18" fillId="0" borderId="0" xfId="0" applyNumberFormat="1" applyFont="1"/>
    <xf numFmtId="168" fontId="18" fillId="0" borderId="0" xfId="0" applyNumberFormat="1" applyFont="1"/>
    <xf numFmtId="167" fontId="18" fillId="0" borderId="0" xfId="0" applyNumberFormat="1" applyFont="1"/>
    <xf numFmtId="0" fontId="22" fillId="0" borderId="1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24" fillId="0" borderId="4" xfId="0" applyFont="1" applyBorder="1" applyAlignment="1">
      <alignment vertical="center" wrapText="1"/>
    </xf>
    <xf numFmtId="167" fontId="24" fillId="0" borderId="4" xfId="0" applyNumberFormat="1" applyFont="1" applyBorder="1" applyAlignment="1">
      <alignment vertical="center"/>
    </xf>
    <xf numFmtId="164" fontId="19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19" fillId="0" borderId="0" xfId="0" applyNumberFormat="1" applyFont="1" applyAlignment="1">
      <alignment vertical="center"/>
    </xf>
    <xf numFmtId="3" fontId="25" fillId="0" borderId="4" xfId="0" applyNumberFormat="1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3" fontId="25" fillId="0" borderId="2" xfId="0" applyNumberFormat="1" applyFont="1" applyBorder="1" applyAlignment="1">
      <alignment vertical="center"/>
    </xf>
    <xf numFmtId="167" fontId="25" fillId="0" borderId="2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34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2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</cellXfs>
  <cellStyles count="17">
    <cellStyle name="Millares" xfId="1" builtinId="3"/>
    <cellStyle name="Millares 2" xfId="2"/>
    <cellStyle name="Millares 2 2" xfId="5"/>
    <cellStyle name="Millares 2 2 2" xfId="13"/>
    <cellStyle name="Millares 2 3" xfId="7"/>
    <cellStyle name="Millares 2 3 2" xfId="15"/>
    <cellStyle name="Millares 2 4" xfId="12"/>
    <cellStyle name="Millares 3" xfId="6"/>
    <cellStyle name="Millares 3 2" xfId="14"/>
    <cellStyle name="Millares 4" xfId="8"/>
    <cellStyle name="Millares 4 2" xfId="16"/>
    <cellStyle name="Millares 5" xfId="11"/>
    <cellStyle name="Normal" xfId="0" builtinId="0"/>
    <cellStyle name="Normal 2" xfId="3"/>
    <cellStyle name="Normal 2 3" xfId="10"/>
    <cellStyle name="Normal 3" xfId="4"/>
    <cellStyle name="Porcentaje" xfId="9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5</xdr:col>
      <xdr:colOff>381000</xdr:colOff>
      <xdr:row>3</xdr:row>
      <xdr:rowOff>100988</xdr:rowOff>
    </xdr:to>
    <xdr:pic>
      <xdr:nvPicPr>
        <xdr:cNvPr id="2" name="Imagen 1" descr="Descripción: C:\Users\sfa\Desktop\s-finanza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124075" cy="76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28574</xdr:rowOff>
    </xdr:from>
    <xdr:to>
      <xdr:col>5</xdr:col>
      <xdr:colOff>695325</xdr:colOff>
      <xdr:row>3</xdr:row>
      <xdr:rowOff>171449</xdr:rowOff>
    </xdr:to>
    <xdr:pic>
      <xdr:nvPicPr>
        <xdr:cNvPr id="4" nam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150" y="28574"/>
          <a:ext cx="2114550" cy="8286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1047750</xdr:colOff>
      <xdr:row>0</xdr:row>
      <xdr:rowOff>47625</xdr:rowOff>
    </xdr:from>
    <xdr:to>
      <xdr:col>22</xdr:col>
      <xdr:colOff>781665</xdr:colOff>
      <xdr:row>3</xdr:row>
      <xdr:rowOff>107273</xdr:rowOff>
    </xdr:to>
    <xdr:pic>
      <xdr:nvPicPr>
        <xdr:cNvPr id="5" name="logoSF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22400" y="47625"/>
          <a:ext cx="1534140" cy="74544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2857500</xdr:colOff>
      <xdr:row>3</xdr:row>
      <xdr:rowOff>209550</xdr:rowOff>
    </xdr:to>
    <xdr:pic>
      <xdr:nvPicPr>
        <xdr:cNvPr id="2" nam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0"/>
          <a:ext cx="2114550" cy="8286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790575</xdr:colOff>
      <xdr:row>0</xdr:row>
      <xdr:rowOff>19050</xdr:rowOff>
    </xdr:from>
    <xdr:to>
      <xdr:col>13</xdr:col>
      <xdr:colOff>67290</xdr:colOff>
      <xdr:row>3</xdr:row>
      <xdr:rowOff>145373</xdr:rowOff>
    </xdr:to>
    <xdr:pic>
      <xdr:nvPicPr>
        <xdr:cNvPr id="3" name="logoSF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58950" y="19050"/>
          <a:ext cx="1534140" cy="74544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1</xdr:col>
      <xdr:colOff>2390775</xdr:colOff>
      <xdr:row>4</xdr:row>
      <xdr:rowOff>19050</xdr:rowOff>
    </xdr:to>
    <xdr:pic>
      <xdr:nvPicPr>
        <xdr:cNvPr id="2" nam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0"/>
          <a:ext cx="2114550" cy="8286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114300</xdr:colOff>
      <xdr:row>0</xdr:row>
      <xdr:rowOff>19050</xdr:rowOff>
    </xdr:from>
    <xdr:to>
      <xdr:col>13</xdr:col>
      <xdr:colOff>600690</xdr:colOff>
      <xdr:row>3</xdr:row>
      <xdr:rowOff>145373</xdr:rowOff>
    </xdr:to>
    <xdr:pic>
      <xdr:nvPicPr>
        <xdr:cNvPr id="3" name="logoSF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39875" y="19050"/>
          <a:ext cx="1534140" cy="74544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2114550</xdr:colOff>
      <xdr:row>4</xdr:row>
      <xdr:rowOff>19050</xdr:rowOff>
    </xdr:to>
    <xdr:pic>
      <xdr:nvPicPr>
        <xdr:cNvPr id="2" nam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9525"/>
          <a:ext cx="2114550" cy="8286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14</xdr:col>
      <xdr:colOff>619740</xdr:colOff>
      <xdr:row>3</xdr:row>
      <xdr:rowOff>173948</xdr:rowOff>
    </xdr:to>
    <xdr:pic>
      <xdr:nvPicPr>
        <xdr:cNvPr id="3" name="logoSF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9525" y="57150"/>
          <a:ext cx="1534140" cy="745448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PLEX5080-C0\Users\Users\Jair\Documents\POCKET\Estimaci&#243;n%20Derechos%20para%202020%20y%202021\Estimacion%20derechos%202020%20y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PLEX5080-C0\Users\Users\Jair\Documents\POCKET\Estimaci&#243;n%20Derechos%20para%202020%20y%202021\R%20presupuesto%202019\Reporte%20del%20Presupuesto%20-%20Enero%20a%20Julio,%202019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totales "/>
      <sheetName val="Hoja2"/>
      <sheetName val="plantilla"/>
      <sheetName val="Depurado 2020 y 201"/>
      <sheetName val="Proporcion 2019"/>
      <sheetName val="Proporcion 2019 (2)"/>
      <sheetName val="estimación 2021 total"/>
      <sheetName val="Hoja1"/>
      <sheetName val="CUOTAS LIE"/>
      <sheetName val="caso SFA"/>
      <sheetName val="SFA 2021"/>
      <sheetName val="Pol ingresos control veh"/>
      <sheetName val="Hoja5"/>
      <sheetName val="Hoja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F1">
            <v>1.0349999999999999</v>
          </cell>
        </row>
        <row r="953">
          <cell r="A953">
            <v>2239</v>
          </cell>
          <cell r="B953" t="str">
            <v xml:space="preserve">MAESTRIA CON DURACION DE 400 HORAS CUOTA MENSUAL                                </v>
          </cell>
          <cell r="C95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3">
            <v>2415</v>
          </cell>
          <cell r="F953">
            <v>2499.5249999999996</v>
          </cell>
          <cell r="G953">
            <v>2500</v>
          </cell>
          <cell r="H953">
            <v>2091757.5</v>
          </cell>
          <cell r="I953">
            <v>837</v>
          </cell>
          <cell r="J953">
            <v>2092500</v>
          </cell>
        </row>
        <row r="954">
          <cell r="A954">
            <v>2241</v>
          </cell>
          <cell r="B954" t="str">
            <v xml:space="preserve">ESPECIALIDAD CON DURACION DE 180 HORAS CUOTA MENSUAL                            </v>
          </cell>
          <cell r="C954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4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4">
            <v>1685</v>
          </cell>
          <cell r="F954">
            <v>1743.9749999999999</v>
          </cell>
          <cell r="G954">
            <v>1745</v>
          </cell>
          <cell r="H954">
            <v>577395</v>
          </cell>
          <cell r="I954">
            <v>331</v>
          </cell>
          <cell r="J954">
            <v>577595</v>
          </cell>
        </row>
        <row r="955">
          <cell r="A955">
            <v>2242</v>
          </cell>
          <cell r="B955" t="str">
            <v xml:space="preserve">ESPECIALIDAD CON DURACION DE 180 HORAS HORA ADICIONAL                           </v>
          </cell>
          <cell r="C955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5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5">
            <v>220</v>
          </cell>
          <cell r="F955">
            <v>227.7</v>
          </cell>
          <cell r="G955">
            <v>230</v>
          </cell>
          <cell r="H955">
            <v>74418.75</v>
          </cell>
          <cell r="I955">
            <v>324</v>
          </cell>
          <cell r="J955">
            <v>74520</v>
          </cell>
        </row>
        <row r="956">
          <cell r="A956">
            <v>2243</v>
          </cell>
          <cell r="B956" t="str">
            <v xml:space="preserve">DIPLOMADO CON DURACION DE 120 HORAS 4 PAGOS PARCIALES                           </v>
          </cell>
          <cell r="C956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6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6">
            <v>10690</v>
          </cell>
          <cell r="F956">
            <v>11064.15</v>
          </cell>
          <cell r="G956">
            <v>11065</v>
          </cell>
          <cell r="H956">
            <v>601085.20499999996</v>
          </cell>
          <cell r="I956">
            <v>54</v>
          </cell>
          <cell r="J956">
            <v>597510</v>
          </cell>
        </row>
        <row r="957">
          <cell r="A957">
            <v>2245</v>
          </cell>
          <cell r="B957" t="str">
            <v xml:space="preserve">CURSO DE ACTUALIZACION Y/O/ CAPACTICACION CON DURACION DE 20 HORAS              </v>
          </cell>
          <cell r="C957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7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7">
            <v>2015</v>
          </cell>
          <cell r="F957">
            <v>2085.5249999999996</v>
          </cell>
          <cell r="G957">
            <v>2090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2679</v>
          </cell>
          <cell r="B958" t="str">
            <v xml:space="preserve">EXAMEN PROFESIONAL CON TITULO                                                   </v>
          </cell>
          <cell r="C95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8">
            <v>11920</v>
          </cell>
          <cell r="F958">
            <v>12337.199999999999</v>
          </cell>
          <cell r="G958">
            <v>12340</v>
          </cell>
          <cell r="H958">
            <v>304138.8</v>
          </cell>
          <cell r="I958">
            <v>25</v>
          </cell>
          <cell r="J958">
            <v>308500</v>
          </cell>
        </row>
        <row r="959">
          <cell r="A959">
            <v>2681</v>
          </cell>
          <cell r="B959" t="str">
            <v xml:space="preserve">CERTFICIADO DE ESTUDIOS                                                         </v>
          </cell>
          <cell r="C95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5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59">
            <v>165</v>
          </cell>
          <cell r="F959">
            <v>170.77499999999998</v>
          </cell>
          <cell r="G959">
            <v>175</v>
          </cell>
          <cell r="H959">
            <v>14061.6</v>
          </cell>
          <cell r="I959">
            <v>80</v>
          </cell>
          <cell r="J959">
            <v>14000</v>
          </cell>
        </row>
        <row r="960">
          <cell r="A960">
            <v>2862</v>
          </cell>
          <cell r="B960" t="str">
            <v xml:space="preserve">MAESTRIA CON DURACION DE 400 HORAS INSCRIPCION                                  </v>
          </cell>
          <cell r="C96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0">
            <v>5350</v>
          </cell>
          <cell r="F960">
            <v>5537.25</v>
          </cell>
          <cell r="G960">
            <v>5540</v>
          </cell>
          <cell r="H960">
            <v>361538.1</v>
          </cell>
          <cell r="I960">
            <v>65</v>
          </cell>
          <cell r="J960">
            <v>360100</v>
          </cell>
        </row>
        <row r="961">
          <cell r="A961">
            <v>2863</v>
          </cell>
          <cell r="B961" t="str">
            <v xml:space="preserve">ESPECIALIDAD CON DURACION DE 180 HORAS INSCRIPCION                              </v>
          </cell>
          <cell r="C961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1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1">
            <v>2675</v>
          </cell>
          <cell r="F961">
            <v>2768.625</v>
          </cell>
          <cell r="G961">
            <v>2770</v>
          </cell>
          <cell r="H961">
            <v>61070.625</v>
          </cell>
          <cell r="I961">
            <v>22</v>
          </cell>
          <cell r="J961">
            <v>60940</v>
          </cell>
        </row>
        <row r="962">
          <cell r="A962">
            <v>2865</v>
          </cell>
          <cell r="B962" t="str">
            <v xml:space="preserve">KARDEX                                                                          </v>
          </cell>
          <cell r="C962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2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2">
            <v>105</v>
          </cell>
          <cell r="F962">
            <v>108.675</v>
          </cell>
          <cell r="G962">
            <v>110</v>
          </cell>
          <cell r="H962">
            <v>5103</v>
          </cell>
          <cell r="I962">
            <v>46</v>
          </cell>
          <cell r="J962">
            <v>5060</v>
          </cell>
        </row>
        <row r="963">
          <cell r="A963">
            <v>13187</v>
          </cell>
          <cell r="B963" t="str">
            <v xml:space="preserve">POR LA ANOTACION DEL REGISTRO EN LOS TITULOS DE ABOGADOS POR CADA UNO           </v>
          </cell>
          <cell r="C96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3">
            <v>305</v>
          </cell>
          <cell r="F963">
            <v>315.67499999999995</v>
          </cell>
          <cell r="G963">
            <v>320</v>
          </cell>
          <cell r="H963">
            <v>459699.97499999998</v>
          </cell>
          <cell r="I963">
            <v>1437</v>
          </cell>
          <cell r="J963">
            <v>459840</v>
          </cell>
        </row>
        <row r="964">
          <cell r="A964">
            <v>13188</v>
          </cell>
          <cell r="B964" t="str">
            <v xml:space="preserve">VENTA DE BASES DE LICITACION DEL PODER JUDICIAL DEL EDO.                        </v>
          </cell>
          <cell r="C964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4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4">
            <v>0</v>
          </cell>
          <cell r="F964">
            <v>0</v>
          </cell>
          <cell r="G964">
            <v>0</v>
          </cell>
          <cell r="H964">
            <v>7938</v>
          </cell>
          <cell r="I964">
            <v>0</v>
          </cell>
          <cell r="J964">
            <v>7938</v>
          </cell>
        </row>
        <row r="965">
          <cell r="A965">
            <v>13192</v>
          </cell>
          <cell r="B965" t="str">
            <v xml:space="preserve">POR CERTFICACION DE ESPECIALISTAS PRIVADOS, VIG. 3 ANOS POR CADA UNA            </v>
          </cell>
          <cell r="C965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5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5">
            <v>7905</v>
          </cell>
          <cell r="F965">
            <v>8181.6749999999993</v>
          </cell>
          <cell r="G965">
            <v>8185</v>
          </cell>
          <cell r="H965">
            <v>7215.0749999999998</v>
          </cell>
          <cell r="I965">
            <v>1</v>
          </cell>
          <cell r="J965">
            <v>8185</v>
          </cell>
        </row>
        <row r="966">
          <cell r="A966">
            <v>13193</v>
          </cell>
          <cell r="B966" t="str">
            <v xml:space="preserve">OTROS SERVICIOS DEL INSTITUTO DE ESTUDIOS JUDICIALES                            </v>
          </cell>
          <cell r="C966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6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6">
            <v>0</v>
          </cell>
          <cell r="F966">
            <v>0</v>
          </cell>
          <cell r="G966">
            <v>0</v>
          </cell>
          <cell r="H966">
            <v>676884.6</v>
          </cell>
          <cell r="I966">
            <v>0</v>
          </cell>
          <cell r="J966">
            <v>676884.6</v>
          </cell>
        </row>
        <row r="967">
          <cell r="A967">
            <v>14022</v>
          </cell>
          <cell r="B967" t="str">
            <v xml:space="preserve">DIPLOMADO POR TERMINO DE ESPECIALIDAD                                           </v>
          </cell>
          <cell r="C967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7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7">
            <v>5780</v>
          </cell>
          <cell r="F967">
            <v>5982.2999999999993</v>
          </cell>
          <cell r="G967">
            <v>5985</v>
          </cell>
          <cell r="H967">
            <v>36944.775000000001</v>
          </cell>
          <cell r="I967">
            <v>6</v>
          </cell>
          <cell r="J967">
            <v>35910</v>
          </cell>
        </row>
        <row r="968">
          <cell r="A968">
            <v>14177</v>
          </cell>
          <cell r="B968" t="str">
            <v xml:space="preserve">DIPLOMADO CONVENIO, DURACION 120 HRS                                            </v>
          </cell>
          <cell r="C96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8">
            <v>7445</v>
          </cell>
          <cell r="F968">
            <v>7705.5749999999998</v>
          </cell>
          <cell r="G968">
            <v>7710</v>
          </cell>
          <cell r="H968">
            <v>387289.35</v>
          </cell>
          <cell r="I968">
            <v>50</v>
          </cell>
          <cell r="J968">
            <v>385500</v>
          </cell>
        </row>
        <row r="969">
          <cell r="A969">
            <v>14179</v>
          </cell>
          <cell r="B969" t="str">
            <v xml:space="preserve">CURSO CON TALLER CON DURACION DE 20 HRS.                                        </v>
          </cell>
          <cell r="C96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6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69">
            <v>2195</v>
          </cell>
          <cell r="F969">
            <v>2271.8249999999998</v>
          </cell>
          <cell r="G969">
            <v>2275</v>
          </cell>
          <cell r="H969">
            <v>66112.2</v>
          </cell>
          <cell r="I969">
            <v>29</v>
          </cell>
          <cell r="J969">
            <v>65975</v>
          </cell>
        </row>
        <row r="970">
          <cell r="A970">
            <v>14236</v>
          </cell>
          <cell r="B970" t="str">
            <v xml:space="preserve">EXPEDICION DE CREDENCIAL                                                        </v>
          </cell>
          <cell r="C97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0">
            <v>135</v>
          </cell>
          <cell r="F970">
            <v>139.72499999999999</v>
          </cell>
          <cell r="G970">
            <v>140</v>
          </cell>
          <cell r="H970">
            <v>7739.5499999999993</v>
          </cell>
          <cell r="I970">
            <v>55</v>
          </cell>
          <cell r="J970">
            <v>7700</v>
          </cell>
        </row>
        <row r="971">
          <cell r="A971">
            <v>14608</v>
          </cell>
          <cell r="B971" t="str">
            <v xml:space="preserve">CERTIFICACIONES DE DOCUMENTOS LEY TRANSPARENCIA DEL PODER JUDICIAL DEL EDO.     </v>
          </cell>
          <cell r="C971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1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1">
            <v>20</v>
          </cell>
          <cell r="F971">
            <v>20.7</v>
          </cell>
          <cell r="G971">
            <v>21</v>
          </cell>
          <cell r="H971">
            <v>107.72999999999999</v>
          </cell>
          <cell r="I971">
            <v>5</v>
          </cell>
          <cell r="J971">
            <v>105</v>
          </cell>
        </row>
        <row r="972">
          <cell r="A972">
            <v>15438</v>
          </cell>
          <cell r="B972" t="str">
            <v xml:space="preserve">POR EL REGISTRO EN EL CJA DE LOS ACUERDOS POR MEDIACI╦N ANTE NOTARIOS.          </v>
          </cell>
          <cell r="C972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2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2">
            <v>1015</v>
          </cell>
          <cell r="F972">
            <v>1050.5249999999999</v>
          </cell>
          <cell r="G972">
            <v>1055</v>
          </cell>
          <cell r="H972">
            <v>7408.7999999999993</v>
          </cell>
          <cell r="I972">
            <v>7</v>
          </cell>
          <cell r="J972">
            <v>7385</v>
          </cell>
        </row>
        <row r="973">
          <cell r="A973">
            <v>15439</v>
          </cell>
          <cell r="B973" t="str">
            <v xml:space="preserve">EXPEDICION DE CONSTANCIAS DISTINTAS A LAS SEðALADAS. PODER JUDICIAL DEL EDO.    </v>
          </cell>
          <cell r="C97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3">
            <v>165</v>
          </cell>
          <cell r="F973">
            <v>170.77499999999998</v>
          </cell>
          <cell r="G973">
            <v>175</v>
          </cell>
          <cell r="H973">
            <v>151.20000000000002</v>
          </cell>
          <cell r="I973">
            <v>1</v>
          </cell>
          <cell r="J973">
            <v>175</v>
          </cell>
        </row>
        <row r="974">
          <cell r="A974">
            <v>15446</v>
          </cell>
          <cell r="B974" t="str">
            <v xml:space="preserve">EXAMEN TIPO B                                                                   </v>
          </cell>
          <cell r="C974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4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4">
            <v>520</v>
          </cell>
          <cell r="F974">
            <v>538.19999999999993</v>
          </cell>
          <cell r="G974">
            <v>540</v>
          </cell>
          <cell r="H974">
            <v>20790</v>
          </cell>
          <cell r="I974">
            <v>39</v>
          </cell>
          <cell r="J974">
            <v>21060</v>
          </cell>
        </row>
        <row r="975">
          <cell r="A975">
            <v>15452</v>
          </cell>
          <cell r="B975" t="str">
            <v xml:space="preserve">MATERIAL DIDATICO GRABADO EN DISCO COMPACTO (CD)                                </v>
          </cell>
          <cell r="C975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5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5">
            <v>105</v>
          </cell>
          <cell r="F975">
            <v>108.675</v>
          </cell>
          <cell r="G975">
            <v>110</v>
          </cell>
          <cell r="H975">
            <v>0</v>
          </cell>
          <cell r="I975">
            <v>0</v>
          </cell>
          <cell r="J975">
            <v>0</v>
          </cell>
        </row>
        <row r="976">
          <cell r="A976">
            <v>15456</v>
          </cell>
          <cell r="B976" t="str">
            <v xml:space="preserve">CONSTANCIA DE ESTUDIOS                                                          </v>
          </cell>
          <cell r="C976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6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6">
            <v>165</v>
          </cell>
          <cell r="F976">
            <v>170.77499999999998</v>
          </cell>
          <cell r="G976">
            <v>175</v>
          </cell>
          <cell r="H976">
            <v>13456.8</v>
          </cell>
          <cell r="I976">
            <v>77</v>
          </cell>
          <cell r="J976">
            <v>13475</v>
          </cell>
        </row>
        <row r="977">
          <cell r="A977">
            <v>16226</v>
          </cell>
          <cell r="B977" t="str">
            <v>EXPEDICION DE CONSTANCIA DE REGISTRO EN EL PADRON DE PROV. O NO INHABILITADO C/U</v>
          </cell>
          <cell r="C977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7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7">
            <v>165</v>
          </cell>
          <cell r="F977">
            <v>170.77499999999998</v>
          </cell>
          <cell r="G977">
            <v>175</v>
          </cell>
          <cell r="H977">
            <v>19051.2</v>
          </cell>
          <cell r="I977">
            <v>109</v>
          </cell>
          <cell r="J977">
            <v>19075</v>
          </cell>
        </row>
        <row r="978">
          <cell r="A978">
            <v>16227</v>
          </cell>
          <cell r="B978" t="str">
            <v xml:space="preserve">COPIA AUT. O CERT. AUDIENCIA JURISDICIONAL C/DISCO DEL PODER JUDICIAL DEL EDO.  </v>
          </cell>
          <cell r="C97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8">
            <v>52</v>
          </cell>
          <cell r="F978">
            <v>53.819999999999993</v>
          </cell>
          <cell r="G978">
            <v>54</v>
          </cell>
          <cell r="H978">
            <v>25231.5</v>
          </cell>
          <cell r="I978">
            <v>467</v>
          </cell>
          <cell r="J978">
            <v>25218</v>
          </cell>
        </row>
        <row r="979">
          <cell r="A979">
            <v>16228</v>
          </cell>
          <cell r="B979" t="str">
            <v xml:space="preserve">EXPEDICION DE COPIAS SIMPLES DE DOC. POR HOJA DEL PODER JUDICIAL DEL EDO.       </v>
          </cell>
          <cell r="C97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7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79">
            <v>3</v>
          </cell>
          <cell r="F979">
            <v>3.1049999999999995</v>
          </cell>
          <cell r="G979">
            <v>4</v>
          </cell>
          <cell r="H979">
            <v>1891980.72</v>
          </cell>
          <cell r="I979">
            <v>472995</v>
          </cell>
          <cell r="J979">
            <v>1891980</v>
          </cell>
        </row>
        <row r="980">
          <cell r="A980">
            <v>16229</v>
          </cell>
          <cell r="B980" t="str">
            <v xml:space="preserve">CERTIFICACION DE DOCUMENTOS POR HOJA DEL PODER JUDICIAL DEL EDO.                </v>
          </cell>
          <cell r="C98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8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80">
            <v>3</v>
          </cell>
          <cell r="F980">
            <v>3.1049999999999995</v>
          </cell>
          <cell r="G980">
            <v>4</v>
          </cell>
          <cell r="H980">
            <v>1833218.73</v>
          </cell>
          <cell r="I980">
            <v>458305</v>
          </cell>
          <cell r="J980">
            <v>1833220</v>
          </cell>
        </row>
        <row r="981">
          <cell r="A981">
            <v>16289</v>
          </cell>
          <cell r="B981" t="str">
            <v xml:space="preserve">DESCUENTO DEL 25% A TRABAJADORES DEL PODER JUDICIAL DEL ESTADO                  </v>
          </cell>
          <cell r="C981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81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81">
            <v>0</v>
          </cell>
          <cell r="F981">
            <v>0</v>
          </cell>
          <cell r="G981">
            <v>0</v>
          </cell>
          <cell r="H981">
            <v>630738.36</v>
          </cell>
          <cell r="I981">
            <v>0</v>
          </cell>
          <cell r="J981">
            <v>630738.36</v>
          </cell>
        </row>
        <row r="982">
          <cell r="A982">
            <v>16290</v>
          </cell>
          <cell r="B982" t="str">
            <v xml:space="preserve">DESCUENTO DEL 15% A TRABAJADORES DEL GOBIERNO DEL ESTADO                        </v>
          </cell>
          <cell r="C982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82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82">
            <v>0</v>
          </cell>
          <cell r="F982">
            <v>0</v>
          </cell>
          <cell r="G982">
            <v>0</v>
          </cell>
          <cell r="H982">
            <v>1308223.98</v>
          </cell>
          <cell r="I982">
            <v>0</v>
          </cell>
          <cell r="J982">
            <v>1308223.98</v>
          </cell>
        </row>
        <row r="983">
          <cell r="A983">
            <v>16524</v>
          </cell>
          <cell r="B983" t="str">
            <v xml:space="preserve">DESCUENTO MAYORES DE 60 AÐOS CON CREDENCIAL INAPAM                              </v>
          </cell>
          <cell r="C98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983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</row>
        <row r="1059">
          <cell r="A1059">
            <v>12344</v>
          </cell>
          <cell r="B1059" t="str">
            <v xml:space="preserve">IEDEP INSCRIPCION POR ALUMNO EN LICENCIATURA                                    </v>
          </cell>
          <cell r="C1059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59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59">
            <v>470</v>
          </cell>
        </row>
        <row r="1060">
          <cell r="A1060">
            <v>12345</v>
          </cell>
          <cell r="B1060" t="str">
            <v xml:space="preserve">IEDEP INSCRIPCION POR ALUMNO EN MAESTRIA                                        </v>
          </cell>
          <cell r="C1060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0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0">
            <v>1340</v>
          </cell>
        </row>
        <row r="1061">
          <cell r="A1061">
            <v>12347</v>
          </cell>
          <cell r="B1061" t="str">
            <v xml:space="preserve">IEDEP CUOTA DE RECUPERACION MENSUAL, BACHILLERATO CAMPUS CENTRAL                </v>
          </cell>
          <cell r="C1061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1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1">
            <v>420</v>
          </cell>
        </row>
        <row r="1062">
          <cell r="A1062">
            <v>12348</v>
          </cell>
          <cell r="B1062" t="str">
            <v xml:space="preserve">IEDEP CUOTA MENSUAL SISTEMA ABIERTO, SBATINO Y DOMINICAL EN CC Y UER            </v>
          </cell>
          <cell r="C1062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2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2">
            <v>740</v>
          </cell>
        </row>
        <row r="1063">
          <cell r="A1063">
            <v>12349</v>
          </cell>
          <cell r="B1063" t="str">
            <v xml:space="preserve">IEDEP CUOTA DE RECUPERACION MENSUAL DE MAESTRIA, POR CADA ASIGNATURA            </v>
          </cell>
          <cell r="C1063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3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3">
            <v>2015</v>
          </cell>
        </row>
        <row r="1064">
          <cell r="A1064">
            <v>12352</v>
          </cell>
          <cell r="B1064" t="str">
            <v xml:space="preserve">IEDEP CERTIFICADO BACHILLERATO PARCIAL                                          </v>
          </cell>
          <cell r="C1064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4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4">
            <v>165</v>
          </cell>
        </row>
        <row r="1065">
          <cell r="A1065">
            <v>12353</v>
          </cell>
          <cell r="B1065" t="str">
            <v xml:space="preserve">IEDEP CERTIFICADO BACHILLERATO COMPLETO                                         </v>
          </cell>
          <cell r="C1065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5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5">
            <v>220</v>
          </cell>
        </row>
        <row r="1066">
          <cell r="A1066">
            <v>12354</v>
          </cell>
          <cell r="B1066" t="str">
            <v xml:space="preserve">IEDEP CERTIFICADO LICENCIATURA PARCIAL                                          </v>
          </cell>
          <cell r="C1066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6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6">
            <v>340</v>
          </cell>
        </row>
        <row r="1067">
          <cell r="A1067">
            <v>12355</v>
          </cell>
          <cell r="B1067" t="str">
            <v xml:space="preserve">IEDEP CERTIFICADO LICENCIATURA COMPLETA                                         </v>
          </cell>
          <cell r="C1067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7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7">
            <v>680</v>
          </cell>
        </row>
        <row r="1068">
          <cell r="A1068">
            <v>12357</v>
          </cell>
          <cell r="B1068" t="str">
            <v xml:space="preserve">IEDEP CERTIFICADO MAESTRIA COMPLETA                                             </v>
          </cell>
          <cell r="C1068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8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8">
            <v>950</v>
          </cell>
        </row>
        <row r="1069">
          <cell r="A1069">
            <v>12360</v>
          </cell>
          <cell r="B1069" t="str">
            <v xml:space="preserve">IEDEP CONSTANCIA DE LIBERACION DE SERVICIO SOCIAL                               </v>
          </cell>
          <cell r="C1069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69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69">
            <v>44</v>
          </cell>
        </row>
        <row r="1070">
          <cell r="A1070">
            <v>12361</v>
          </cell>
          <cell r="B1070" t="str">
            <v xml:space="preserve">IEDEP DICTAMEN DE EQUIVALENCIA DE BACHILLERATO                                  </v>
          </cell>
          <cell r="C1070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0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0">
            <v>140</v>
          </cell>
        </row>
        <row r="1071">
          <cell r="A1071">
            <v>12363</v>
          </cell>
          <cell r="B1071" t="str">
            <v xml:space="preserve">IEDEP POR EQUIVALENCIA POR MATERIA BACHILLERATO                                 </v>
          </cell>
          <cell r="C1071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1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1">
            <v>85</v>
          </cell>
        </row>
        <row r="1072">
          <cell r="A1072">
            <v>12364</v>
          </cell>
          <cell r="B1072" t="str">
            <v xml:space="preserve">IEDEP POR EQUIVALENCIA POR MATERIA LICENCIATURA                                 </v>
          </cell>
          <cell r="C1072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2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2">
            <v>195</v>
          </cell>
        </row>
        <row r="1073">
          <cell r="A1073">
            <v>12365</v>
          </cell>
          <cell r="B1073" t="str">
            <v xml:space="preserve">IEDEP EQUIV. POR MATERIA MAESTRIA CAMPUS CENTRAL Y UNIDAD DE EXT. REG.          </v>
          </cell>
          <cell r="C1073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3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3">
            <v>350</v>
          </cell>
        </row>
        <row r="1074">
          <cell r="A1074">
            <v>12370</v>
          </cell>
          <cell r="B1074" t="str">
            <v xml:space="preserve">IEDEP CARTA DE PASANTE LICENCIATURA                                             </v>
          </cell>
          <cell r="C1074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4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4">
            <v>165</v>
          </cell>
        </row>
        <row r="1075">
          <cell r="A1075">
            <v>12376</v>
          </cell>
          <cell r="B1075" t="str">
            <v xml:space="preserve">IEDEP EXPEDICION DE CREDENCIAL                                                  </v>
          </cell>
          <cell r="C1075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5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5">
            <v>85</v>
          </cell>
        </row>
        <row r="1076">
          <cell r="A1076">
            <v>12377</v>
          </cell>
          <cell r="B1076" t="str">
            <v xml:space="preserve">IEDEP EXPEDICION CONSTANCIA DE BAJA DEFINITIVA SIN ADEUDO EN UC Y UER           </v>
          </cell>
          <cell r="C1076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6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6">
            <v>285</v>
          </cell>
        </row>
        <row r="1077">
          <cell r="A1077">
            <v>12379</v>
          </cell>
          <cell r="B1077" t="str">
            <v xml:space="preserve">IEDEP EXAMEN BACHILLERATO EN UC Y UER SEGUNDA OPORTUNIDAD                       </v>
          </cell>
          <cell r="C1077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7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7">
            <v>39</v>
          </cell>
        </row>
        <row r="1078">
          <cell r="A1078">
            <v>12380</v>
          </cell>
          <cell r="B1078" t="str">
            <v xml:space="preserve">IEDEP POR EXAMEN LICENCIATURA EN UC Y UER SEGUNDA OPORTUNIDAD                   </v>
          </cell>
          <cell r="C1078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8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8">
            <v>85</v>
          </cell>
        </row>
        <row r="1079">
          <cell r="A1079">
            <v>12381</v>
          </cell>
          <cell r="B1079" t="str">
            <v xml:space="preserve">IEDEP POR EXAMEN TERCERA OPORTUNIDAD BACHILLERATO CAMPUS CENTRAL Y UNIDAD ER    </v>
          </cell>
          <cell r="C1079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79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79">
            <v>0</v>
          </cell>
        </row>
        <row r="1080">
          <cell r="A1080">
            <v>12382</v>
          </cell>
          <cell r="B1080" t="str">
            <v xml:space="preserve">IEDEP EXAMEN TERCERA OPORTUNIDAD LICENCIATURA CAMPUS CENTRAL                    </v>
          </cell>
          <cell r="C1080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0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0">
            <v>0</v>
          </cell>
        </row>
        <row r="1081">
          <cell r="A1081">
            <v>12383</v>
          </cell>
          <cell r="B1081" t="str">
            <v xml:space="preserve">IEDEP EXPEDICION DE KARDEX NIVEL BACHILLERATO                                   </v>
          </cell>
          <cell r="C1081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1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1">
            <v>60</v>
          </cell>
        </row>
        <row r="1082">
          <cell r="A1082">
            <v>12385</v>
          </cell>
          <cell r="B1082" t="str">
            <v xml:space="preserve">IEDEP POR TALLER DE TITULACION NIVEL LICENCIATURA, MAESTRIA Y DOCTORADO         </v>
          </cell>
          <cell r="C1082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2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2">
            <v>1340</v>
          </cell>
        </row>
        <row r="1083">
          <cell r="A1083">
            <v>12387</v>
          </cell>
          <cell r="B1083" t="str">
            <v xml:space="preserve">IEDEP REVISION PROTOCOLO TESIS Y/O TESINA E INFORME EXPERIENCIA, LICENCIATURA   </v>
          </cell>
          <cell r="C1083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3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3">
            <v>575</v>
          </cell>
        </row>
        <row r="1084">
          <cell r="A1084">
            <v>12388</v>
          </cell>
          <cell r="B1084" t="str">
            <v xml:space="preserve">IEDEP TRAMITES ADMINISTRATIVOS TITULACION, LICENCIATURA MAESTRIA O DOCTORADO    </v>
          </cell>
          <cell r="C1084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4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4">
            <v>1555</v>
          </cell>
        </row>
        <row r="1085">
          <cell r="A1085">
            <v>12389</v>
          </cell>
          <cell r="B1085" t="str">
            <v xml:space="preserve">IEDEP TITULACION MAESTRIA                                                       </v>
          </cell>
          <cell r="C1085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5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5">
            <v>0</v>
          </cell>
        </row>
        <row r="1086">
          <cell r="A1086">
            <v>12391</v>
          </cell>
          <cell r="B1086" t="str">
            <v xml:space="preserve">IEDEP PRUEBA DE DIAGNOSTICO PARA NIVEL BACHILLERATO ABIERTO O LICENCIATURA      </v>
          </cell>
          <cell r="C1086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6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6">
            <v>280</v>
          </cell>
        </row>
        <row r="1087">
          <cell r="A1087">
            <v>12683</v>
          </cell>
          <cell r="B1087" t="str">
            <v xml:space="preserve">IEDEP OTROS INGRESOS DEL INSTITUTO DE EDUCACION DIGITAL                         </v>
          </cell>
          <cell r="C1087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7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7">
            <v>0</v>
          </cell>
        </row>
        <row r="1088">
          <cell r="A1088">
            <v>12708</v>
          </cell>
          <cell r="B1088" t="str">
            <v xml:space="preserve">IEDEP INSCRIPCION DE LICENCIATURA CAMPUS                                        </v>
          </cell>
          <cell r="C1088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8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8">
            <v>470</v>
          </cell>
        </row>
        <row r="1089">
          <cell r="A1089">
            <v>14543</v>
          </cell>
          <cell r="B1089" t="str">
            <v xml:space="preserve">IEDEP CUOTA RECUPERACION MENSUAL DE LICENCIATURA UNIDAD DE EXT. REGIONAL        </v>
          </cell>
          <cell r="C1089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9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89">
            <v>470</v>
          </cell>
        </row>
        <row r="1090">
          <cell r="A1090">
            <v>15299</v>
          </cell>
          <cell r="B1090" t="str">
            <v xml:space="preserve">IEDEP CUOTA RECUPERACION INICIO CICLO ESCOLAR BACHILLERATO ABIERTO              </v>
          </cell>
          <cell r="C1090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0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0">
            <v>290</v>
          </cell>
        </row>
        <row r="1091">
          <cell r="A1091">
            <v>15300</v>
          </cell>
          <cell r="B1091" t="str">
            <v xml:space="preserve">IEDEP CUOTA DE RECUPERACION SEMESTRAL BACHILLERATO ESCOLARIZADO UNIDADES ER     </v>
          </cell>
          <cell r="C1091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1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1">
            <v>420</v>
          </cell>
        </row>
        <row r="1092">
          <cell r="A1092">
            <v>15301</v>
          </cell>
          <cell r="B1092" t="str">
            <v xml:space="preserve">IEDEP DICTAMEN DE EQUIVALENCIA DE MAESTRIA                                      </v>
          </cell>
          <cell r="C1092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2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2">
            <v>205</v>
          </cell>
        </row>
        <row r="1093">
          <cell r="A1093">
            <v>15419</v>
          </cell>
          <cell r="B1093" t="str">
            <v xml:space="preserve">IEDEP CONSTANCIA DE ESTUDIOS PARCIAL O DE TERMINACION BACHILLERATO              </v>
          </cell>
          <cell r="C1093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3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3">
            <v>65</v>
          </cell>
        </row>
        <row r="1094">
          <cell r="A1094">
            <v>15420</v>
          </cell>
          <cell r="B1094" t="str">
            <v xml:space="preserve">IEDEP CONSTANCIA DE ESTUDIOS PARCIAL O TERMINACION MAESTRIA                     </v>
          </cell>
          <cell r="C1094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4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4">
            <v>270</v>
          </cell>
        </row>
        <row r="1095">
          <cell r="A1095">
            <v>15422</v>
          </cell>
          <cell r="B1095" t="str">
            <v xml:space="preserve">IEDEP DUPLICADO DE CREDENCIAL                                                   </v>
          </cell>
          <cell r="C1095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5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5">
            <v>65</v>
          </cell>
        </row>
        <row r="1096">
          <cell r="A1096">
            <v>15423</v>
          </cell>
          <cell r="B1096" t="str">
            <v xml:space="preserve">IEDEP EXPEDICION DE KARDEX NIVEL LICENCIATURA                                   </v>
          </cell>
          <cell r="C1096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6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6">
            <v>100</v>
          </cell>
        </row>
        <row r="1097">
          <cell r="A1097">
            <v>15424</v>
          </cell>
          <cell r="B1097" t="str">
            <v xml:space="preserve">IEDEP EXPEDICION DE KARDEX NIVEL MAESTRIA                                       </v>
          </cell>
          <cell r="C1097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7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7">
            <v>225</v>
          </cell>
        </row>
        <row r="1098">
          <cell r="A1098">
            <v>15425</v>
          </cell>
          <cell r="B1098" t="str">
            <v xml:space="preserve">IEDEP POR EXAMEN LICENCIATURA EN UC Y UER TITULO DE SUFICIENCIA                 </v>
          </cell>
          <cell r="C1098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8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8">
            <v>170</v>
          </cell>
        </row>
        <row r="1099">
          <cell r="A1099">
            <v>15426</v>
          </cell>
          <cell r="B1099" t="str">
            <v xml:space="preserve">IEDEP RECURSAMIENTO BACHILLERATO A DISTANCIA                                    </v>
          </cell>
          <cell r="C1099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99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099">
            <v>0</v>
          </cell>
        </row>
        <row r="1100">
          <cell r="A1100">
            <v>15561</v>
          </cell>
          <cell r="B1100" t="str">
            <v xml:space="preserve">IEDEP CONSTANCIA DE LIBERACION DE BIBLIOTECA CAMPUS Y UNID. REGIONALES          </v>
          </cell>
          <cell r="C1100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0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0">
            <v>0</v>
          </cell>
        </row>
        <row r="1101">
          <cell r="A1101">
            <v>15562</v>
          </cell>
          <cell r="B1101" t="str">
            <v xml:space="preserve">IEDEP TRAMITE RELATIVO AL CAMBIO DE CARRERA EN UC Y UER                         </v>
          </cell>
          <cell r="C1101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1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1">
            <v>1150</v>
          </cell>
        </row>
        <row r="1102">
          <cell r="A1102">
            <v>15563</v>
          </cell>
          <cell r="B1102" t="str">
            <v xml:space="preserve">IEDEP CAMBIO UNIDAD EXTENSION REGIONAL A OTRA O A CAMPUS CENTRAL                </v>
          </cell>
          <cell r="C1102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2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2">
            <v>175</v>
          </cell>
        </row>
        <row r="1103">
          <cell r="A1103">
            <v>15565</v>
          </cell>
          <cell r="B1103" t="str">
            <v xml:space="preserve">IEDEP EXPED. DE ACTA DE EXAMEN PARA TITULACION NIVEL LICENCIATURA               </v>
          </cell>
          <cell r="C1103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3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3">
            <v>575</v>
          </cell>
        </row>
        <row r="1104">
          <cell r="A1104">
            <v>15566</v>
          </cell>
          <cell r="B1104" t="str">
            <v xml:space="preserve">IEDEP EXPED. DE ACTA DE EXAMEN PARA TITULACION NIVEL MAESTRIA                   </v>
          </cell>
          <cell r="C1104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4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4">
            <v>925</v>
          </cell>
        </row>
        <row r="1105">
          <cell r="A1105">
            <v>15568</v>
          </cell>
          <cell r="B1105" t="str">
            <v xml:space="preserve">IEDEP REINSCRIPCION ANUAL POR ALUMNO NIVEL LICENCIATURA                         </v>
          </cell>
          <cell r="C1105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5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5">
            <v>575</v>
          </cell>
        </row>
        <row r="1106">
          <cell r="A1106">
            <v>15569</v>
          </cell>
          <cell r="B1106" t="str">
            <v xml:space="preserve">IEDEP REINSCRIPCION ANUAL POR ALUMNO NIVEL MAESTRIA                             </v>
          </cell>
          <cell r="C1106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6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6">
            <v>1725</v>
          </cell>
        </row>
        <row r="1107">
          <cell r="A1107">
            <v>15732</v>
          </cell>
          <cell r="B1107" t="str">
            <v xml:space="preserve">IEDEP EXAMEN DE ADMISION A NIVEL MAESTRIA                                       </v>
          </cell>
          <cell r="C1107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7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7">
            <v>395</v>
          </cell>
        </row>
        <row r="1108">
          <cell r="A1108">
            <v>15733</v>
          </cell>
          <cell r="B1108" t="str">
            <v xml:space="preserve">IEDEP CUOTA DE RECUPERACION MENSUAL, BACHILLERATO MOD ABIERTA                   </v>
          </cell>
          <cell r="C1108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8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8">
            <v>420</v>
          </cell>
        </row>
        <row r="1109">
          <cell r="A1109">
            <v>15735</v>
          </cell>
          <cell r="B1109" t="str">
            <v xml:space="preserve">IEDEP DICTAMEN DE EQUIVALENCIA DE LICENCIATURA                                  </v>
          </cell>
          <cell r="C1109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09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09">
            <v>165</v>
          </cell>
        </row>
        <row r="1110">
          <cell r="A1110">
            <v>15738</v>
          </cell>
          <cell r="B1110" t="str">
            <v xml:space="preserve">IEDEP CONSTANCIA DE ESTUDIOS PARCIAL O TERMINACION LICENCIATURA                 </v>
          </cell>
          <cell r="C1110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10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10">
            <v>165</v>
          </cell>
        </row>
        <row r="1111">
          <cell r="A1111">
            <v>16198</v>
          </cell>
          <cell r="B1111" t="str">
            <v xml:space="preserve">IEDEP EXPED. TITULO PROFESIONAL ELECTRONICO LICENCIATURA, MAESTRIA O DOCTORADO  </v>
          </cell>
          <cell r="C1111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11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11">
            <v>520</v>
          </cell>
        </row>
        <row r="1112">
          <cell r="A1112">
            <v>16501</v>
          </cell>
          <cell r="B1112" t="str">
            <v xml:space="preserve">IEDEP EXAMEN BACHILLERATO EN UC Y UER TITULO DE SUFICIENCIA                     </v>
          </cell>
          <cell r="C1112" t="str">
            <v xml:space="preserve">INSTITUTO DE EDUCACION DIGITAL DEL ESTADO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112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1112">
            <v>80</v>
          </cell>
        </row>
      </sheetData>
      <sheetData sheetId="6" refreshError="1"/>
      <sheetData sheetId="7" refreshError="1"/>
      <sheetData sheetId="8">
        <row r="2">
          <cell r="A2" t="str">
            <v>Cuenta</v>
          </cell>
          <cell r="B2" t="str">
            <v>Concepto</v>
          </cell>
          <cell r="C2" t="str">
            <v>Cuota 2019</v>
          </cell>
          <cell r="D2" t="str">
            <v>Cuota 2020</v>
          </cell>
        </row>
        <row r="3">
          <cell r="A3">
            <v>51</v>
          </cell>
          <cell r="B3" t="str">
            <v xml:space="preserve">LEGALIZACIÓN DE FIRMAS CERTIFICADOS EN TODOS LOS NIVELES EDUCATIVOS            </v>
          </cell>
          <cell r="C3">
            <v>260</v>
          </cell>
          <cell r="D3">
            <v>270</v>
          </cell>
          <cell r="E3" t="str">
            <v>DGG</v>
          </cell>
        </row>
        <row r="4">
          <cell r="A4">
            <v>59</v>
          </cell>
          <cell r="B4" t="str">
            <v>LEGALIZACIÓN DE FIRMAS DE TÍTULOS PROFESIONALES DE INSTITUCIONES OFICIALES Y PARTICULARES DE EDUCACIÓN.</v>
          </cell>
          <cell r="C4">
            <v>260</v>
          </cell>
          <cell r="D4">
            <v>270</v>
          </cell>
          <cell r="E4" t="str">
            <v>DGG</v>
          </cell>
        </row>
        <row r="5">
          <cell r="A5">
            <v>61</v>
          </cell>
          <cell r="B5" t="str">
            <v>LEGALIZACIÓN DE FIRMAS DE ACTAS DE EXÁMENES PROFESIONALES DE INSTITUCIONES OFICIALES Y PARTICULARES</v>
          </cell>
          <cell r="C5">
            <v>260</v>
          </cell>
          <cell r="D5">
            <v>270</v>
          </cell>
          <cell r="E5" t="str">
            <v>DGG</v>
          </cell>
        </row>
        <row r="6">
          <cell r="A6">
            <v>69</v>
          </cell>
          <cell r="B6" t="str">
            <v xml:space="preserve">LEGALIZACIÓN CON APOSTILLE POR C/ DOCUMENTO INCLUYE FORMA OFICIAL               </v>
          </cell>
          <cell r="C6">
            <v>295</v>
          </cell>
          <cell r="D6">
            <v>305</v>
          </cell>
          <cell r="E6" t="str">
            <v>DGG</v>
          </cell>
        </row>
        <row r="7">
          <cell r="A7">
            <v>70</v>
          </cell>
          <cell r="B7" t="str">
            <v xml:space="preserve">CERTIFICACIONES DE DOCUMENTOS DIRECCIÓN GRAL. DE GOBIERNO                      </v>
          </cell>
          <cell r="C7">
            <v>115</v>
          </cell>
          <cell r="D7">
            <v>120</v>
          </cell>
          <cell r="E7" t="str">
            <v>DGG</v>
          </cell>
        </row>
        <row r="8">
          <cell r="A8">
            <v>14719</v>
          </cell>
          <cell r="B8" t="str">
            <v>COPIAS SIMPLES DIRECCIÓN GENERAL DE GOBIERNO HASTA 35 HOJAS</v>
          </cell>
          <cell r="C8">
            <v>32</v>
          </cell>
          <cell r="D8">
            <v>34</v>
          </cell>
          <cell r="E8" t="str">
            <v>DGG</v>
          </cell>
        </row>
        <row r="9">
          <cell r="A9">
            <v>14720</v>
          </cell>
          <cell r="B9" t="str">
            <v>COPIAS SIMPLES DIRECCIÓN GENERAL DE GOBIERNO HASTA 75 HOJAS</v>
          </cell>
          <cell r="C9">
            <v>63</v>
          </cell>
          <cell r="D9">
            <v>65</v>
          </cell>
          <cell r="E9" t="str">
            <v>DGG</v>
          </cell>
        </row>
        <row r="10">
          <cell r="A10">
            <v>14721</v>
          </cell>
          <cell r="B10" t="str">
            <v>COPIAS SIMPLES DIRECCIÓN GENERAL DE GOBIERNO POR CADA HOJA ADICIONAL</v>
          </cell>
          <cell r="C10">
            <v>1.5</v>
          </cell>
          <cell r="D10">
            <v>2</v>
          </cell>
          <cell r="E10" t="str">
            <v>DGG</v>
          </cell>
        </row>
        <row r="11">
          <cell r="A11">
            <v>71</v>
          </cell>
          <cell r="B11" t="str">
            <v xml:space="preserve">OTROS SERV. DE LA DIRECCIÓN GRAL. DE GOBIERNO                                   </v>
          </cell>
          <cell r="C11" t="str">
            <v>NO. DE AFECTACIONES POR CUENTA</v>
          </cell>
          <cell r="E11" t="str">
            <v>PROTECCIÓN CIVIL</v>
          </cell>
        </row>
        <row r="12">
          <cell r="A12">
            <v>236</v>
          </cell>
          <cell r="B12" t="str">
            <v>TRÁMITE DE EXPEDICIÓN DE CÉDULA DE PERITO EN MATERIA DE PROTECCIÓN CIVIL</v>
          </cell>
          <cell r="C12">
            <v>3580</v>
          </cell>
          <cell r="D12">
            <v>3705</v>
          </cell>
          <cell r="E12" t="str">
            <v>PROTECCIÓN CIVIL</v>
          </cell>
        </row>
        <row r="13">
          <cell r="A13">
            <v>240</v>
          </cell>
          <cell r="B13" t="str">
            <v>POR DICTAMEN DE RIESGO PARA INMUEBLES O ZONAS DE RIESGO EN EL MUNICIPIO DE PUEBLA</v>
          </cell>
          <cell r="C13">
            <v>1640</v>
          </cell>
          <cell r="D13">
            <v>1700</v>
          </cell>
          <cell r="E13" t="str">
            <v>PROTECCIÓN CIVIL</v>
          </cell>
        </row>
        <row r="14">
          <cell r="A14">
            <v>241</v>
          </cell>
          <cell r="B14" t="str">
            <v>POR DICTAMEN DE RIESGO PARA INMUEBLES O ZONAS DE RIESGO EN EL INTERIOR DEL ESTADO</v>
          </cell>
          <cell r="C14">
            <v>2445</v>
          </cell>
          <cell r="D14">
            <v>2530</v>
          </cell>
          <cell r="E14" t="str">
            <v>PROTECCIÓN CIVIL</v>
          </cell>
        </row>
        <row r="15">
          <cell r="A15">
            <v>1930</v>
          </cell>
          <cell r="B15" t="str">
            <v>DICTAMEN DE RIESGO PARA GIROS PELIGROSOS.</v>
          </cell>
          <cell r="C15">
            <v>2445</v>
          </cell>
          <cell r="D15">
            <v>2530</v>
          </cell>
          <cell r="E15" t="str">
            <v>PROTECCIÓN CIVIL</v>
          </cell>
        </row>
        <row r="16">
          <cell r="A16">
            <v>2030</v>
          </cell>
          <cell r="B16" t="str">
            <v>CERTIFICACIONES DE DOCUMENTOS PROTECCIÓN CIVIL</v>
          </cell>
          <cell r="C16">
            <v>115</v>
          </cell>
          <cell r="D16">
            <v>120</v>
          </cell>
          <cell r="E16" t="str">
            <v>PROTECCIÓN CIVIL</v>
          </cell>
        </row>
        <row r="17">
          <cell r="A17">
            <v>2031</v>
          </cell>
          <cell r="B17" t="str">
            <v>OTROS SERVICIOS DE LA DIRECCIÓN DE PROTECCIÓN CIVIL</v>
          </cell>
          <cell r="C17">
            <v>0</v>
          </cell>
          <cell r="D17">
            <v>0</v>
          </cell>
          <cell r="E17" t="str">
            <v>PROTECCIÓN CIVIL</v>
          </cell>
        </row>
        <row r="18">
          <cell r="A18">
            <v>14338</v>
          </cell>
          <cell r="B18" t="str">
            <v>POR LA RENOVACIÓN ANUAL DE LA CEDULA COMO PERITO EN MATERIA DE PROTECCIÓN CIVIL</v>
          </cell>
          <cell r="C18">
            <v>1800</v>
          </cell>
          <cell r="D18">
            <v>1865</v>
          </cell>
          <cell r="E18" t="str">
            <v>PROTECCIÓN CIVIL</v>
          </cell>
        </row>
        <row r="19">
          <cell r="A19">
            <v>14339</v>
          </cell>
          <cell r="B19" t="str">
            <v>POR EL EXAMEN PARA OBTENER LA CEDULA COMO PERITO EN MATERIA DE PROTECCIÓN CIVIL</v>
          </cell>
          <cell r="C19">
            <v>600</v>
          </cell>
          <cell r="D19">
            <v>620</v>
          </cell>
          <cell r="E19" t="str">
            <v>PROTECCIÓN CIVIL</v>
          </cell>
        </row>
        <row r="20">
          <cell r="A20">
            <v>16262</v>
          </cell>
          <cell r="B20" t="str">
            <v>POR LA EVALUACIÓN DE PROGRAMAS INTERNOS DE PROTECCIÓN CIVIL A INDUSTRIA Y COMERCIO INICIATIVA PRIVADA</v>
          </cell>
          <cell r="C20">
            <v>420</v>
          </cell>
          <cell r="D20">
            <v>435</v>
          </cell>
          <cell r="E20" t="str">
            <v>PROTECCIÓN CIVIL</v>
          </cell>
        </row>
        <row r="21">
          <cell r="A21">
            <v>1902</v>
          </cell>
          <cell r="B21" t="str">
            <v>POR LA IMPARTICIÓN DE CURSO DE PROTECCIÓN CIVIL MUNICIPIO PUEBLA</v>
          </cell>
          <cell r="C21">
            <v>1150</v>
          </cell>
          <cell r="D21">
            <v>1190</v>
          </cell>
          <cell r="E21" t="str">
            <v>PROTECCIÓN CIVIL</v>
          </cell>
        </row>
        <row r="22">
          <cell r="A22">
            <v>1903</v>
          </cell>
          <cell r="B22" t="str">
            <v>POR LA IMPARTICIÓN DE CURSO DE PROTECCIÓN CIVIL, EN EL INTERIOR DEL ESTADO</v>
          </cell>
          <cell r="C22">
            <v>1540</v>
          </cell>
          <cell r="D22">
            <v>1595</v>
          </cell>
          <cell r="E22" t="str">
            <v>PROTECCIÓN CIVIL</v>
          </cell>
        </row>
        <row r="23">
          <cell r="A23">
            <v>1906</v>
          </cell>
          <cell r="B23" t="str">
            <v>POR LA ORGANIZACIÓN DE SIMULACROS MUNICIPIO PUEBLA</v>
          </cell>
          <cell r="C23">
            <v>1640</v>
          </cell>
          <cell r="D23">
            <v>1700</v>
          </cell>
          <cell r="E23" t="str">
            <v>PROTECCIÓN CIVIL</v>
          </cell>
        </row>
        <row r="24">
          <cell r="A24">
            <v>1907</v>
          </cell>
          <cell r="B24" t="str">
            <v>POR LA ORGANIZACIÓN DE SIMULACROS, EN EL INTERIOR DEL ESTADO</v>
          </cell>
          <cell r="C24">
            <v>2300</v>
          </cell>
          <cell r="D24">
            <v>2380</v>
          </cell>
          <cell r="E24" t="str">
            <v>PROTECCIÓN CIVIL</v>
          </cell>
        </row>
        <row r="25">
          <cell r="A25">
            <v>14341</v>
          </cell>
          <cell r="B25" t="str">
            <v>CERTIFICACIONES DE EXPEDIENTES HASTA 35 HOJAS D. PROTECCIÓN CIVIL</v>
          </cell>
          <cell r="C25">
            <v>115</v>
          </cell>
          <cell r="D25">
            <v>120</v>
          </cell>
          <cell r="E25" t="str">
            <v>PROTECCIÓN CIVIL</v>
          </cell>
        </row>
        <row r="26">
          <cell r="A26">
            <v>14342</v>
          </cell>
          <cell r="B26" t="str">
            <v>HOJA ADICIONAL DE EXPEDIENTES D. PROTECCIÓN CIVIL</v>
          </cell>
          <cell r="C26">
            <v>3</v>
          </cell>
          <cell r="D26">
            <v>4</v>
          </cell>
          <cell r="E26" t="str">
            <v>PROTECCIÓN CIVIL</v>
          </cell>
        </row>
        <row r="27">
          <cell r="A27">
            <v>14722</v>
          </cell>
          <cell r="B27" t="str">
            <v>COPIAS SIMPLES D. PROTECCIÓN CIVIL HASTA 35 HOJAS</v>
          </cell>
          <cell r="C27">
            <v>32</v>
          </cell>
          <cell r="D27">
            <v>34</v>
          </cell>
          <cell r="E27" t="str">
            <v>PROTECCIÓN CIVIL</v>
          </cell>
        </row>
        <row r="28">
          <cell r="A28">
            <v>14723</v>
          </cell>
          <cell r="B28" t="str">
            <v>COPIAS SIMPLES D. PROTECCIÓN CIVIL HASTA 75 HOJAS</v>
          </cell>
          <cell r="C28">
            <v>63</v>
          </cell>
          <cell r="D28">
            <v>65</v>
          </cell>
          <cell r="E28" t="str">
            <v>PROTECCIÓN CIVIL</v>
          </cell>
        </row>
        <row r="29">
          <cell r="A29">
            <v>14724</v>
          </cell>
          <cell r="B29" t="str">
            <v>COPIAS SIMPLES D. PROTECCIÓN CIVIL POR CADA HOJA ADICIONAL</v>
          </cell>
          <cell r="C29">
            <v>1.5</v>
          </cell>
          <cell r="D29">
            <v>2</v>
          </cell>
          <cell r="E29" t="str">
            <v>PROTECCIÓN CIVIL</v>
          </cell>
        </row>
        <row r="30">
          <cell r="A30">
            <v>166</v>
          </cell>
          <cell r="B30" t="str">
            <v>REGISTRO DE NACIMIENTO INCLUYE FOV</v>
          </cell>
          <cell r="C30">
            <v>0</v>
          </cell>
          <cell r="D30">
            <v>0</v>
          </cell>
          <cell r="E30" t="str">
            <v>REGISTRO CIVIL</v>
          </cell>
        </row>
        <row r="31">
          <cell r="A31">
            <v>2344</v>
          </cell>
          <cell r="B31" t="str">
            <v>REGISTRO DE TUTELA INCLUYENDO FORMA OFICIAL VALORADA</v>
          </cell>
          <cell r="C31">
            <v>110</v>
          </cell>
          <cell r="D31">
            <v>115</v>
          </cell>
          <cell r="E31" t="str">
            <v>REGISTRO CIVIL</v>
          </cell>
        </row>
        <row r="32">
          <cell r="A32">
            <v>169</v>
          </cell>
          <cell r="B32" t="str">
            <v>REGISTRO DE RECONOCIMIENTO DE HIJO INCLUYE FOV</v>
          </cell>
          <cell r="C32">
            <v>110</v>
          </cell>
          <cell r="D32">
            <v>115</v>
          </cell>
          <cell r="E32" t="str">
            <v>REGISTRO CIVIL</v>
          </cell>
        </row>
        <row r="33">
          <cell r="A33">
            <v>1478</v>
          </cell>
          <cell r="B33" t="str">
            <v>REGISTRO EXTEMPORÁNEO DE NACIMIENTO FORMATO SIEC</v>
          </cell>
          <cell r="C33">
            <v>0</v>
          </cell>
          <cell r="D33">
            <v>0</v>
          </cell>
          <cell r="E33" t="str">
            <v>REGISTRO CIVIL</v>
          </cell>
        </row>
        <row r="34">
          <cell r="A34">
            <v>167</v>
          </cell>
          <cell r="B34" t="str">
            <v>REGISTRO NACIMIENTO FUERA DEL JUZGADO  INCLUYE FOV</v>
          </cell>
          <cell r="C34">
            <v>390</v>
          </cell>
          <cell r="D34">
            <v>405</v>
          </cell>
          <cell r="E34" t="str">
            <v>REGISTRO CIVIL</v>
          </cell>
        </row>
        <row r="35">
          <cell r="A35">
            <v>168</v>
          </cell>
          <cell r="B35" t="str">
            <v>INSERCIÓN DE ACTAS DE NACIMIENTO EN EL EXTRANJERO INCLUYE FOV</v>
          </cell>
          <cell r="C35">
            <v>445</v>
          </cell>
          <cell r="D35">
            <v>460</v>
          </cell>
          <cell r="E35" t="str">
            <v>REGISTRO CIVIL</v>
          </cell>
        </row>
        <row r="36">
          <cell r="A36">
            <v>170</v>
          </cell>
          <cell r="B36" t="str">
            <v>REGISTRO Y PUBLICACIÓN DE ACTA PREPARATORIA PRESENTACIÓN DE MATRIMONIO INCLUYE FOV</v>
          </cell>
          <cell r="C36">
            <v>120</v>
          </cell>
          <cell r="D36">
            <v>125</v>
          </cell>
          <cell r="E36" t="str">
            <v>REGISTRO CIVIL</v>
          </cell>
        </row>
        <row r="37">
          <cell r="A37">
            <v>171</v>
          </cell>
          <cell r="B37" t="str">
            <v>DISPENSA DE PUBLICACIONES DE LA PRESENTACIÓN MATRIMONIAL EN EL ESTRADO DEL JUZGADO</v>
          </cell>
          <cell r="C37">
            <v>180</v>
          </cell>
          <cell r="D37">
            <v>190</v>
          </cell>
          <cell r="E37" t="str">
            <v>REGISTRO CIVIL</v>
          </cell>
        </row>
        <row r="38">
          <cell r="A38">
            <v>172</v>
          </cell>
          <cell r="B38" t="str">
            <v>REGISTRO Y CELEBRACIÓN DE MATRIMONIO EN EL JUZGADO DÍA HORA HÁBIL INCLUYE FOV</v>
          </cell>
          <cell r="C38">
            <v>0</v>
          </cell>
          <cell r="D38">
            <v>0</v>
          </cell>
          <cell r="E38" t="str">
            <v>REGISTRO CIVIL</v>
          </cell>
        </row>
        <row r="39">
          <cell r="A39">
            <v>175</v>
          </cell>
          <cell r="B39" t="str">
            <v>REGISTRO Y CELEBRACIÓN DE MATRIMONIO FUERA DEL JUZGADO EN DÍA Y HORA, HÁBIL O INHÁBIL,  DENTRO DE LA CIRCUNSCRIPCIÓN DEL TERRITORIO</v>
          </cell>
          <cell r="C39">
            <v>2200</v>
          </cell>
          <cell r="D39">
            <v>2280</v>
          </cell>
          <cell r="E39" t="str">
            <v>REGISTRO CIVIL</v>
          </cell>
        </row>
        <row r="40">
          <cell r="A40">
            <v>176</v>
          </cell>
          <cell r="B40" t="str">
            <v>INSERCIÓN DE ACTA MATRIMONIO DEL EXTRANJERO, CONTRAYENTE MEXICANO INCLUYE FOV</v>
          </cell>
          <cell r="C40">
            <v>445</v>
          </cell>
          <cell r="D40">
            <v>460</v>
          </cell>
          <cell r="E40" t="str">
            <v>REGISTRO CIVIL</v>
          </cell>
        </row>
        <row r="41">
          <cell r="A41">
            <v>177</v>
          </cell>
          <cell r="B41" t="str">
            <v>POR SOLICITUD Y TRAMITE DE DIVORCIO ADMINISTRATIVO ANTE JUECES INCLUYE FOV</v>
          </cell>
          <cell r="C41">
            <v>1080</v>
          </cell>
          <cell r="D41">
            <v>1120</v>
          </cell>
          <cell r="E41" t="str">
            <v>REGISTRO CIVIL</v>
          </cell>
        </row>
        <row r="42">
          <cell r="A42">
            <v>2269</v>
          </cell>
          <cell r="B42" t="str">
            <v>REGISTRO DE DIVORCIO QUE SOLICITEN LOS INTERESADOS INCLUYE FOV</v>
          </cell>
          <cell r="C42">
            <v>95</v>
          </cell>
          <cell r="D42">
            <v>100</v>
          </cell>
          <cell r="E42" t="str">
            <v>REGISTRO CIVIL</v>
          </cell>
        </row>
        <row r="43">
          <cell r="A43">
            <v>178</v>
          </cell>
          <cell r="B43" t="str">
            <v>REGISTRO DE DEFUNCIÓN FORMATO SIEC</v>
          </cell>
          <cell r="C43">
            <v>0</v>
          </cell>
          <cell r="D43">
            <v>0</v>
          </cell>
          <cell r="E43" t="str">
            <v>REGISTRO CIVIL</v>
          </cell>
        </row>
        <row r="44">
          <cell r="A44">
            <v>180</v>
          </cell>
          <cell r="B44" t="str">
            <v>EXPEDICIÓN  DE ORDEN DE INHUMACIÓN  INCLUYE FOV</v>
          </cell>
          <cell r="C44">
            <v>0</v>
          </cell>
          <cell r="D44">
            <v>0</v>
          </cell>
          <cell r="E44" t="str">
            <v>REGISTRO CIVIL</v>
          </cell>
        </row>
        <row r="45">
          <cell r="A45">
            <v>181</v>
          </cell>
          <cell r="B45" t="str">
            <v>EXPEDICIÓN DE ORDEN DE TRASLADO DE CADÁVER FUERA DE LA CIRCUNS INCLUYE FOV</v>
          </cell>
          <cell r="C45">
            <v>0</v>
          </cell>
          <cell r="D45">
            <v>0</v>
          </cell>
          <cell r="E45" t="str">
            <v>REGISTRO CIVIL</v>
          </cell>
        </row>
        <row r="46">
          <cell r="A46">
            <v>182</v>
          </cell>
          <cell r="B46" t="str">
            <v>TRAMITE DE RECTIFICACIÓN ADMINISTRATIVA DE  ACTA DE REGISTRO DEL ESTADO CIVIL DE LAS PERSONAS.</v>
          </cell>
          <cell r="C46">
            <v>240</v>
          </cell>
          <cell r="D46">
            <v>250</v>
          </cell>
          <cell r="E46" t="str">
            <v>REGISTRO CIVIL</v>
          </cell>
        </row>
        <row r="47">
          <cell r="A47">
            <v>183</v>
          </cell>
          <cell r="B47" t="str">
            <v>ANOTACIÓN DE LA REFERENCIA EN EL LIBRO ORIGINAL O DUPLICADO, POR CADA UNA</v>
          </cell>
          <cell r="C47">
            <v>75</v>
          </cell>
          <cell r="D47">
            <v>80</v>
          </cell>
          <cell r="E47" t="str">
            <v>REGISTRO CIVIL</v>
          </cell>
        </row>
        <row r="48">
          <cell r="A48">
            <v>184</v>
          </cell>
          <cell r="B48" t="str">
            <v>BÚSQUEDA DE ACTA(S) EN EL ARCHIVO DE JUZGADOS POR CADA ANO Y JUZGADO QUE REVISE</v>
          </cell>
          <cell r="C48">
            <v>45</v>
          </cell>
          <cell r="D48">
            <v>47</v>
          </cell>
          <cell r="E48" t="str">
            <v>REGISTRO CIVIL</v>
          </cell>
        </row>
        <row r="49">
          <cell r="A49">
            <v>16446</v>
          </cell>
          <cell r="B49" t="str">
            <v>BÚSQUEDA DE DATOS POR CADA ANO TRANSCURRIDO, PARA CONSTANCIA DE SOLTERÍA</v>
          </cell>
          <cell r="C49" t="str">
            <v>NUEVO</v>
          </cell>
          <cell r="D49">
            <v>50</v>
          </cell>
          <cell r="E49" t="str">
            <v>REGISTRO CIVIL</v>
          </cell>
        </row>
        <row r="50">
          <cell r="A50">
            <v>16447</v>
          </cell>
          <cell r="B50" t="str">
            <v>EXPEDICIÓN CONSTANCIA DE PRESENTACIÓN DE AVISO DE CONCUBINATO POR CADA UNO</v>
          </cell>
          <cell r="C50" t="str">
            <v>NUEVO</v>
          </cell>
          <cell r="D50">
            <v>110</v>
          </cell>
          <cell r="E50" t="str">
            <v>REGISTRO CIVIL</v>
          </cell>
        </row>
        <row r="51">
          <cell r="A51">
            <v>185</v>
          </cell>
          <cell r="B51" t="str">
            <v>EXPEDICIÓN CONSTANCIAS Y/O COPIAS CERTIFICADAS DE NACIMIENTO. (URGENTE) INCLUYE FOV</v>
          </cell>
          <cell r="C51">
            <v>110</v>
          </cell>
          <cell r="D51">
            <v>120</v>
          </cell>
          <cell r="E51" t="str">
            <v>REGISTRO CIVIL</v>
          </cell>
        </row>
        <row r="52">
          <cell r="A52">
            <v>2353</v>
          </cell>
          <cell r="B52" t="str">
            <v>EXPEDICIÓN CONSTANCIAS Y/O COPIAS CERTIFICADAS DE MATRIMONIO (URGENTE) INCLUYE FOV</v>
          </cell>
          <cell r="C52">
            <v>110</v>
          </cell>
          <cell r="D52">
            <v>120</v>
          </cell>
          <cell r="E52" t="str">
            <v>REGISTRO CIVIL</v>
          </cell>
        </row>
        <row r="53">
          <cell r="A53">
            <v>2354</v>
          </cell>
          <cell r="B53" t="str">
            <v>EXPEDICIÓN CONSTANCIAS Y/O COPIAS CERTIFICADAS DE DEFUNCIÓN (URGENTE) INCLUYE FOV</v>
          </cell>
          <cell r="C53">
            <v>110</v>
          </cell>
          <cell r="D53">
            <v>120</v>
          </cell>
          <cell r="E53" t="str">
            <v>REGISTRO CIVIL</v>
          </cell>
        </row>
        <row r="54">
          <cell r="A54">
            <v>2447</v>
          </cell>
          <cell r="B54" t="str">
            <v>EXPEDICIÓN CONSTANCIAS Y/O COPIAS CERTIFICADAS DE DIVORCIO (URGENTE) INCLUYE FOV</v>
          </cell>
          <cell r="C54">
            <v>110</v>
          </cell>
          <cell r="D54">
            <v>120</v>
          </cell>
          <cell r="E54" t="str">
            <v>REGISTRO CIVIL</v>
          </cell>
        </row>
        <row r="55">
          <cell r="A55">
            <v>2448</v>
          </cell>
          <cell r="B55" t="str">
            <v>EXPEDICIÓN CONSTANCIAS Y/O COPIAS CERTIFICADAS DE RECONOCIMIENTO (URGENTE) INCLUYE FOV</v>
          </cell>
          <cell r="C55">
            <v>110</v>
          </cell>
          <cell r="D55">
            <v>120</v>
          </cell>
          <cell r="E55" t="str">
            <v>REGISTRO CIVIL</v>
          </cell>
        </row>
        <row r="56">
          <cell r="A56">
            <v>2449</v>
          </cell>
          <cell r="B56" t="str">
            <v>EXPEDICIÓN CONSTANCIAS Y/O COPIAS CERTIFICADAS DE ADOPCIÓN (URGENTES) INCLUYE FOV</v>
          </cell>
          <cell r="C56">
            <v>110</v>
          </cell>
          <cell r="D56">
            <v>120</v>
          </cell>
          <cell r="E56" t="str">
            <v>REGISTRO CIVIL</v>
          </cell>
        </row>
        <row r="57">
          <cell r="A57">
            <v>2450</v>
          </cell>
          <cell r="B57" t="str">
            <v xml:space="preserve">EXPEDICIÓN DE CONSTANCIAS URGENTES     </v>
          </cell>
          <cell r="C57">
            <v>110</v>
          </cell>
          <cell r="D57">
            <v>120</v>
          </cell>
          <cell r="E57" t="str">
            <v>REGISTRO CIVIL</v>
          </cell>
        </row>
        <row r="58">
          <cell r="A58">
            <v>14917</v>
          </cell>
          <cell r="B58" t="str">
            <v>EXTRACTO DE NACIMIENTO ATENCIÓN A MIGRANTES (URGENTE) INCLUYE FOV</v>
          </cell>
          <cell r="C58">
            <v>110</v>
          </cell>
          <cell r="D58">
            <v>120</v>
          </cell>
          <cell r="E58" t="str">
            <v>REGISTRO CIVIL</v>
          </cell>
        </row>
        <row r="59">
          <cell r="A59">
            <v>2359</v>
          </cell>
          <cell r="B59" t="str">
            <v>CERTIFICACIONES EN EXTRACTO DE MATRIMONIO</v>
          </cell>
          <cell r="C59">
            <v>115</v>
          </cell>
          <cell r="D59">
            <v>120</v>
          </cell>
          <cell r="E59" t="str">
            <v>REGISTRO CIVIL</v>
          </cell>
        </row>
        <row r="60">
          <cell r="A60">
            <v>2361</v>
          </cell>
          <cell r="B60" t="str">
            <v>CERTIFICACIONES EN EXTRACTO DE NACIMIENTO</v>
          </cell>
          <cell r="C60">
            <v>115</v>
          </cell>
          <cell r="D60">
            <v>120</v>
          </cell>
          <cell r="E60" t="str">
            <v>REGISTRO CIVIL</v>
          </cell>
        </row>
        <row r="61">
          <cell r="A61">
            <v>2364</v>
          </cell>
          <cell r="B61" t="str">
            <v>CERTIFICACIONES DE DOCUMENTOS HOJA ESPECIAL</v>
          </cell>
          <cell r="C61">
            <v>115</v>
          </cell>
          <cell r="D61">
            <v>120</v>
          </cell>
          <cell r="E61" t="str">
            <v>REGISTRO CIVIL</v>
          </cell>
        </row>
        <row r="62">
          <cell r="A62">
            <v>187</v>
          </cell>
          <cell r="B62" t="str">
            <v xml:space="preserve">CERTIFICACIONES EN EXTRACTO DE DEFUNCIÓN   </v>
          </cell>
          <cell r="C62">
            <v>115</v>
          </cell>
          <cell r="D62">
            <v>120</v>
          </cell>
          <cell r="E62" t="str">
            <v>REGISTRO CIVIL</v>
          </cell>
        </row>
        <row r="63">
          <cell r="A63">
            <v>2365</v>
          </cell>
          <cell r="B63" t="str">
            <v>ANOTACIÓN MARGINAL POR SENTENCIAS QUE DECLAREN EDO DE INTERDICCIÓN O PERDIDA</v>
          </cell>
          <cell r="C63">
            <v>90</v>
          </cell>
          <cell r="D63">
            <v>95</v>
          </cell>
          <cell r="E63" t="str">
            <v>REGISTRO CIVIL</v>
          </cell>
        </row>
        <row r="64">
          <cell r="A64">
            <v>12980</v>
          </cell>
          <cell r="B64" t="str">
            <v>CERTIFICACIÓN EN COPIA FOTOSTÁTICA CARTA</v>
          </cell>
          <cell r="C64">
            <v>115</v>
          </cell>
          <cell r="D64">
            <v>120</v>
          </cell>
          <cell r="E64" t="str">
            <v>REGISTRO CIVIL</v>
          </cell>
        </row>
        <row r="65">
          <cell r="A65">
            <v>13752</v>
          </cell>
          <cell r="B65" t="str">
            <v>CERTIFICACIÓN EN COPIA FOTOSTÁTICA OFICIO</v>
          </cell>
          <cell r="C65">
            <v>115</v>
          </cell>
          <cell r="D65">
            <v>120</v>
          </cell>
          <cell r="E65" t="str">
            <v>REGISTRO CIVIL</v>
          </cell>
        </row>
        <row r="66">
          <cell r="A66">
            <v>13116</v>
          </cell>
          <cell r="B66" t="str">
            <v>INSERCIÓN  DE ACTA DE DEFUNCIÓN EN EXTRANJERO INCLUYE FOV</v>
          </cell>
          <cell r="C66">
            <v>465</v>
          </cell>
          <cell r="D66">
            <v>485</v>
          </cell>
          <cell r="E66" t="str">
            <v>REGISTRO CIVIL</v>
          </cell>
        </row>
        <row r="67">
          <cell r="A67">
            <v>14254</v>
          </cell>
          <cell r="B67" t="str">
            <v>BÚSQUEDA DE DATOS EN EL ARCHIVO DE LOS JUZGADOS PARA REGISTRO EXTEMPORÁNEO DE NACIMIENTO</v>
          </cell>
          <cell r="C67" t="str">
            <v>NO. DE OPERACIONES</v>
          </cell>
          <cell r="E67" t="str">
            <v>REGISTRO CIVIL</v>
          </cell>
        </row>
        <row r="68">
          <cell r="A68">
            <v>14255</v>
          </cell>
          <cell r="B68" t="str">
            <v>CONSTANCIA DE INEXISTENCIA PARA REGISTRO EXTEMPORÁNEO DE NACIMIENTO</v>
          </cell>
          <cell r="C68" t="str">
            <v>NO. DE OPERACIONES</v>
          </cell>
          <cell r="E68" t="str">
            <v>REGISTRO CIVIL</v>
          </cell>
        </row>
        <row r="69">
          <cell r="A69">
            <v>14596</v>
          </cell>
          <cell r="B69" t="str">
            <v>CERTIFICACIONES EN EXTRACTO DE NACIMIENTO INTERESTATAL (SIEC)</v>
          </cell>
          <cell r="C69">
            <v>115</v>
          </cell>
          <cell r="D69">
            <v>120</v>
          </cell>
          <cell r="E69" t="str">
            <v>REGISTRO CIVIL</v>
          </cell>
        </row>
        <row r="70">
          <cell r="A70">
            <v>14597</v>
          </cell>
          <cell r="B70" t="str">
            <v>EXP. CONSTANCIAS Y/O COPIAS CERTIF DE NACIMIENTO INTERESTATAL URGENTE (SIEC)</v>
          </cell>
          <cell r="C70">
            <v>110</v>
          </cell>
          <cell r="D70">
            <v>120</v>
          </cell>
          <cell r="E70" t="str">
            <v>REGISTRO CIVIL</v>
          </cell>
        </row>
        <row r="71">
          <cell r="A71">
            <v>14672</v>
          </cell>
          <cell r="B71" t="str">
            <v>PAGO FORMAS VALORADAS CANCELADAS EN EXCESO FORMATO SIEC</v>
          </cell>
          <cell r="C71">
            <v>10</v>
          </cell>
          <cell r="D71">
            <v>10</v>
          </cell>
          <cell r="E71" t="str">
            <v>REGISTRO CIVIL</v>
          </cell>
        </row>
        <row r="72">
          <cell r="A72">
            <v>16417</v>
          </cell>
          <cell r="B72" t="str">
            <v>PAGO FORMAS VALORADAS CANCELADAS EN EXCESO FORMATO RENAPO</v>
          </cell>
          <cell r="C72">
            <v>11</v>
          </cell>
          <cell r="D72">
            <v>11</v>
          </cell>
          <cell r="E72" t="str">
            <v>REGISTRO CIVIL</v>
          </cell>
        </row>
        <row r="73">
          <cell r="A73">
            <v>16418</v>
          </cell>
          <cell r="B73" t="str">
            <v>PAGO FORMAS VALORADAS CANCELADAS EN EXCESO HOJA BLANCA CARTA</v>
          </cell>
          <cell r="C73">
            <v>4</v>
          </cell>
          <cell r="D73">
            <v>4</v>
          </cell>
          <cell r="E73" t="str">
            <v>REGISTRO CIVIL</v>
          </cell>
        </row>
        <row r="74">
          <cell r="A74">
            <v>16419</v>
          </cell>
          <cell r="B74" t="str">
            <v>PAGO FORMAS VALORADAS CANCELADAS EN EXCESO HOJA BLANCA OFICIO</v>
          </cell>
          <cell r="C74">
            <v>2</v>
          </cell>
          <cell r="D74">
            <v>2</v>
          </cell>
          <cell r="E74" t="str">
            <v>REGISTRO CIVIL</v>
          </cell>
        </row>
        <row r="75">
          <cell r="A75">
            <v>15163</v>
          </cell>
          <cell r="B75" t="str">
            <v>CERTIFICACIÓN EN EXTRACTO DE MATRIMONIO INTERESTATAL</v>
          </cell>
          <cell r="C75">
            <v>115</v>
          </cell>
          <cell r="D75">
            <v>115</v>
          </cell>
          <cell r="E75" t="str">
            <v>REGISTRO CIVIL</v>
          </cell>
        </row>
        <row r="76">
          <cell r="A76">
            <v>15164</v>
          </cell>
          <cell r="B76" t="str">
            <v>CERTIFICACIÓN EN EXTRACTO DE MATRIMONIO INTERESTATAL URGENTE</v>
          </cell>
          <cell r="C76">
            <v>110</v>
          </cell>
          <cell r="D76">
            <v>115</v>
          </cell>
          <cell r="E76" t="str">
            <v>REGISTRO CIVIL</v>
          </cell>
        </row>
        <row r="77">
          <cell r="A77">
            <v>15165</v>
          </cell>
          <cell r="B77" t="str">
            <v>CERTIFICACIÓN EN EXTRACTO DE DEFUNCIÓN INTERESTATAL</v>
          </cell>
          <cell r="C77">
            <v>115</v>
          </cell>
          <cell r="D77">
            <v>115</v>
          </cell>
          <cell r="E77" t="str">
            <v>REGISTRO CIVIL</v>
          </cell>
        </row>
        <row r="78">
          <cell r="A78">
            <v>15166</v>
          </cell>
          <cell r="B78" t="str">
            <v>CERTIFICACIÓN EN EXTRACTO DE DEFUNCIÓN INTERESTATAL URGENTE</v>
          </cell>
          <cell r="C78">
            <v>110</v>
          </cell>
          <cell r="D78">
            <v>115</v>
          </cell>
          <cell r="E78" t="str">
            <v>REGISTRO CIVIL</v>
          </cell>
        </row>
        <row r="79">
          <cell r="A79">
            <v>14725</v>
          </cell>
          <cell r="B79" t="str">
            <v>COPIAS SIMPLES DIRECCIÓN DE REGISTRO CIVIL HASTA 35 HOJAS</v>
          </cell>
          <cell r="C79">
            <v>32</v>
          </cell>
          <cell r="D79">
            <v>34</v>
          </cell>
          <cell r="E79" t="str">
            <v>REGISTRO CIVIL</v>
          </cell>
        </row>
        <row r="80">
          <cell r="A80">
            <v>14726</v>
          </cell>
          <cell r="B80" t="str">
            <v>COPIAS SIMPLES D. REGISTRO CIVIL HASTA 75 HOJAS</v>
          </cell>
          <cell r="C80">
            <v>63</v>
          </cell>
          <cell r="D80">
            <v>65</v>
          </cell>
          <cell r="E80" t="str">
            <v>REGISTRO CIVIL</v>
          </cell>
        </row>
        <row r="81">
          <cell r="A81">
            <v>14727</v>
          </cell>
          <cell r="B81" t="str">
            <v>COPIAS SIMPLES DIRECCIÓN DE REGISTRO CIVIL POR CADA HOJA ADICIONAL</v>
          </cell>
          <cell r="C81">
            <v>1.5</v>
          </cell>
          <cell r="D81">
            <v>2</v>
          </cell>
          <cell r="E81" t="str">
            <v>REGISTRO CIVIL</v>
          </cell>
        </row>
        <row r="82">
          <cell r="A82">
            <v>188</v>
          </cell>
          <cell r="B82" t="str">
            <v>OTROS SERVICIOS DE LA DIRECCIÓN DEL REGISTRO CIVIL.</v>
          </cell>
          <cell r="C82" t="str">
            <v>NO. DE OPERACIONES</v>
          </cell>
          <cell r="E82" t="str">
            <v>REGISTRO CIVIL</v>
          </cell>
        </row>
        <row r="83">
          <cell r="A83">
            <v>2742</v>
          </cell>
          <cell r="B83" t="str">
            <v>PROG UMD REGISTRO DE NACIMIENTO MENORES C/FORMA SIEC</v>
          </cell>
          <cell r="C83">
            <v>0</v>
          </cell>
          <cell r="D83">
            <v>0</v>
          </cell>
          <cell r="E83" t="str">
            <v>REGISTRO CIVIL</v>
          </cell>
        </row>
        <row r="84">
          <cell r="A84">
            <v>2743</v>
          </cell>
          <cell r="B84" t="str">
            <v>PROG UMD REGISTRO DE NACIMIENTO EXTEMPORÁNEOS</v>
          </cell>
          <cell r="C84">
            <v>0</v>
          </cell>
          <cell r="D84">
            <v>0</v>
          </cell>
          <cell r="E84" t="str">
            <v>REGISTRO CIVIL</v>
          </cell>
        </row>
        <row r="85">
          <cell r="A85">
            <v>2744</v>
          </cell>
          <cell r="B85" t="str">
            <v>PROG UMD CELEBRACIÓN Y REGISTRO DEL CONTRATO MATRIMONIO C/FOV</v>
          </cell>
          <cell r="C85">
            <v>0</v>
          </cell>
          <cell r="D85">
            <v>0</v>
          </cell>
          <cell r="E85" t="str">
            <v>REGISTRO CIVIL</v>
          </cell>
        </row>
        <row r="86">
          <cell r="A86">
            <v>2745</v>
          </cell>
          <cell r="B86" t="str">
            <v>PROG UMD REGISTRO Y PUBLIC. ACTA PREPARATORIA MATRIMONIAL C/FOV</v>
          </cell>
          <cell r="C86">
            <v>120</v>
          </cell>
          <cell r="D86">
            <v>125</v>
          </cell>
          <cell r="E86" t="str">
            <v>REGISTRO CIVIL</v>
          </cell>
        </row>
        <row r="87">
          <cell r="A87">
            <v>2781</v>
          </cell>
          <cell r="B87" t="str">
            <v>PROG UMD EXTRACTO DE NACIMIENTO C/FOV</v>
          </cell>
          <cell r="C87">
            <v>115</v>
          </cell>
          <cell r="D87">
            <v>120</v>
          </cell>
          <cell r="E87" t="str">
            <v>REGISTRO CIVIL</v>
          </cell>
        </row>
        <row r="88">
          <cell r="A88">
            <v>13626</v>
          </cell>
          <cell r="B88" t="str">
            <v>PROGRAMA UMD RECTIFICACIÓN ADMINISTRATIVA</v>
          </cell>
          <cell r="C88">
            <v>240</v>
          </cell>
          <cell r="D88">
            <v>250</v>
          </cell>
          <cell r="E88" t="str">
            <v>REGISTRO CIVIL</v>
          </cell>
        </row>
        <row r="89">
          <cell r="A89">
            <v>13882</v>
          </cell>
          <cell r="B89" t="str">
            <v xml:space="preserve">PROG UMD ANOTACIÓN DE LA REFERENCIA EN EL LIBRO ORIGINAL O DUPLICADO C/U </v>
          </cell>
          <cell r="C89">
            <v>75</v>
          </cell>
          <cell r="D89">
            <v>80</v>
          </cell>
          <cell r="E89" t="str">
            <v>REGISTRO CIVIL</v>
          </cell>
        </row>
        <row r="90">
          <cell r="A90">
            <v>15303</v>
          </cell>
          <cell r="B90" t="str">
            <v>EXPEDICIÓN DE ACTA DE NACIMIENTO INTERESTATAL (FORMATO ÚNICO) POR C/U</v>
          </cell>
          <cell r="C90">
            <v>110</v>
          </cell>
          <cell r="D90">
            <v>115</v>
          </cell>
          <cell r="E90" t="str">
            <v>REGISTRO CIVIL</v>
          </cell>
        </row>
        <row r="91">
          <cell r="A91">
            <v>15460</v>
          </cell>
          <cell r="B91" t="str">
            <v>EXPEDICIÓN DE EXTRACTO DE NACIMIENTO EN FORMATO ÚNICO</v>
          </cell>
          <cell r="C91">
            <v>115</v>
          </cell>
          <cell r="D91">
            <v>120</v>
          </cell>
          <cell r="E91" t="str">
            <v>REGISTRO CIVIL</v>
          </cell>
        </row>
        <row r="92">
          <cell r="A92">
            <v>15461</v>
          </cell>
          <cell r="B92" t="str">
            <v>EXPEDICIÓN DE EXTRACTO DE NACIMIENTO URGENTE EN FORMATO ÚNICO</v>
          </cell>
          <cell r="C92">
            <v>110</v>
          </cell>
          <cell r="D92">
            <v>120</v>
          </cell>
          <cell r="E92" t="str">
            <v>REGISTRO CIVIL</v>
          </cell>
        </row>
        <row r="93">
          <cell r="A93">
            <v>15641</v>
          </cell>
          <cell r="B93" t="str">
            <v>EXPEDICIÓN DIGITAL DE COPIA CERTIFICADA DE ACTA DE NACIMIENTO POR C/U</v>
          </cell>
          <cell r="C93">
            <v>110</v>
          </cell>
          <cell r="D93">
            <v>115</v>
          </cell>
          <cell r="E93" t="str">
            <v>REGISTRO CIVIL</v>
          </cell>
        </row>
        <row r="94">
          <cell r="A94">
            <v>15766</v>
          </cell>
          <cell r="B94" t="str">
            <v>ANOTACIÓN, SENTEN. EJECUTORIADAS, ACTOS CONSTITUTIVOS O MODIFICATIVOS POR C/U</v>
          </cell>
          <cell r="C94">
            <v>75</v>
          </cell>
          <cell r="D94">
            <v>80</v>
          </cell>
          <cell r="E94" t="str">
            <v>REGISTRO CIVIL</v>
          </cell>
        </row>
        <row r="95">
          <cell r="A95">
            <v>15767</v>
          </cell>
          <cell r="B95" t="str">
            <v>INSERCIÓN DE REGISTRO DE ACTA DE NACIMIENTO ESTADOUNIDENSE CON PADRES MEXICANOS</v>
          </cell>
          <cell r="C95">
            <v>0</v>
          </cell>
          <cell r="D95">
            <v>460</v>
          </cell>
          <cell r="E95" t="str">
            <v>REGISTRO CIVIL</v>
          </cell>
        </row>
        <row r="96">
          <cell r="A96">
            <v>16356</v>
          </cell>
          <cell r="B96" t="str">
            <v>CUENTAS INHÁBILITADAS: 2349, 1355, 16355 Y 16356</v>
          </cell>
          <cell r="E96" t="str">
            <v>REGISTRO CIVIL</v>
          </cell>
        </row>
        <row r="97">
          <cell r="A97">
            <v>13082</v>
          </cell>
          <cell r="B97" t="str">
            <v>CERTIFICACIÓN DE DOCUMENTOS</v>
          </cell>
          <cell r="C97">
            <v>115</v>
          </cell>
          <cell r="D97">
            <v>120</v>
          </cell>
          <cell r="E97" t="str">
            <v>ARCHIVO GENERAL DEL ESTADO</v>
          </cell>
        </row>
        <row r="98">
          <cell r="A98">
            <v>13083</v>
          </cell>
          <cell r="B98" t="str">
            <v>CERTIFICACIONES DE EXPEDIENTES HASTA 35 HOJAS</v>
          </cell>
          <cell r="C98">
            <v>115</v>
          </cell>
          <cell r="D98">
            <v>120</v>
          </cell>
          <cell r="E98" t="str">
            <v>ARCHIVO GENERAL DEL ESTADO</v>
          </cell>
        </row>
        <row r="99">
          <cell r="A99">
            <v>13973</v>
          </cell>
          <cell r="B99" t="str">
            <v>CERTIFICACIONES DE EXPEDIENTES POR CADA HOJA ADICIONAL</v>
          </cell>
          <cell r="C99">
            <v>3</v>
          </cell>
          <cell r="D99">
            <v>4</v>
          </cell>
          <cell r="E99" t="str">
            <v>ARCHIVO GENERAL DEL ESTADO</v>
          </cell>
        </row>
        <row r="100">
          <cell r="A100">
            <v>14738</v>
          </cell>
          <cell r="B100" t="str">
            <v>COPIAS SIMPLES ARCHIVO GRAL. HASTA 35 HOJAS</v>
          </cell>
          <cell r="C100">
            <v>32</v>
          </cell>
          <cell r="D100">
            <v>34</v>
          </cell>
          <cell r="E100" t="str">
            <v>ARCHIVO GENERAL DEL ESTADO</v>
          </cell>
        </row>
        <row r="101">
          <cell r="A101">
            <v>14739</v>
          </cell>
          <cell r="B101" t="str">
            <v>COPIAS SIMPLES ARCHIVO GRAL. DE HASTA 75 HOJAS</v>
          </cell>
          <cell r="C101">
            <v>63</v>
          </cell>
          <cell r="D101">
            <v>65</v>
          </cell>
          <cell r="E101" t="str">
            <v>ARCHIVO GENERAL DEL ESTADO</v>
          </cell>
        </row>
        <row r="102">
          <cell r="A102">
            <v>14740</v>
          </cell>
          <cell r="B102" t="str">
            <v>COPIAS SIMPLES ARCHIVO GRAL. POR CADA HOJA ADICIONAL</v>
          </cell>
          <cell r="C102">
            <v>1.5</v>
          </cell>
          <cell r="D102">
            <v>2</v>
          </cell>
          <cell r="E102" t="str">
            <v>ARCHIVO GENERAL DEL ESTADO</v>
          </cell>
        </row>
        <row r="103">
          <cell r="A103">
            <v>14744</v>
          </cell>
          <cell r="B103" t="str">
            <v>TRANSCRIPCIÓN DE DATOS O DOCUMENTOS QUE OBREN EN SUS ACERVOS C/HOJA INCLUYE FORMA.</v>
          </cell>
          <cell r="C103">
            <v>105</v>
          </cell>
          <cell r="D103">
            <v>110</v>
          </cell>
          <cell r="E103" t="str">
            <v>ARCHIVO GENERAL DEL ESTADO</v>
          </cell>
        </row>
        <row r="104">
          <cell r="A104">
            <v>15305</v>
          </cell>
          <cell r="B104" t="str">
            <v xml:space="preserve">IMPARTICIÓN DE TALLERES EN ADMINISTRACIÓN Y SISTEMAS DE ARCHIVOS </v>
          </cell>
          <cell r="C104">
            <v>2215</v>
          </cell>
          <cell r="D104">
            <v>1000</v>
          </cell>
          <cell r="E104" t="str">
            <v>ARCHIVO GENERAL DEL ESTADO</v>
          </cell>
        </row>
        <row r="105">
          <cell r="A105">
            <v>16448</v>
          </cell>
          <cell r="B105" t="str">
            <v xml:space="preserve">IMPARTICIÓN DE TALLERES EN ADMINISTRACIÓN Y SISTEMAS DE ARCHIVOS </v>
          </cell>
          <cell r="C105" t="str">
            <v>NUEVO</v>
          </cell>
          <cell r="D105">
            <v>300</v>
          </cell>
          <cell r="E105" t="str">
            <v>ARCHIVO GENERAL DEL ESTADO</v>
          </cell>
        </row>
        <row r="106">
          <cell r="A106">
            <v>458</v>
          </cell>
          <cell r="B106" t="str">
            <v xml:space="preserve">PUBLICACIÓN EN EL PERIÓDICO OFICIAL POR PLANA (DE 131 A 250 PALABRAS).   </v>
          </cell>
          <cell r="C106">
            <v>1235</v>
          </cell>
          <cell r="D106">
            <v>1280</v>
          </cell>
          <cell r="E106" t="str">
            <v>POE</v>
          </cell>
        </row>
        <row r="107">
          <cell r="A107">
            <v>459</v>
          </cell>
          <cell r="B107" t="str">
            <v xml:space="preserve">PUBLICACIÓN EN EL PERIÓDICO OFICIAL 1/2 PLANA (DE 71 A 130 PALABRAS).                                  </v>
          </cell>
          <cell r="C107">
            <v>720</v>
          </cell>
          <cell r="D107">
            <v>745</v>
          </cell>
          <cell r="E107" t="str">
            <v>POE</v>
          </cell>
        </row>
        <row r="108">
          <cell r="A108">
            <v>460</v>
          </cell>
          <cell r="B108" t="str">
            <v>PUBLICACIÓN EN EL PERIÓDICO OFICIAL 1/4 PLANA  (HASTA 70 PALABRAS).</v>
          </cell>
          <cell r="C108">
            <v>375</v>
          </cell>
          <cell r="D108">
            <v>390</v>
          </cell>
          <cell r="E108" t="str">
            <v>POE</v>
          </cell>
        </row>
        <row r="109">
          <cell r="A109">
            <v>461</v>
          </cell>
          <cell r="B109" t="str">
            <v>SUSCRIPCIÓN SEMESTRAL.</v>
          </cell>
          <cell r="C109">
            <v>1395</v>
          </cell>
          <cell r="D109">
            <v>1445</v>
          </cell>
          <cell r="E109" t="str">
            <v>POE</v>
          </cell>
        </row>
        <row r="110">
          <cell r="A110">
            <v>462</v>
          </cell>
          <cell r="B110" t="str">
            <v>POR VENTA DE EJEMPLAR  HASTA 20 PÁGINAS.</v>
          </cell>
          <cell r="C110">
            <v>80</v>
          </cell>
          <cell r="D110">
            <v>85</v>
          </cell>
          <cell r="E110" t="str">
            <v>POE</v>
          </cell>
        </row>
        <row r="111">
          <cell r="A111">
            <v>463</v>
          </cell>
          <cell r="B111" t="str">
            <v>POR VENTA DE EJEMPLAR DE 21 A 40 PÁGINAS.</v>
          </cell>
          <cell r="C111">
            <v>115</v>
          </cell>
          <cell r="D111">
            <v>120</v>
          </cell>
          <cell r="E111" t="str">
            <v>POE</v>
          </cell>
        </row>
        <row r="112">
          <cell r="A112">
            <v>465</v>
          </cell>
          <cell r="B112" t="str">
            <v xml:space="preserve">POR LA EXPEDICIÓN DE CERTIFICACIONES PRODUCTO DE LA BÚSQUEDA EN SUS ARCHIVOS POR HOJA, INCLUYE FORMA.                                            </v>
          </cell>
          <cell r="C112">
            <v>115</v>
          </cell>
          <cell r="D112">
            <v>120</v>
          </cell>
          <cell r="E112" t="str">
            <v>POE</v>
          </cell>
        </row>
        <row r="113">
          <cell r="A113">
            <v>468</v>
          </cell>
          <cell r="B113" t="str">
            <v xml:space="preserve">POR LA VENTA DE LEYES Y PUBLICACIONES  DEL ESTADO.                       </v>
          </cell>
          <cell r="C113" t="str">
            <v>No. de afectaciones</v>
          </cell>
          <cell r="E113" t="str">
            <v>POE</v>
          </cell>
        </row>
        <row r="114">
          <cell r="A114">
            <v>469</v>
          </cell>
          <cell r="B114" t="str">
            <v>OTROS PRODUCTOS DEL PERIÓDICO OFICIAL</v>
          </cell>
          <cell r="C114" t="str">
            <v>No. de afectaciones</v>
          </cell>
          <cell r="E114" t="str">
            <v>POE</v>
          </cell>
        </row>
        <row r="115">
          <cell r="A115">
            <v>1512</v>
          </cell>
          <cell r="B115" t="str">
            <v>POR LA VENTA DE COPIAS SIMPLES DE LEYES Y PUBLICACIONES POR HOJA.</v>
          </cell>
          <cell r="C115">
            <v>7</v>
          </cell>
          <cell r="D115">
            <v>8</v>
          </cell>
          <cell r="E115" t="str">
            <v>POE</v>
          </cell>
        </row>
        <row r="116">
          <cell r="A116">
            <v>13117</v>
          </cell>
          <cell r="B116" t="str">
            <v>POR LA VENTA DE COPIA CERTIFICADA PERIÓDICO OFICIAL POR HOJA</v>
          </cell>
          <cell r="C116">
            <v>21</v>
          </cell>
          <cell r="D116">
            <v>22</v>
          </cell>
          <cell r="E116" t="str">
            <v>POE</v>
          </cell>
        </row>
        <row r="117">
          <cell r="A117">
            <v>14728</v>
          </cell>
          <cell r="B117" t="str">
            <v>POR VENTA DE EJEMPLARES DE 41 A 60 PÁGINAS</v>
          </cell>
          <cell r="C117">
            <v>135</v>
          </cell>
          <cell r="D117">
            <v>140</v>
          </cell>
          <cell r="E117" t="str">
            <v>POE</v>
          </cell>
        </row>
        <row r="118">
          <cell r="A118">
            <v>14729</v>
          </cell>
          <cell r="B118" t="str">
            <v>POR VENTA DE EJEMPLARES DE 61 A 100 PÁGINAS</v>
          </cell>
          <cell r="C118">
            <v>190</v>
          </cell>
          <cell r="D118">
            <v>200</v>
          </cell>
          <cell r="E118" t="str">
            <v>POE</v>
          </cell>
        </row>
        <row r="119">
          <cell r="A119">
            <v>14730</v>
          </cell>
          <cell r="B119" t="str">
            <v>POR VENTA DE EJEMPLARES DE 101 A 200 PÁGINAS</v>
          </cell>
          <cell r="C119">
            <v>215</v>
          </cell>
          <cell r="D119">
            <v>225</v>
          </cell>
          <cell r="E119" t="str">
            <v>POE</v>
          </cell>
        </row>
        <row r="120">
          <cell r="A120">
            <v>14731</v>
          </cell>
          <cell r="B120" t="str">
            <v>POR VENTA DE EJEMPLARES DE 201 PÁGINAS A 400 PÁGINAS</v>
          </cell>
          <cell r="C120">
            <v>235</v>
          </cell>
          <cell r="D120">
            <v>245</v>
          </cell>
          <cell r="E120" t="str">
            <v>POE</v>
          </cell>
        </row>
        <row r="121">
          <cell r="A121">
            <v>14732</v>
          </cell>
          <cell r="B121" t="str">
            <v>COPIAS SIMPLES D. PERIÓDICO OFICIAL HASTA 35 HOJAS</v>
          </cell>
          <cell r="C121">
            <v>32</v>
          </cell>
          <cell r="D121">
            <v>34</v>
          </cell>
          <cell r="E121" t="str">
            <v>POE</v>
          </cell>
        </row>
        <row r="122">
          <cell r="A122">
            <v>14733</v>
          </cell>
          <cell r="B122" t="str">
            <v>COPIAS SIMPLES D. PERIÓDICO OFICIAL HASTA 75 HOJAS</v>
          </cell>
          <cell r="C122">
            <v>63</v>
          </cell>
          <cell r="D122">
            <v>65</v>
          </cell>
          <cell r="E122" t="str">
            <v>POE</v>
          </cell>
        </row>
        <row r="123">
          <cell r="A123">
            <v>14734</v>
          </cell>
          <cell r="B123" t="str">
            <v>COPIAS SIMPLES D. PERIÓDICO OFICIAL POR CADA HOJA ADICIONAL</v>
          </cell>
          <cell r="C123">
            <v>1.5</v>
          </cell>
          <cell r="D123">
            <v>2</v>
          </cell>
          <cell r="E123" t="str">
            <v>POE</v>
          </cell>
        </row>
        <row r="124">
          <cell r="A124">
            <v>15304</v>
          </cell>
          <cell r="B124" t="str">
            <v>POR VENTA DE EJEMPLARES DE 401 PÁGINAS EN ADELANTE</v>
          </cell>
          <cell r="C124">
            <v>445</v>
          </cell>
          <cell r="D124">
            <v>460</v>
          </cell>
          <cell r="E124" t="str">
            <v>POE</v>
          </cell>
        </row>
        <row r="125">
          <cell r="A125">
            <v>6</v>
          </cell>
          <cell r="B125" t="str">
            <v xml:space="preserve"> DE AUTOMÓVILES VIALIDAD.                                                 </v>
          </cell>
          <cell r="C125">
            <v>630</v>
          </cell>
          <cell r="D125">
            <v>655</v>
          </cell>
          <cell r="E125" t="str">
            <v>SSP</v>
          </cell>
        </row>
        <row r="126">
          <cell r="A126">
            <v>7</v>
          </cell>
          <cell r="B126" t="str">
            <v xml:space="preserve"> DE CAMIONETAS Y REMOLQUES VIALIDAD.</v>
          </cell>
          <cell r="C126">
            <v>770</v>
          </cell>
          <cell r="D126">
            <v>800</v>
          </cell>
          <cell r="E126" t="str">
            <v>SSP</v>
          </cell>
        </row>
        <row r="127">
          <cell r="A127">
            <v>8</v>
          </cell>
          <cell r="B127" t="str">
            <v xml:space="preserve"> DE CAMIONES, AUTOBUSES, OMNIBUSES, MICROBUSES, MINIBUSES Y TRAILERS VIALIDAD.                </v>
          </cell>
          <cell r="C127">
            <v>1250</v>
          </cell>
          <cell r="D127">
            <v>1295</v>
          </cell>
          <cell r="E127" t="str">
            <v>SSP</v>
          </cell>
        </row>
        <row r="128">
          <cell r="B128" t="str">
            <v>RESGUARDO DE VEHÍCULOS</v>
          </cell>
          <cell r="E128" t="str">
            <v>SSP</v>
          </cell>
        </row>
        <row r="129">
          <cell r="A129">
            <v>10</v>
          </cell>
          <cell r="B129" t="str">
            <v>DE CAMIONES, AUTOBUSES, OMNIBUSES, MINIBUSES Y TRAILERS, VIALIDAD.</v>
          </cell>
          <cell r="C129" t="str">
            <v>NO. DE AFECTACIONES POR CUENTA</v>
          </cell>
          <cell r="E129" t="str">
            <v>SSP</v>
          </cell>
        </row>
        <row r="130">
          <cell r="A130">
            <v>11</v>
          </cell>
          <cell r="B130" t="str">
            <v xml:space="preserve">DE AUTOS, CAMIONETAS Y REMOLQUES VIALIDAD.                                                    </v>
          </cell>
          <cell r="C130" t="str">
            <v>NO. DE AFECTACIONES POR CUENTA</v>
          </cell>
          <cell r="E130" t="str">
            <v>SSP</v>
          </cell>
        </row>
        <row r="131">
          <cell r="A131">
            <v>12</v>
          </cell>
          <cell r="B131" t="str">
            <v>DE MOTOCICLETAS O MOTONETAS, VIALIDAD.</v>
          </cell>
          <cell r="C131" t="str">
            <v>NO. DE AFECTACIONES POR CUENTA</v>
          </cell>
          <cell r="E131" t="str">
            <v>SSP</v>
          </cell>
        </row>
        <row r="132">
          <cell r="A132">
            <v>2406</v>
          </cell>
          <cell r="B132" t="str">
            <v>CONSTANCIA DE INEXISTENCIA DE INFRACCIONES VIALES EN LOS ARCHIVOS DE ESTA DEPENDENCIA</v>
          </cell>
          <cell r="C132">
            <v>120</v>
          </cell>
          <cell r="D132">
            <v>125</v>
          </cell>
          <cell r="E132" t="str">
            <v>SSP</v>
          </cell>
        </row>
        <row r="133">
          <cell r="A133">
            <v>14670</v>
          </cell>
          <cell r="B133" t="str">
            <v xml:space="preserve">CERTIFICACIÓN DE EXPEDIENTES HASTA 35 HOJAS SEGURIDAD PUBLICA </v>
          </cell>
          <cell r="C133">
            <v>115</v>
          </cell>
          <cell r="D133">
            <v>120</v>
          </cell>
          <cell r="E133" t="str">
            <v>SSP</v>
          </cell>
        </row>
        <row r="134">
          <cell r="A134">
            <v>14671</v>
          </cell>
          <cell r="B134" t="str">
            <v>POR HOJA ADICIONAL DE EXPEDIENTES SEGURIDAD PUBLICA</v>
          </cell>
          <cell r="C134">
            <v>3</v>
          </cell>
          <cell r="D134">
            <v>4</v>
          </cell>
          <cell r="E134" t="str">
            <v>SSP</v>
          </cell>
        </row>
        <row r="135">
          <cell r="A135">
            <v>14862</v>
          </cell>
          <cell r="B135" t="str">
            <v>COPIAS SIMPLES VIALIDAD HASTA 35 HOJAS</v>
          </cell>
          <cell r="C135">
            <v>32</v>
          </cell>
          <cell r="D135">
            <v>34</v>
          </cell>
          <cell r="E135" t="str">
            <v>SSP</v>
          </cell>
        </row>
        <row r="136">
          <cell r="A136">
            <v>14863</v>
          </cell>
          <cell r="B136" t="str">
            <v>COPIAS SIMPLES VIALIDAD HASTA 75 HOJAS</v>
          </cell>
          <cell r="C136">
            <v>63</v>
          </cell>
          <cell r="D136">
            <v>65</v>
          </cell>
          <cell r="E136" t="str">
            <v>SSP</v>
          </cell>
        </row>
        <row r="137">
          <cell r="A137">
            <v>14864</v>
          </cell>
          <cell r="B137" t="str">
            <v>COPIAS SIMPLES VIALIDAD POR CADA HOJA ADICIONAL</v>
          </cell>
          <cell r="C137">
            <v>1.5</v>
          </cell>
          <cell r="D137">
            <v>2</v>
          </cell>
          <cell r="E137" t="str">
            <v>SSP</v>
          </cell>
        </row>
        <row r="138">
          <cell r="B138" t="str">
            <v>TOTAL DERECHOS:</v>
          </cell>
          <cell r="E138" t="str">
            <v>SSP</v>
          </cell>
        </row>
        <row r="139">
          <cell r="A139">
            <v>27</v>
          </cell>
          <cell r="B139" t="str">
            <v>INFRACCIONES DE VIALIDAD.</v>
          </cell>
          <cell r="C139" t="str">
            <v>NO. DE AFECTACIONES POR CUENTA</v>
          </cell>
          <cell r="E139" t="str">
            <v>SSP</v>
          </cell>
        </row>
        <row r="140">
          <cell r="A140">
            <v>13885</v>
          </cell>
          <cell r="B140" t="str">
            <v>FOTOINFRACCIÓN POR EXCEDER DE 1 A 20 KM/HR LA VELOCIDAD MÁXIMA PERMITIDA</v>
          </cell>
          <cell r="C140" t="str">
            <v>NO. DE AFECTACIONES POR CUENTA</v>
          </cell>
          <cell r="E140" t="str">
            <v>SSP</v>
          </cell>
        </row>
        <row r="141">
          <cell r="A141">
            <v>13886</v>
          </cell>
          <cell r="B141" t="str">
            <v>FOTOINFRACCIÓN POR EXCEDER DE 21 A 30 KM/HR LA VELOCIDAD MÁXIMA PERMITIDA</v>
          </cell>
          <cell r="C141" t="str">
            <v>NO. DE AFECTACIONES POR CUENTA</v>
          </cell>
          <cell r="E141" t="str">
            <v>SSP</v>
          </cell>
        </row>
        <row r="142">
          <cell r="A142">
            <v>13887</v>
          </cell>
          <cell r="B142" t="str">
            <v>FOTOINFRACCIÓN POR EXCEDER DE 31 A 40 KM/HR LA VELOCIDAD MÁXIMA PERMITIDA</v>
          </cell>
          <cell r="C142" t="str">
            <v>NO. DE AFECTACIONES POR CUENTA</v>
          </cell>
          <cell r="E142" t="str">
            <v>SSP</v>
          </cell>
        </row>
        <row r="143">
          <cell r="A143">
            <v>13888</v>
          </cell>
          <cell r="B143" t="str">
            <v>FOTOINFRACCIÓN POR EXCEDER MAS DE 41 KM/HR LA VELOCIDAD MÁXIMA PERMITIDA</v>
          </cell>
          <cell r="C143" t="str">
            <v>NO. DE AFECTACIONES POR CUENTA</v>
          </cell>
          <cell r="E143" t="str">
            <v>SSP</v>
          </cell>
        </row>
        <row r="144">
          <cell r="A144">
            <v>13896</v>
          </cell>
          <cell r="B144" t="str">
            <v>ACTUALIZACIÓN DE FOTOINFRACCIÓN POR EXCEDER DE 1 A 20 KM/HR LA VELOCIDAD MÁXIMA PERMITIDA</v>
          </cell>
          <cell r="C144" t="str">
            <v>NO. DE AFECTACIONES POR CUENTA</v>
          </cell>
          <cell r="E144" t="str">
            <v>SSP</v>
          </cell>
        </row>
        <row r="145">
          <cell r="A145">
            <v>13897</v>
          </cell>
          <cell r="B145" t="str">
            <v>ACTUALIZACIÓN DE FOTOINFRACCIÓN POR EXCEDER DE 21 A 30 KM/HR LA VELOCIDAD MÁXIMA PERMITIDA</v>
          </cell>
          <cell r="C145" t="str">
            <v>NO. DE AFECTACIONES POR CUENTA</v>
          </cell>
          <cell r="E145" t="str">
            <v>SSP</v>
          </cell>
        </row>
        <row r="146">
          <cell r="A146">
            <v>13898</v>
          </cell>
          <cell r="B146" t="str">
            <v>ACTUALIZACIÓN DE FOTOINFRACCIÓN POR EXCEDER DE 31 A 40 KM/HR LA VELOCIDAD MÁXIMA PERMITIDA</v>
          </cell>
          <cell r="C146" t="str">
            <v>NO. DE AFECTACIONES POR CUENTA</v>
          </cell>
          <cell r="E146" t="str">
            <v>SSP</v>
          </cell>
        </row>
        <row r="147">
          <cell r="A147">
            <v>13899</v>
          </cell>
          <cell r="B147" t="str">
            <v>ACTUALIZACIÓN DE FOTOINFRACCIÓN POR EXCEDER MAS DE 41 KM/HR LA VELOCIDAD MÁXIMA PERMITIDA</v>
          </cell>
          <cell r="C147" t="str">
            <v>NO. DE AFECTACIONES POR CUENTA</v>
          </cell>
          <cell r="E147" t="str">
            <v>SSP</v>
          </cell>
        </row>
        <row r="148">
          <cell r="A148">
            <v>14617</v>
          </cell>
          <cell r="B148" t="str">
            <v>FOTOINFRACCIÓN POR EXCEDER DE 1 A 20 KM/HR LA VELOCIDAD MÁXIMA PERMITIDA</v>
          </cell>
          <cell r="C148" t="str">
            <v>NO. DE AFECTACIONES POR CUENTA</v>
          </cell>
          <cell r="E148" t="str">
            <v>SSP</v>
          </cell>
        </row>
        <row r="149">
          <cell r="A149">
            <v>14618</v>
          </cell>
          <cell r="B149" t="str">
            <v>FOTOINFRACCIÓN POR EXCEDER DE 21 A 30 KM/HR LA VELOCIDAD MÁXIMA PERMITIDA</v>
          </cell>
          <cell r="C149" t="str">
            <v>NO. DE AFECTACIONES POR CUENTA</v>
          </cell>
          <cell r="E149" t="str">
            <v>SSP</v>
          </cell>
        </row>
        <row r="150">
          <cell r="A150">
            <v>14619</v>
          </cell>
          <cell r="B150" t="str">
            <v>FOTOINFRACCIÓN POR EXCEDER DE 31 A 40 KM/HR LA VELOCIDAD MÁXIMA PERMITIDA</v>
          </cell>
          <cell r="C150" t="str">
            <v>NO. DE AFECTACIONES POR CUENTA</v>
          </cell>
          <cell r="E150" t="str">
            <v>SSP</v>
          </cell>
        </row>
        <row r="151">
          <cell r="A151">
            <v>14620</v>
          </cell>
          <cell r="B151" t="str">
            <v>FOTOINFRACCIÓN POR EXCEDER MAS DE 41 KM/HR LA VELOCIDAD MÁXIMA PERMITIDA</v>
          </cell>
          <cell r="C151" t="str">
            <v>NO. DE AFECTACIONES POR CUENTA</v>
          </cell>
          <cell r="E151" t="str">
            <v>SSP</v>
          </cell>
        </row>
        <row r="152">
          <cell r="A152">
            <v>14622</v>
          </cell>
          <cell r="B152" t="str">
            <v xml:space="preserve">ACT. FOTO INFRACCION POR EXCEDER DE 21 A 30 KM/HR </v>
          </cell>
          <cell r="C152" t="str">
            <v>NO. DE AFECTACIONES POR CUENTA</v>
          </cell>
          <cell r="E152" t="str">
            <v>SSP</v>
          </cell>
        </row>
        <row r="153">
          <cell r="A153">
            <v>14624</v>
          </cell>
          <cell r="B153" t="str">
            <v>ACT. FOTO INFRACCION POR EXCEDER MAS DE 41 KM/HR LA VELOCIDAD MÁXIMA PERMITIDA</v>
          </cell>
          <cell r="C153" t="str">
            <v>NO. DE AFECTACIONES POR CUENTA</v>
          </cell>
          <cell r="E153" t="str">
            <v>SSP</v>
          </cell>
        </row>
        <row r="154">
          <cell r="A154">
            <v>14908</v>
          </cell>
          <cell r="B154" t="str">
            <v xml:space="preserve">MULTA 1ª FOTOINFRACCIÓN                           </v>
          </cell>
          <cell r="C154" t="str">
            <v>NO. DE AFECTACIONES POR CUENTA</v>
          </cell>
          <cell r="E154" t="str">
            <v>SSP</v>
          </cell>
        </row>
        <row r="155">
          <cell r="A155">
            <v>14909</v>
          </cell>
          <cell r="B155" t="str">
            <v xml:space="preserve">MULTA 2ª FOTOINFRACCIÓN                           </v>
          </cell>
          <cell r="C155" t="str">
            <v>NO. DE AFECTACIONES POR CUENTA</v>
          </cell>
          <cell r="E155" t="str">
            <v>SSP</v>
          </cell>
        </row>
        <row r="156">
          <cell r="A156">
            <v>14910</v>
          </cell>
          <cell r="B156" t="str">
            <v>ACTUALIZACIÓN 2¬ FOTOINFRACCIÓN</v>
          </cell>
          <cell r="C156" t="str">
            <v>NO. DE AFECTACIONES POR CUENTA</v>
          </cell>
          <cell r="E156" t="str">
            <v>SSP</v>
          </cell>
        </row>
        <row r="157">
          <cell r="A157">
            <v>14911</v>
          </cell>
          <cell r="B157" t="str">
            <v xml:space="preserve">MULTA 3ª FOTOINFRACCIÓN                           </v>
          </cell>
          <cell r="C157" t="str">
            <v>NO. DE AFECTACIONES POR CUENTA</v>
          </cell>
          <cell r="E157" t="str">
            <v>SSP</v>
          </cell>
        </row>
        <row r="158">
          <cell r="A158">
            <v>14912</v>
          </cell>
          <cell r="B158" t="str">
            <v>ACTUALIZACIÓN 3¬ FOTOINFRACCIÓN</v>
          </cell>
          <cell r="C158" t="str">
            <v>NO. DE AFECTACIONES POR CUENTA</v>
          </cell>
          <cell r="E158" t="str">
            <v>SSP</v>
          </cell>
        </row>
        <row r="159">
          <cell r="A159">
            <v>14913</v>
          </cell>
          <cell r="B159" t="str">
            <v xml:space="preserve">MULTA 4ª FOTOINFRACCIÓN                           </v>
          </cell>
          <cell r="C159" t="str">
            <v>NO. DE AFECTACIONES POR CUENTA</v>
          </cell>
          <cell r="E159" t="str">
            <v>SSP</v>
          </cell>
        </row>
        <row r="160">
          <cell r="A160">
            <v>14914</v>
          </cell>
          <cell r="B160" t="str">
            <v>ACTUALIZACIÓN 4¬ FOTOINFRACCIÓN</v>
          </cell>
          <cell r="C160" t="str">
            <v>NO. DE AFECTACIONES POR CUENTA</v>
          </cell>
          <cell r="E160" t="str">
            <v>SSP</v>
          </cell>
        </row>
        <row r="161">
          <cell r="A161">
            <v>14915</v>
          </cell>
          <cell r="B161" t="str">
            <v>MULTA 5ª FOTOINFRACCIÓN</v>
          </cell>
          <cell r="C161" t="str">
            <v>NO. DE AFECTACIONES POR CUENTA</v>
          </cell>
          <cell r="E161" t="str">
            <v>SSP</v>
          </cell>
        </row>
        <row r="162">
          <cell r="A162">
            <v>14916</v>
          </cell>
          <cell r="B162" t="str">
            <v>ACTUALIZACIÓN 5¬ FOTOINFRACCIÓN</v>
          </cell>
          <cell r="C162" t="str">
            <v>NO. DE AFECTACIONES POR CUENTA</v>
          </cell>
          <cell r="E162" t="str">
            <v>SSP</v>
          </cell>
        </row>
        <row r="163">
          <cell r="A163">
            <v>15137</v>
          </cell>
          <cell r="B163" t="str">
            <v xml:space="preserve">MULTA 2 FOTOINFRACCIÓN EJERCICIOS ANTERIORES      </v>
          </cell>
          <cell r="C163" t="str">
            <v>NO. DE AFECTACIONES POR CUENTA</v>
          </cell>
          <cell r="E163" t="str">
            <v>SSP</v>
          </cell>
        </row>
        <row r="164">
          <cell r="A164">
            <v>15138</v>
          </cell>
          <cell r="B164" t="str">
            <v>ACTUALIZACIÓN 2 FOTOINFRACCIÓN EJERCICIOS ANTERIOR</v>
          </cell>
          <cell r="C164" t="str">
            <v>NO. DE AFECTACIONES POR CUENTA</v>
          </cell>
          <cell r="E164" t="str">
            <v>SSP</v>
          </cell>
        </row>
        <row r="165">
          <cell r="A165">
            <v>15139</v>
          </cell>
          <cell r="B165" t="str">
            <v xml:space="preserve">MULTA 3 FOTOINFRACCIÓN EJERCICIOS ANTERIORES      </v>
          </cell>
          <cell r="C165" t="str">
            <v>NO. DE AFECTACIONES POR CUENTA</v>
          </cell>
          <cell r="E165" t="str">
            <v>SSP</v>
          </cell>
        </row>
        <row r="166">
          <cell r="A166">
            <v>15140</v>
          </cell>
          <cell r="B166" t="str">
            <v>ACTUALIZACIÓN 3 FOTOINFRACCIÓN EJERCICIOS ANTERIOR</v>
          </cell>
          <cell r="C166" t="str">
            <v>NO. DE AFECTACIONES POR CUENTA</v>
          </cell>
          <cell r="E166" t="str">
            <v>SSP</v>
          </cell>
        </row>
        <row r="167">
          <cell r="A167">
            <v>15141</v>
          </cell>
          <cell r="B167" t="str">
            <v xml:space="preserve">MULTA 4 FOTOINFRACCIÓN EJERCICIOS ANTERIORES      </v>
          </cell>
          <cell r="C167" t="str">
            <v>NO. DE AFECTACIONES POR CUENTA</v>
          </cell>
          <cell r="E167" t="str">
            <v>SSP</v>
          </cell>
        </row>
        <row r="168">
          <cell r="A168">
            <v>15142</v>
          </cell>
          <cell r="B168" t="str">
            <v>ACTUALIZACIÓN 4 FOTOINFRACCIÓN EJERCICIOS ANTERIOR</v>
          </cell>
          <cell r="C168" t="str">
            <v>NO. DE AFECTACIONES POR CUENTA</v>
          </cell>
          <cell r="E168" t="str">
            <v>SSP</v>
          </cell>
        </row>
        <row r="169">
          <cell r="A169">
            <v>15143</v>
          </cell>
          <cell r="B169" t="str">
            <v xml:space="preserve">MULTA 5 FOTOINFRACCIÓN EJERCICIOS ANTERIORES      </v>
          </cell>
          <cell r="C169" t="str">
            <v>NO. DE AFECTACIONES POR CUENTA</v>
          </cell>
          <cell r="E169" t="str">
            <v>SSP</v>
          </cell>
        </row>
        <row r="170">
          <cell r="A170">
            <v>15144</v>
          </cell>
          <cell r="B170" t="str">
            <v>ACTUALIZACIÓN 5 FOTOINFRACCIÓN EJERCICIOS ANTERIOR</v>
          </cell>
          <cell r="C170" t="str">
            <v>NO. DE AFECTACIONES POR CUENTA</v>
          </cell>
          <cell r="E170" t="str">
            <v>SSP</v>
          </cell>
        </row>
        <row r="171">
          <cell r="A171">
            <v>14623</v>
          </cell>
          <cell r="B171" t="str">
            <v xml:space="preserve">ACT. FOTO INFRACCION POR EXCEDER DE 31 A 40 KM/HR LA VE. PLACAS DEMO            </v>
          </cell>
          <cell r="C171" t="str">
            <v>NO. DE AFECTACIONES POR CUENTA</v>
          </cell>
          <cell r="E171" t="str">
            <v>SSP</v>
          </cell>
        </row>
        <row r="172">
          <cell r="A172">
            <v>16159</v>
          </cell>
          <cell r="B172" t="str">
            <v>FOTO INFRACCION POR NO RESPETAR LA LUZ ROJA DEL SEMAFORO</v>
          </cell>
          <cell r="C172" t="str">
            <v>NO. DE AFECTACIONES POR CUENTA</v>
          </cell>
          <cell r="E172" t="str">
            <v>SSP</v>
          </cell>
        </row>
        <row r="173">
          <cell r="A173">
            <v>16160</v>
          </cell>
          <cell r="B173" t="str">
            <v>ACT. FOTO INFRACCION POR NO RESPETAR LA LUZ ROJA DEL SEMAFORO</v>
          </cell>
          <cell r="C173" t="str">
            <v>NO. DE AFECTACIONES POR CUENTA</v>
          </cell>
          <cell r="E173" t="str">
            <v>SSP</v>
          </cell>
        </row>
        <row r="174">
          <cell r="A174">
            <v>16161</v>
          </cell>
          <cell r="B174" t="str">
            <v>FOTO INFRACCION POR INVADIR EL PASO PEATONAL PRIMERA MULTA</v>
          </cell>
          <cell r="C174" t="str">
            <v>NO. DE AFECTACIONES POR CUENTA</v>
          </cell>
          <cell r="E174" t="str">
            <v>SSP</v>
          </cell>
        </row>
        <row r="175">
          <cell r="A175">
            <v>16162</v>
          </cell>
          <cell r="B175" t="str">
            <v>MULTA 2DA. FOTO INFRACCION Y SUBSECUENTES PASO PEATONAL</v>
          </cell>
          <cell r="C175" t="str">
            <v>NO. DE AFECTACIONES POR CUENTA</v>
          </cell>
          <cell r="E175" t="str">
            <v>SSP</v>
          </cell>
        </row>
        <row r="176">
          <cell r="A176">
            <v>16163</v>
          </cell>
          <cell r="B176" t="str">
            <v>ACTUALIZACIÓN 2DA. Y SUBSECUENTES FOTO INFRACCION PASO PEATONAL</v>
          </cell>
          <cell r="C176" t="str">
            <v>NO. DE AFECTACIONES POR CUENTA</v>
          </cell>
          <cell r="E176" t="str">
            <v>SSP</v>
          </cell>
        </row>
        <row r="177">
          <cell r="A177">
            <v>16164</v>
          </cell>
          <cell r="B177" t="str">
            <v>FOTO INFRACCION POR DAR VUELTA EN U CON SEÑAL PROHIBITIVA, PRIMERA</v>
          </cell>
          <cell r="C177" t="str">
            <v>NO. DE AFECTACIONES POR CUENTA</v>
          </cell>
          <cell r="E177" t="str">
            <v>SSP</v>
          </cell>
        </row>
        <row r="178">
          <cell r="A178">
            <v>16165</v>
          </cell>
          <cell r="B178" t="str">
            <v>MULTA 2DA. FOTO INFRACCION Y SUBSECUENTES POR VUELTA PROHIBIDA EN U</v>
          </cell>
          <cell r="C178" t="str">
            <v>NO. DE AFECTACIONES POR CUENTA</v>
          </cell>
          <cell r="E178" t="str">
            <v>SSP</v>
          </cell>
        </row>
        <row r="179">
          <cell r="A179">
            <v>16166</v>
          </cell>
          <cell r="B179" t="str">
            <v>ACTUALIZACIÓN 2DA. Y SUBSECUENTES FOTO INFRACCION POR VUELTA EN U</v>
          </cell>
          <cell r="C179" t="str">
            <v>NO. DE AFECTACIONES POR CUENTA</v>
          </cell>
          <cell r="E179" t="str">
            <v>SSP</v>
          </cell>
        </row>
        <row r="180">
          <cell r="A180">
            <v>16167</v>
          </cell>
          <cell r="B180" t="str">
            <v>FORANEOS FOTO INFRACCION POR NO RESPETAR LA LUZ ROJA DEL SEMAFORO</v>
          </cell>
          <cell r="C180" t="str">
            <v>NO. DE AFECTACIONES POR CUENTA</v>
          </cell>
          <cell r="E180" t="str">
            <v>SSP</v>
          </cell>
        </row>
        <row r="181">
          <cell r="A181">
            <v>16168</v>
          </cell>
          <cell r="B181" t="str">
            <v>FORANEOS  1A. FOTO INFRACCION POR INVADIR EL PASO PEATONAL</v>
          </cell>
          <cell r="C181" t="str">
            <v>NO. DE AFECTACIONES POR CUENTA</v>
          </cell>
          <cell r="E181" t="str">
            <v>SSP</v>
          </cell>
        </row>
        <row r="182">
          <cell r="A182">
            <v>16169</v>
          </cell>
          <cell r="B182" t="str">
            <v>FORANEOS 2A Y SUBSECUENTES FOTO IFRACCION POR INVADIR EL PASO PEATONAL </v>
          </cell>
          <cell r="C182" t="str">
            <v>NO. DE AFECTACIONES POR CUENTA</v>
          </cell>
          <cell r="E182" t="str">
            <v>SSP</v>
          </cell>
        </row>
        <row r="183">
          <cell r="A183">
            <v>16170</v>
          </cell>
          <cell r="B183" t="str">
            <v>FORANEOS 1A. FOTO INFRACCION VUELTE PROHIBIDA EN U</v>
          </cell>
          <cell r="C183" t="str">
            <v>NO. DE AFECTACIONES POR CUENTA</v>
          </cell>
          <cell r="E183" t="str">
            <v>SSP</v>
          </cell>
        </row>
        <row r="184">
          <cell r="A184">
            <v>16171</v>
          </cell>
          <cell r="B184" t="str">
            <v>FORANEOS 2A Y SUBSECUENTES FOTO INFRACCION VUELTA PROHIBIDA EN U. </v>
          </cell>
          <cell r="C184" t="str">
            <v>NO. DE AFECTACIONES POR CUENTA</v>
          </cell>
          <cell r="E184" t="str">
            <v>SSP</v>
          </cell>
        </row>
        <row r="185">
          <cell r="A185">
            <v>16172</v>
          </cell>
          <cell r="B185" t="str">
            <v>FORANEOS FOTO INFRACCION EXCESO DE VELOCIDAD</v>
          </cell>
          <cell r="C185" t="str">
            <v>NO. DE AFECTACIONES POR CUENTA</v>
          </cell>
          <cell r="E185" t="str">
            <v>SSP</v>
          </cell>
        </row>
        <row r="186">
          <cell r="A186">
            <v>16173</v>
          </cell>
          <cell r="B186" t="str">
            <v>FORANEOS  2A. FOTO INFRACCION EXCESO DE VELOCIDAD</v>
          </cell>
          <cell r="C186" t="str">
            <v>NO. DE AFECTACIONES POR CUENTA</v>
          </cell>
          <cell r="E186" t="str">
            <v>SSP</v>
          </cell>
        </row>
        <row r="187">
          <cell r="A187">
            <v>16174</v>
          </cell>
          <cell r="B187" t="str">
            <v xml:space="preserve"> FORANEOS 3A. Y SUBSECUENTES FOTO INFRACCION EXCESO DE VELOCIDAD</v>
          </cell>
          <cell r="C187" t="str">
            <v>NO. DE AFECTACIONES POR CUENTA</v>
          </cell>
          <cell r="E187" t="str">
            <v>SSP</v>
          </cell>
        </row>
        <row r="188">
          <cell r="A188">
            <v>1639</v>
          </cell>
          <cell r="B188" t="str">
            <v>SEGURIDAD PRIVADA TRASLADO DE BIENES Y VALORES</v>
          </cell>
          <cell r="C188">
            <v>53920</v>
          </cell>
          <cell r="D188">
            <v>55810</v>
          </cell>
          <cell r="E188" t="str">
            <v>SEGURIDAD PRIVADA</v>
          </cell>
        </row>
        <row r="189">
          <cell r="A189">
            <v>1640</v>
          </cell>
          <cell r="B189" t="str">
            <v>SEGURIDAD PRIVADA  EN INVESTIGACIÓN</v>
          </cell>
          <cell r="C189">
            <v>53920</v>
          </cell>
          <cell r="D189">
            <v>55810</v>
          </cell>
          <cell r="E189" t="str">
            <v>SEGURIDAD PRIVADA</v>
          </cell>
        </row>
        <row r="190">
          <cell r="A190">
            <v>1641</v>
          </cell>
          <cell r="B190" t="str">
            <v>SEGURIDAD PRIVADA  EN LOS BIENES</v>
          </cell>
          <cell r="C190">
            <v>53920</v>
          </cell>
          <cell r="D190">
            <v>55810</v>
          </cell>
          <cell r="E190" t="str">
            <v>SEGURIDAD PRIVADA</v>
          </cell>
        </row>
        <row r="191">
          <cell r="A191">
            <v>2538</v>
          </cell>
          <cell r="B191" t="str">
            <v>DE VIGILANCIA Y PROTECCIÓN A SERVICIOS DE DEPÓSITO DE VALORES Y EFECTIVO, OPERACIONES PRENDARIAS Y DE JUEGOS Y APUESTAS</v>
          </cell>
          <cell r="C191">
            <v>53920</v>
          </cell>
          <cell r="D191">
            <v>55810</v>
          </cell>
          <cell r="E191" t="str">
            <v>SEGURIDAD PRIVADA</v>
          </cell>
        </row>
        <row r="192">
          <cell r="A192">
            <v>2539</v>
          </cell>
          <cell r="B192" t="str">
            <v>SEGURIDAD PRIVADA  A PERSONAS</v>
          </cell>
          <cell r="C192">
            <v>53920</v>
          </cell>
          <cell r="D192">
            <v>55810</v>
          </cell>
          <cell r="E192" t="str">
            <v>SEGURIDAD PRIVADA</v>
          </cell>
        </row>
        <row r="193">
          <cell r="A193">
            <v>14343</v>
          </cell>
          <cell r="B193" t="str">
            <v>SEGURIDAD PRIVADA DE LA INFORMACIÓN</v>
          </cell>
          <cell r="C193">
            <v>53920</v>
          </cell>
          <cell r="D193">
            <v>55810</v>
          </cell>
          <cell r="E193" t="str">
            <v>SEGURIDAD PRIVADA</v>
          </cell>
        </row>
        <row r="194">
          <cell r="A194">
            <v>14344</v>
          </cell>
          <cell r="B194" t="str">
            <v>SEGURIDAD PRIVADA DE ALARMAS Y DE MONITOREO ELECTRÓNICO</v>
          </cell>
          <cell r="C194">
            <v>53920</v>
          </cell>
          <cell r="D194">
            <v>55810</v>
          </cell>
          <cell r="E194" t="str">
            <v>SEGURIDAD PRIVADA</v>
          </cell>
        </row>
        <row r="195">
          <cell r="A195">
            <v>14345</v>
          </cell>
          <cell r="B195" t="str">
            <v>ACTIVIDAD VINCULADA CON SERVICIOS DE SEGURIDAD PRIVADA</v>
          </cell>
          <cell r="C195">
            <v>53920</v>
          </cell>
          <cell r="D195">
            <v>55810</v>
          </cell>
          <cell r="E195" t="str">
            <v>SEGURIDAD PRIVADA</v>
          </cell>
        </row>
        <row r="196">
          <cell r="A196">
            <v>14346</v>
          </cell>
          <cell r="B196" t="str">
            <v>ACTIVIDADES RELACIONADAS CON CONSULTORÍA EN LA MATERIA</v>
          </cell>
          <cell r="C196">
            <v>53920</v>
          </cell>
          <cell r="D196">
            <v>55810</v>
          </cell>
          <cell r="E196" t="str">
            <v>SEGURIDAD PRIVADA</v>
          </cell>
        </row>
        <row r="197">
          <cell r="A197">
            <v>14347</v>
          </cell>
          <cell r="B197" t="str">
            <v>EXPEDICIÓN DE CEDULA DE AUTORIZACIÓN, REVALIDACIÓN O MODIFICACIÓN PARA PRESTAR SERVICIOS DE SEGURIDAD PRIVADA</v>
          </cell>
          <cell r="C197">
            <v>155</v>
          </cell>
          <cell r="D197">
            <v>160</v>
          </cell>
          <cell r="E197" t="str">
            <v>SEGURIDAD PRIVADA</v>
          </cell>
        </row>
        <row r="198">
          <cell r="A198">
            <v>80</v>
          </cell>
          <cell r="B198" t="str">
            <v>POR LA MODIFICACIÓN POR AMPLIACIÓN DE MODALIDADES DE LA AUTORIZACIÓN PARA PRESTAR LOS SERVICIOS DE SEGURIDAD PRIVADA</v>
          </cell>
          <cell r="C198">
            <v>26970</v>
          </cell>
          <cell r="D198">
            <v>27915</v>
          </cell>
          <cell r="E198" t="str">
            <v>SEGURIDAD PRIVADA</v>
          </cell>
        </row>
        <row r="199">
          <cell r="A199">
            <v>82</v>
          </cell>
          <cell r="B199" t="str">
            <v>EXPEDICIÓN DE CERTIFICACIÓN DE DATOS O DOCUMENTOS, INCLUYE FORMATO.</v>
          </cell>
          <cell r="C199">
            <v>115</v>
          </cell>
          <cell r="D199">
            <v>120</v>
          </cell>
          <cell r="E199" t="str">
            <v>SEGURIDAD PRIVADA</v>
          </cell>
        </row>
        <row r="200">
          <cell r="A200">
            <v>14741</v>
          </cell>
          <cell r="B200" t="str">
            <v>COPIAS SIMPLES SEGURIDAD VIAL HASTA 35 HOJAS</v>
          </cell>
          <cell r="C200">
            <v>32</v>
          </cell>
          <cell r="D200">
            <v>34</v>
          </cell>
          <cell r="E200" t="str">
            <v>SEGURIDAD PRIVADA</v>
          </cell>
        </row>
        <row r="201">
          <cell r="A201">
            <v>14742</v>
          </cell>
          <cell r="B201" t="str">
            <v>COPIAS SIMPLES D. SEGURIDAD PRIVADA HASTA 75 HOJAS</v>
          </cell>
          <cell r="C201">
            <v>63</v>
          </cell>
          <cell r="D201">
            <v>65</v>
          </cell>
          <cell r="E201" t="str">
            <v>SEGURIDAD PRIVADA</v>
          </cell>
        </row>
        <row r="202">
          <cell r="A202">
            <v>14743</v>
          </cell>
          <cell r="B202" t="str">
            <v>COPIAS SIMPLES SEGURIDAD VIAL POR CADA HOJA ADICIONAL</v>
          </cell>
          <cell r="C202">
            <v>1.5</v>
          </cell>
          <cell r="D202">
            <v>2</v>
          </cell>
          <cell r="E202" t="str">
            <v>SEGURIDAD PRIVADA</v>
          </cell>
        </row>
        <row r="203">
          <cell r="A203">
            <v>84</v>
          </cell>
          <cell r="B203" t="str">
            <v>OTROS SERVICIOS DE LA DIRECCIÓN GENERAL DE SEGURIDAD PRIVADA</v>
          </cell>
          <cell r="C203" t="str">
            <v xml:space="preserve">NO AFECTACIONES EN LA CUENTA </v>
          </cell>
          <cell r="E203" t="str">
            <v>SEGURIDAD PRIVADA</v>
          </cell>
        </row>
        <row r="204">
          <cell r="A204">
            <v>235</v>
          </cell>
          <cell r="B204" t="str">
            <v>POR EL ANÁLISIS Y DIAGNÓSTICO DE LA DOCUMENTACIÓN DEL COMANDO CANINO DE LA EMPRESA DE SEGURIDAD PRIVADA AUTORIZACIÓN INICIAL O POSTERIOR AL OTORGAMIENTO, POR CADA EXPEDIENTE</v>
          </cell>
          <cell r="C204">
            <v>690</v>
          </cell>
          <cell r="D204">
            <v>715</v>
          </cell>
          <cell r="E204" t="str">
            <v>SEGURIDAD PRIVADA</v>
          </cell>
        </row>
        <row r="205">
          <cell r="A205">
            <v>1637</v>
          </cell>
          <cell r="B205" t="str">
            <v>ANÁLISIS Y DIAGNÓSTICO ANUAL DE VERIFICACIÓN DE LAS CONDICIONES DE AUTORIZACIÓN PARA LA PRESTACIÓN DE SERVICIOS DE SEGURIDAD PRIVADA.</v>
          </cell>
          <cell r="C205">
            <v>26970</v>
          </cell>
          <cell r="D205">
            <v>27915</v>
          </cell>
          <cell r="E205" t="str">
            <v>SEGURIDAD PRIVADA</v>
          </cell>
        </row>
        <row r="206">
          <cell r="A206">
            <v>2405</v>
          </cell>
          <cell r="B206" t="str">
            <v xml:space="preserve">POR EL ANÁLISIS Y DIAGNÓSTICO ANUAL REZAGO PARA LA PRESTACIÓN DE  SERVICIOS DE SEGURIDAD PRIVADA     </v>
          </cell>
          <cell r="C206" t="str">
            <v xml:space="preserve">NO AFECTACIONES EN LA CUENTA </v>
          </cell>
          <cell r="E206" t="str">
            <v>SEGURIDAD PRIVADA</v>
          </cell>
        </row>
        <row r="207">
          <cell r="A207">
            <v>1638</v>
          </cell>
          <cell r="B207" t="str">
            <v>ANÁLISIS Y DIAGNÓSTICO DE LA DOCUMENTACIÓN DEL PERSONAL PARA INGRESAR A LA EMPRESA DE SEGURIDAD PRIVADA, POSTERIOR AL OTORGAMIENTO DE LA AUTORIZACIÓN INICIAL, POR PERSONA</v>
          </cell>
          <cell r="C207">
            <v>690</v>
          </cell>
          <cell r="D207">
            <v>715</v>
          </cell>
          <cell r="E207" t="str">
            <v>SEGURIDAD PRIVADA</v>
          </cell>
        </row>
        <row r="208">
          <cell r="A208">
            <v>2286</v>
          </cell>
          <cell r="B208" t="str">
            <v>CERTIFICACIONES DE EXPEDIENTES HASTA 35 HOJAS SEGURIDAD PRIVADA</v>
          </cell>
          <cell r="C208">
            <v>115</v>
          </cell>
          <cell r="D208">
            <v>120</v>
          </cell>
          <cell r="E208" t="str">
            <v>SEGURIDAD PRIVADA</v>
          </cell>
        </row>
        <row r="209">
          <cell r="A209">
            <v>2287</v>
          </cell>
          <cell r="B209" t="str">
            <v>HOJA ADICIONAL DE EXPEDIENTES D. GRAL. SEGURIDAD PRIVADA, SE PAGARA</v>
          </cell>
          <cell r="C209">
            <v>3</v>
          </cell>
          <cell r="D209">
            <v>4</v>
          </cell>
          <cell r="E209" t="str">
            <v>SEGURIDAD PRIVADA</v>
          </cell>
        </row>
        <row r="210">
          <cell r="A210">
            <v>15370</v>
          </cell>
          <cell r="B210" t="str">
            <v>EXPEDICIÓN DE CEDULA DE IDENTIFICACIÓN DEL PERSONAL OPERATIVO CON CLAVE ÚNICA DE IDENTIFICACIÓN PERMANENTE</v>
          </cell>
          <cell r="C210">
            <v>48</v>
          </cell>
          <cell r="D210">
            <v>50</v>
          </cell>
          <cell r="E210" t="str">
            <v>SEGURIDAD PRIVADA</v>
          </cell>
        </row>
        <row r="211">
          <cell r="A211">
            <v>1643</v>
          </cell>
          <cell r="B211" t="str">
            <v>CUENTA DADA DE BAJA: 1643</v>
          </cell>
          <cell r="E211" t="str">
            <v>SEGURIDAD PRIVADA</v>
          </cell>
        </row>
        <row r="212">
          <cell r="B212" t="str">
            <v>TOTAL DERECHOS:</v>
          </cell>
          <cell r="E212" t="str">
            <v>SEGURIDAD PRIVADA</v>
          </cell>
        </row>
        <row r="213">
          <cell r="A213">
            <v>2158</v>
          </cell>
          <cell r="B213" t="str">
            <v xml:space="preserve">ACTUALIZACIÓN DE DERECHOS DE DIRECCIÓN GENERAL DE SEGURIDAD PRIVADA  </v>
          </cell>
          <cell r="C213" t="str">
            <v xml:space="preserve">NO AFECTACIONES EN LA CUENTA </v>
          </cell>
          <cell r="E213" t="str">
            <v>SEGURIDAD PRIVADA</v>
          </cell>
        </row>
        <row r="214">
          <cell r="A214">
            <v>2157</v>
          </cell>
          <cell r="B214" t="str">
            <v>RECARGOS  DIRECCIÓN GENERAL DE SEGURIDAD PRIVADA</v>
          </cell>
          <cell r="C214" t="str">
            <v xml:space="preserve">NO AFECTACIONES EN LA CUENTA </v>
          </cell>
          <cell r="E214" t="str">
            <v>SEGURIDAD PRIVADA</v>
          </cell>
        </row>
        <row r="215">
          <cell r="A215">
            <v>12742</v>
          </cell>
          <cell r="B215" t="str">
            <v xml:space="preserve">MULTAS DE LA DIRECCIÓN GENERAL DE SEGURIDAD PRIVADA                                 </v>
          </cell>
          <cell r="C215" t="str">
            <v xml:space="preserve">NO AFECTACIONES EN LA CUENTA </v>
          </cell>
          <cell r="E215" t="str">
            <v>SEGURIDAD PRIVADA</v>
          </cell>
        </row>
        <row r="216">
          <cell r="A216">
            <v>1603</v>
          </cell>
          <cell r="B216" t="str">
            <v>POR LA VISITA Y EXPEDICIÓN O REVALIDACIÓN EN SU CASO, DE LA CONSTANCIA POR LA VERIFICACIÓN SOBRE MEDIDAS PREVENTIVAS CONTRA INCENDIOS EN INDUSTRIA GRANDE, MPIO. PUEBLA.</v>
          </cell>
          <cell r="C216">
            <v>2350</v>
          </cell>
          <cell r="D216">
            <v>2435</v>
          </cell>
          <cell r="E216" t="str">
            <v>BOMBEROS</v>
          </cell>
        </row>
        <row r="217">
          <cell r="A217">
            <v>2279</v>
          </cell>
          <cell r="B217" t="str">
            <v>POR VISITA Y EXPEDICIÓN DE CONSTANCIA  DE MEDIDAS  PREVENTIVAS INDUSTRIAS GRANDE RESTO DEL  ESTADO.</v>
          </cell>
          <cell r="C217">
            <v>3150</v>
          </cell>
          <cell r="D217">
            <v>3260</v>
          </cell>
          <cell r="E217" t="str">
            <v>BOMBEROS</v>
          </cell>
        </row>
        <row r="218">
          <cell r="A218">
            <v>1604</v>
          </cell>
          <cell r="B218" t="str">
            <v>POR LA VISITA Y EXPEDICIÓN O REVALIDACIÓN EN SU CASO, DE LA CONSTANCIA POR LA VERIFICACIÓN SOBRE MEDIDAS PREVENTIVAS CONTRA INCENDIOS EN INDUSTRIA MEDIANA, MPIO. PUEBLA.</v>
          </cell>
          <cell r="C218">
            <v>1885</v>
          </cell>
          <cell r="D218">
            <v>1950</v>
          </cell>
          <cell r="E218" t="str">
            <v>BOMBEROS</v>
          </cell>
        </row>
        <row r="219">
          <cell r="A219">
            <v>2280</v>
          </cell>
          <cell r="B219" t="str">
            <v>POR VISITA Y EXPEDICIÓN DE CONSTANCIA  DE MEDIDAS  PREVENTIVAS INDUSTRIAS MEDIANAS RESTO DEL  ESTADO.</v>
          </cell>
          <cell r="C219">
            <v>2710</v>
          </cell>
          <cell r="D219">
            <v>2805</v>
          </cell>
          <cell r="E219" t="str">
            <v>BOMBEROS</v>
          </cell>
        </row>
        <row r="220">
          <cell r="A220">
            <v>1605</v>
          </cell>
          <cell r="B220" t="str">
            <v>POR LA VISITA Y EXPEDICIÓN O REVALIDACIÓN EN SU CASO, DE LA CONSTANCIA POR LA VERIFICACIÓN SOBRE MEDIDAS PREVENTIVAS CONTRA INCENDIOS EN INDUSTRIA PEQUEÑA, MPIO. PUEBLA.</v>
          </cell>
          <cell r="C220">
            <v>975</v>
          </cell>
          <cell r="D220">
            <v>1010</v>
          </cell>
          <cell r="E220" t="str">
            <v>BOMBEROS</v>
          </cell>
        </row>
        <row r="221">
          <cell r="A221">
            <v>2281</v>
          </cell>
          <cell r="B221" t="str">
            <v>POR VISITA Y EXPEDICIÓN DE CONSTANCIA  DE MEDIDAS  PREVENTIVAS INDUSTRIAS PEQUEÑAS  RESTO DEL  ESTADO.</v>
          </cell>
          <cell r="C221">
            <v>1790</v>
          </cell>
          <cell r="D221">
            <v>1855</v>
          </cell>
          <cell r="E221" t="str">
            <v>BOMBEROS</v>
          </cell>
        </row>
        <row r="222">
          <cell r="A222">
            <v>1606</v>
          </cell>
          <cell r="B222" t="str">
            <v>POR LA VISITA Y EXPEDICIÓN O REVALIDACIÓN EN SU CASO, DE LA CONSTANCIA POR LA VERIFICACIÓN SOBRE MEDIDAS PREVENTIVAS CONTRA INCENDIOS EN INDUSTRIA MICRO, MPIO. PUEBLA.</v>
          </cell>
          <cell r="C222">
            <v>485</v>
          </cell>
          <cell r="D222">
            <v>505</v>
          </cell>
          <cell r="E222" t="str">
            <v>BOMBEROS</v>
          </cell>
        </row>
        <row r="223">
          <cell r="A223">
            <v>2282</v>
          </cell>
          <cell r="B223" t="str">
            <v>POR VISITA Y EXPEDICIÓN DE CONSTANCIA  DE MEDIDAS  PREVENTIVAS INDUSTRIAS MICRO RESTO DEL  ESTADO.</v>
          </cell>
          <cell r="C223">
            <v>1320</v>
          </cell>
          <cell r="D223">
            <v>1370</v>
          </cell>
          <cell r="E223" t="str">
            <v>BOMBEROS</v>
          </cell>
        </row>
        <row r="224">
          <cell r="A224">
            <v>200</v>
          </cell>
          <cell r="B224" t="str">
            <v>POR VISITA Y EXPEDICIÓN DE CONSTANCIA DE MEDIDAS PREVENTIVAS ALTO RIESGO.</v>
          </cell>
          <cell r="C224">
            <v>840</v>
          </cell>
          <cell r="D224">
            <v>870</v>
          </cell>
          <cell r="E224" t="str">
            <v>BOMBEROS</v>
          </cell>
        </row>
        <row r="225">
          <cell r="A225">
            <v>2283</v>
          </cell>
          <cell r="B225" t="str">
            <v xml:space="preserve">POR VISITA Y EXPEDICIÓN DE CONSTANCIA  DE MEDIDAS  PREVENTIVAS ALTO RIESGO RESTO DEL  ESTADO. </v>
          </cell>
          <cell r="C225">
            <v>1655</v>
          </cell>
          <cell r="D225">
            <v>1715</v>
          </cell>
          <cell r="E225" t="str">
            <v>BOMBEROS</v>
          </cell>
        </row>
        <row r="226">
          <cell r="A226">
            <v>201</v>
          </cell>
          <cell r="B226" t="str">
            <v>POR VISITA Y EXPEDICIÓN DE CONSTANCIA DE MEDIDAS PREVENTIVAS MEDIANO RIESGO.</v>
          </cell>
          <cell r="C226">
            <v>710</v>
          </cell>
          <cell r="D226">
            <v>735</v>
          </cell>
          <cell r="E226" t="str">
            <v>BOMBEROS</v>
          </cell>
        </row>
        <row r="227">
          <cell r="A227">
            <v>2284</v>
          </cell>
          <cell r="B227" t="str">
            <v>POR VISITA Y EXPEDICIÓN DE CONSTANCIA DE MEDIDAS PREVENTIVAS MEDIANO RIESGO RESTO DEL  ESTADO.</v>
          </cell>
          <cell r="C227">
            <v>1510</v>
          </cell>
          <cell r="D227">
            <v>1565</v>
          </cell>
          <cell r="E227" t="str">
            <v>BOMBEROS</v>
          </cell>
        </row>
        <row r="228">
          <cell r="A228">
            <v>202</v>
          </cell>
          <cell r="B228" t="str">
            <v>POR VISITA Y EXPEDICIÓN DE CONSTANCIA DE MEDIDAS PREVENTIVAS BAJO RIESGO.</v>
          </cell>
          <cell r="C228">
            <v>465</v>
          </cell>
          <cell r="D228">
            <v>485</v>
          </cell>
          <cell r="E228" t="str">
            <v>BOMBEROS</v>
          </cell>
        </row>
        <row r="229">
          <cell r="A229">
            <v>2285</v>
          </cell>
          <cell r="B229" t="str">
            <v>POR VISITA Y EXPEDICIÓN DE CONSTANCIA DE MEDIDAS PREVENTIVAS BAJO RIESGO RESTO DEL  ESTADO.</v>
          </cell>
          <cell r="C229">
            <v>1265</v>
          </cell>
          <cell r="D229">
            <v>1310</v>
          </cell>
          <cell r="E229" t="str">
            <v>BOMBEROS</v>
          </cell>
        </row>
        <row r="230">
          <cell r="A230">
            <v>1502</v>
          </cell>
          <cell r="B230" t="str">
            <v>POR SERVICIOS DE SEGURIDAD Y PREVENCIÓN DE INCENDIOS EN EVENTOS PÚBLICOS Y PRIVADOS HASTA 6 HORAS.</v>
          </cell>
          <cell r="C230">
            <v>6235</v>
          </cell>
          <cell r="D230">
            <v>6455</v>
          </cell>
          <cell r="E230" t="str">
            <v>BOMBEROS</v>
          </cell>
        </row>
        <row r="231">
          <cell r="A231">
            <v>204</v>
          </cell>
          <cell r="B231" t="str">
            <v>OTROS SERVICIO DEL HEROICO CUERPO DE BOMBEROS.</v>
          </cell>
          <cell r="C231" t="str">
            <v>NO. DE AFECTACIONES POR CUENTA</v>
          </cell>
          <cell r="E231" t="str">
            <v>BOMBEROS</v>
          </cell>
        </row>
        <row r="232">
          <cell r="A232">
            <v>1503</v>
          </cell>
          <cell r="B232" t="str">
            <v>POR SERVICIOS DE SEGURIDAD Y PREVENCIÓN DE INCENDIOS EN EVENTOS PÚBLICOS Y PRIVADOS POR CADA HORA ADICIONAL.</v>
          </cell>
          <cell r="C232">
            <v>1085</v>
          </cell>
          <cell r="D232">
            <v>1125</v>
          </cell>
          <cell r="E232" t="str">
            <v>BOMBEROS</v>
          </cell>
        </row>
        <row r="233">
          <cell r="A233">
            <v>203</v>
          </cell>
          <cell r="B233" t="str">
            <v>EXPEDICIÓN DE CERTIFICACIONES DE DATOS O DOCUMENTOS, INCLUYE FORMATO.</v>
          </cell>
          <cell r="C233">
            <v>115</v>
          </cell>
          <cell r="D233">
            <v>120</v>
          </cell>
          <cell r="E233" t="str">
            <v>BOMBEROS</v>
          </cell>
        </row>
        <row r="234">
          <cell r="A234">
            <v>242</v>
          </cell>
          <cell r="B234" t="str">
            <v>CERTIFICACIÓN DE EXPEDIENTES QUE OBREN EN SUS ARCHIVOS BOMBEROS</v>
          </cell>
          <cell r="C234">
            <v>115</v>
          </cell>
          <cell r="D234">
            <v>120</v>
          </cell>
          <cell r="E234" t="str">
            <v>BOMBEROS</v>
          </cell>
        </row>
        <row r="235">
          <cell r="A235">
            <v>368</v>
          </cell>
          <cell r="B235" t="str">
            <v>HOJA ADICIONAL DE EXPEDIENTES SEG. PÚBLICA, SE PAGARA</v>
          </cell>
          <cell r="C235">
            <v>3</v>
          </cell>
          <cell r="D235">
            <v>4</v>
          </cell>
          <cell r="E235" t="str">
            <v>BOMBEROS</v>
          </cell>
        </row>
        <row r="236">
          <cell r="A236">
            <v>14865</v>
          </cell>
          <cell r="B236" t="str">
            <v>COPIAS SIMPLES SRIA. SEGURIDAD PÚBLICA HASTA 35 HOJAS</v>
          </cell>
          <cell r="C236">
            <v>32</v>
          </cell>
          <cell r="D236">
            <v>34</v>
          </cell>
          <cell r="E236" t="str">
            <v>BOMBEROS</v>
          </cell>
        </row>
        <row r="237">
          <cell r="A237">
            <v>14866</v>
          </cell>
          <cell r="B237" t="str">
            <v>COPIAS SIMPLES SRIA. SEGURIDAD PÚBLICA HASTA 75 HOJAS</v>
          </cell>
          <cell r="C237">
            <v>63</v>
          </cell>
          <cell r="D237">
            <v>65</v>
          </cell>
          <cell r="E237" t="str">
            <v>BOMBEROS</v>
          </cell>
        </row>
        <row r="238">
          <cell r="A238">
            <v>14867</v>
          </cell>
          <cell r="B238" t="str">
            <v>COPIAS SIMPLES SRIA. SEGURIDAD PÚBLICA POR CADA HOJA ADICIONAL</v>
          </cell>
          <cell r="C238">
            <v>1.5</v>
          </cell>
          <cell r="D238">
            <v>2</v>
          </cell>
          <cell r="E238" t="str">
            <v>BOMBEROS</v>
          </cell>
        </row>
        <row r="239">
          <cell r="A239">
            <v>454</v>
          </cell>
          <cell r="B239" t="str">
            <v>CURSO DE MEDIDAS PREVENTIVAS CONTRA INCENDIOS Y TODO TIPO DE SINIESTROS</v>
          </cell>
          <cell r="C239">
            <v>365</v>
          </cell>
          <cell r="D239">
            <v>380</v>
          </cell>
          <cell r="E239" t="str">
            <v>BOMBEROS</v>
          </cell>
        </row>
        <row r="240">
          <cell r="A240">
            <v>1509</v>
          </cell>
          <cell r="B240" t="str">
            <v>CURSO SOBRE PRIMEROS AUXILIOS Y ATENCIÓN MEDICA DE URGENCIAS.</v>
          </cell>
          <cell r="C240">
            <v>365</v>
          </cell>
          <cell r="D240">
            <v>380</v>
          </cell>
          <cell r="E240" t="str">
            <v>BOMBEROS</v>
          </cell>
        </row>
        <row r="241">
          <cell r="A241">
            <v>456</v>
          </cell>
          <cell r="B241" t="str">
            <v xml:space="preserve">REALIZACIÓN DE SIMULACRO AL FINAL DEL CURSO.                                    </v>
          </cell>
          <cell r="C241">
            <v>6135</v>
          </cell>
          <cell r="D241">
            <v>6350</v>
          </cell>
          <cell r="E241" t="str">
            <v>BOMBEROS</v>
          </cell>
        </row>
        <row r="242">
          <cell r="A242">
            <v>16474</v>
          </cell>
          <cell r="B242" t="str">
            <v>USO GOCE Y APROVECHAMIENTO ZONA A INMUEBLES DE 1 A 400 M2 POR MES</v>
          </cell>
          <cell r="C242" t="str">
            <v>NUEVO</v>
          </cell>
          <cell r="D242">
            <v>2000</v>
          </cell>
          <cell r="E242" t="str">
            <v>CERESO</v>
          </cell>
        </row>
        <row r="243">
          <cell r="A243">
            <v>16475</v>
          </cell>
          <cell r="B243" t="str">
            <v>CERESO:USO GOCE Y APROVECHAMIENTO ZONA A INMUEBLES DE 401 EN ADELANTE M2 POR MES</v>
          </cell>
          <cell r="C243" t="str">
            <v>NUEVO</v>
          </cell>
          <cell r="D243">
            <v>10</v>
          </cell>
          <cell r="E243" t="str">
            <v>CERESO</v>
          </cell>
        </row>
        <row r="244">
          <cell r="A244">
            <v>16476</v>
          </cell>
          <cell r="B244" t="str">
            <v>USO GOCE Y APROVECHAMIENTO ZONA A INMUEBLES DE 1501 A 3000 M2 POR MES</v>
          </cell>
          <cell r="C244" t="str">
            <v>NUEVO</v>
          </cell>
          <cell r="D244">
            <v>10</v>
          </cell>
          <cell r="E244" t="str">
            <v>CERESO</v>
          </cell>
        </row>
        <row r="245">
          <cell r="A245">
            <v>16477</v>
          </cell>
          <cell r="B245" t="str">
            <v>USO GOCE Y APROVECHAMIENTO ZONA B PUESTOS FIJOS POR MES</v>
          </cell>
          <cell r="C245" t="str">
            <v>NUEVO</v>
          </cell>
          <cell r="D245">
            <v>400</v>
          </cell>
          <cell r="E245" t="str">
            <v>CERESO</v>
          </cell>
        </row>
        <row r="246">
          <cell r="A246">
            <v>16478</v>
          </cell>
          <cell r="B246" t="str">
            <v>USO GOCE Y APROVECHAMIENTO ZONA B PUESTOS SEMIFIJOS POR MES</v>
          </cell>
          <cell r="C246" t="str">
            <v>NUEVO</v>
          </cell>
          <cell r="D246">
            <v>200</v>
          </cell>
          <cell r="E246" t="str">
            <v>CERESO</v>
          </cell>
        </row>
        <row r="247">
          <cell r="A247">
            <v>16479</v>
          </cell>
          <cell r="B247" t="str">
            <v>USO GOCE Y APROVECHAMIENTO ZONA B AMBULANTES POR MES</v>
          </cell>
          <cell r="C247" t="str">
            <v>NUEVO</v>
          </cell>
          <cell r="D247">
            <v>100</v>
          </cell>
          <cell r="E247" t="str">
            <v>CERESO</v>
          </cell>
        </row>
        <row r="248">
          <cell r="A248">
            <v>16480</v>
          </cell>
          <cell r="B248" t="str">
            <v>USO GOCE Y APROVECHAMIENTO ZONA C PUESTOS FIJOS POR MES</v>
          </cell>
          <cell r="C248" t="str">
            <v>NUEVO</v>
          </cell>
          <cell r="D248">
            <v>2000</v>
          </cell>
          <cell r="E248" t="str">
            <v>CERESO</v>
          </cell>
        </row>
        <row r="249">
          <cell r="A249">
            <v>16481</v>
          </cell>
          <cell r="B249" t="str">
            <v>USO GOCE Y APROVECHAMIENTO ZONA C PUESTOS SEMIFIJOS POR MES</v>
          </cell>
          <cell r="C249" t="str">
            <v>NUEVO</v>
          </cell>
          <cell r="D249">
            <v>800</v>
          </cell>
          <cell r="E249" t="str">
            <v>CERESO</v>
          </cell>
        </row>
        <row r="250">
          <cell r="A250">
            <v>16482</v>
          </cell>
          <cell r="B250" t="str">
            <v>USO GOCE Y APROVECHAMIENTO ZONA C AMBULANTES POR MES</v>
          </cell>
          <cell r="C250" t="str">
            <v>NUEVO</v>
          </cell>
          <cell r="D250">
            <v>100</v>
          </cell>
          <cell r="E250" t="str">
            <v>CERESO</v>
          </cell>
        </row>
        <row r="251">
          <cell r="A251">
            <v>2034</v>
          </cell>
          <cell r="B251" t="str">
            <v xml:space="preserve">OTROS PRODUCTOS </v>
          </cell>
          <cell r="C251" t="str">
            <v>NO. DE AFECTACIONES POR CUENTA</v>
          </cell>
          <cell r="E251" t="str">
            <v>CERESO</v>
          </cell>
        </row>
        <row r="252">
          <cell r="A252">
            <v>1332</v>
          </cell>
          <cell r="B252" t="str">
            <v>RENTA DE ESPACIOS DEL CERESO.</v>
          </cell>
          <cell r="C252" t="str">
            <v>NO. DE AFECTACIONES POR CUENTA</v>
          </cell>
          <cell r="E252" t="str">
            <v>CERESO</v>
          </cell>
        </row>
        <row r="253">
          <cell r="A253">
            <v>13089</v>
          </cell>
          <cell r="B253" t="str">
            <v>EXPEDICIÓN, CANJE, REPOSICIÓN O DUPLICADO DE GAFETE SERVICIO PÚBLICO Y MERCANTIL TAXI 6 MESES</v>
          </cell>
          <cell r="C253">
            <v>210</v>
          </cell>
          <cell r="D253">
            <v>220</v>
          </cell>
          <cell r="E253" t="str">
            <v>MOVILIDAD Y TRANSPORTES</v>
          </cell>
        </row>
        <row r="254">
          <cell r="A254">
            <v>13090</v>
          </cell>
          <cell r="B254" t="str">
            <v>EXPEDICIÓN, CANJE, REPOSICIÓN O DUPLICADO DE GAFETE SERVICIO PÚBLICO Y MERCANTIL TAXI 3 AÑOS</v>
          </cell>
          <cell r="C254">
            <v>330</v>
          </cell>
          <cell r="D254">
            <v>345</v>
          </cell>
          <cell r="E254" t="str">
            <v>MOVILIDAD Y TRANSPORTES</v>
          </cell>
        </row>
        <row r="255">
          <cell r="A255">
            <v>14698</v>
          </cell>
          <cell r="B255" t="str">
            <v>EXPEDICIÓN, CANJE, REPOSICIÓN O DUPLICADO DE GAFETE SERVICIO PÚBLICO Y MERCANTIL TAXI 5 AÑOS</v>
          </cell>
          <cell r="C255">
            <v>525</v>
          </cell>
          <cell r="D255">
            <v>545</v>
          </cell>
          <cell r="E255" t="str">
            <v>MOVILIDAD Y TRANSPORTES</v>
          </cell>
        </row>
        <row r="256">
          <cell r="A256">
            <v>16449</v>
          </cell>
          <cell r="B256" t="str">
            <v>ART 119 EXPD CANJE REPOS O DUPLIC GAFETE S PUB Y MERC TAXI 6 MESES DESCTO 60%</v>
          </cell>
          <cell r="C256" t="str">
            <v>NUEVO</v>
          </cell>
          <cell r="D256">
            <v>88</v>
          </cell>
          <cell r="E256" t="str">
            <v>MOVILIDAD Y TRANSPORTES</v>
          </cell>
        </row>
        <row r="257">
          <cell r="A257">
            <v>16450</v>
          </cell>
          <cell r="B257" t="str">
            <v>ART 119 EXPED CANJE REPOS O DUP GAFETE S PUB Y MERC TAXI 3 AÑOS DESCTO 60%</v>
          </cell>
          <cell r="C257" t="str">
            <v>NUEVO</v>
          </cell>
          <cell r="D257">
            <v>138</v>
          </cell>
          <cell r="E257" t="str">
            <v>MOVILIDAD Y TRANSPORTES</v>
          </cell>
        </row>
        <row r="258">
          <cell r="A258">
            <v>16451</v>
          </cell>
          <cell r="B258" t="str">
            <v>ART 119 EXPED CANJE REPOS O DUP GAFETE S PUB Y MERC TAXI 5 AÑOS DESCTO 60%</v>
          </cell>
          <cell r="C258" t="str">
            <v>NUEVO</v>
          </cell>
          <cell r="D258">
            <v>218</v>
          </cell>
          <cell r="E258" t="str">
            <v>MOVILIDAD Y TRANSPORTES</v>
          </cell>
        </row>
        <row r="259">
          <cell r="A259">
            <v>14760</v>
          </cell>
          <cell r="B259" t="str">
            <v>CUENTAS INHABILITADAS: 14760</v>
          </cell>
          <cell r="E259" t="str">
            <v>MOVILIDAD Y TRANSPORTES</v>
          </cell>
        </row>
        <row r="260">
          <cell r="B260" t="str">
            <v>TOTAL LICENCIAS:</v>
          </cell>
          <cell r="E260" t="str">
            <v>MOVILIDAD Y TRANSPORTES</v>
          </cell>
        </row>
        <row r="261">
          <cell r="B261" t="str">
            <v>CONCESIONES Y PERMISOS</v>
          </cell>
          <cell r="E261" t="str">
            <v>MOVILIDAD Y TRANSPORTES</v>
          </cell>
        </row>
        <row r="262">
          <cell r="A262">
            <v>213</v>
          </cell>
          <cell r="B262" t="str">
            <v>REPOSICIÓN DE CALCOMANÍA ALFANUMÉRICA DE IDENTIFICACIÓN VEHICULAR</v>
          </cell>
          <cell r="C262">
            <v>305</v>
          </cell>
          <cell r="D262">
            <v>315</v>
          </cell>
          <cell r="E262" t="str">
            <v>MOVILIDAD Y TRANSPORTES</v>
          </cell>
        </row>
        <row r="263">
          <cell r="A263">
            <v>14656</v>
          </cell>
          <cell r="B263" t="str">
            <v>ANÁLISIS DE EMPRESAS DE REDES DE TRANSPORTE INCLUYE FORMA</v>
          </cell>
          <cell r="C263">
            <v>57600</v>
          </cell>
          <cell r="D263">
            <v>59615</v>
          </cell>
          <cell r="E263" t="str">
            <v>MOVILIDAD Y TRANSPORTES</v>
          </cell>
        </row>
        <row r="264">
          <cell r="A264">
            <v>14657</v>
          </cell>
          <cell r="B264" t="str">
            <v>EXPEDICIÓN DE CEDULA DE IDENTIFICACIÓN DE VEHÍCULOS DE REDES DE TRANSPORTE INCLUYE FORMA</v>
          </cell>
          <cell r="C264">
            <v>1155</v>
          </cell>
          <cell r="D264">
            <v>1195</v>
          </cell>
          <cell r="E264" t="str">
            <v>MOVILIDAD Y TRANSPORTES</v>
          </cell>
        </row>
        <row r="265">
          <cell r="A265">
            <v>218</v>
          </cell>
          <cell r="B265" t="str">
            <v>OTORGAMIENTO DE CONCESIÓN PARA TRANSPORTE PÚBLICO, INCLUYE TÍTULO Y TARJETÓN DE LA CONCESIÓN</v>
          </cell>
          <cell r="C265">
            <v>25675</v>
          </cell>
          <cell r="D265">
            <v>26575</v>
          </cell>
          <cell r="E265" t="str">
            <v>MOVILIDAD Y TRANSPORTES</v>
          </cell>
        </row>
        <row r="266">
          <cell r="A266">
            <v>219</v>
          </cell>
          <cell r="B266" t="str">
            <v>CESIÓN O TRANSMISIÓN DE CONCESIONES</v>
          </cell>
          <cell r="C266">
            <v>25675</v>
          </cell>
          <cell r="D266">
            <v>26575</v>
          </cell>
          <cell r="E266" t="str">
            <v>MOVILIDAD Y TRANSPORTES</v>
          </cell>
        </row>
        <row r="267">
          <cell r="A267">
            <v>220</v>
          </cell>
          <cell r="B267" t="str">
            <v>REVALIDACIÓN ANUAL DE LA CONCESIÓN QUE SE REFIERE LA CUENTA 218</v>
          </cell>
          <cell r="C267">
            <v>2500</v>
          </cell>
          <cell r="D267">
            <v>2590</v>
          </cell>
          <cell r="E267" t="str">
            <v>MOVILIDAD Y TRANSPORTES</v>
          </cell>
        </row>
        <row r="268">
          <cell r="A268">
            <v>221</v>
          </cell>
          <cell r="B268" t="str">
            <v>REVALIDACIÓN ANUAL DE LA CONCESIÓN REZAGOS</v>
          </cell>
          <cell r="C268" t="str">
            <v>NO. DE AFECTACIONES A LA CUENTA</v>
          </cell>
          <cell r="E268" t="str">
            <v>MOVILIDAD Y TRANSPORTES</v>
          </cell>
        </row>
        <row r="269">
          <cell r="A269">
            <v>16147</v>
          </cell>
          <cell r="B269" t="str">
            <v>ANÁLISIS P/AUT CESIÓN DERECH CONCESIÓN/PERMISO SERV PUB TAXI O TAXI L C/CONDONAC</v>
          </cell>
          <cell r="C269" t="str">
            <v>NO. DE AFECTACIONES A LA CUENTA</v>
          </cell>
          <cell r="E269" t="str">
            <v>MOVILIDAD Y TRANSPORTES</v>
          </cell>
        </row>
        <row r="270">
          <cell r="A270">
            <v>222</v>
          </cell>
          <cell r="B270" t="str">
            <v>AUTORIZACIÓN DE CAMBIO DE VEHÍCULO EN CONCESIÓN DE RUTA</v>
          </cell>
          <cell r="C270">
            <v>280</v>
          </cell>
          <cell r="D270">
            <v>290</v>
          </cell>
          <cell r="E270" t="str">
            <v>MOVILIDAD Y TRANSPORTES</v>
          </cell>
        </row>
        <row r="271">
          <cell r="A271">
            <v>223</v>
          </cell>
          <cell r="B271" t="str">
            <v>AUTORIZACIÓN DE CAMBIO DE MODALIDAD DEL VEHÍCULO SERVICIO PÚBLICO</v>
          </cell>
          <cell r="C271">
            <v>415</v>
          </cell>
          <cell r="D271">
            <v>430</v>
          </cell>
          <cell r="E271" t="str">
            <v>MOVILIDAD Y TRANSPORTES</v>
          </cell>
        </row>
        <row r="272">
          <cell r="A272">
            <v>225</v>
          </cell>
          <cell r="B272" t="str">
            <v>EXPEDICIÓN O REPOSICIÓN DEL TARJETÓN DEL SERVICIO DE TRANSPORTE MERCANTIL</v>
          </cell>
          <cell r="C272">
            <v>410</v>
          </cell>
          <cell r="D272">
            <v>425</v>
          </cell>
          <cell r="E272" t="str">
            <v>MOVILIDAD Y TRANSPORTES</v>
          </cell>
        </row>
        <row r="273">
          <cell r="A273">
            <v>228</v>
          </cell>
          <cell r="B273" t="str">
            <v>EXPEDICIÓN Y/O REPOSICIÓN DE TARJETA DE CIRCULACIÓN</v>
          </cell>
          <cell r="C273">
            <v>450</v>
          </cell>
          <cell r="D273">
            <v>530</v>
          </cell>
          <cell r="E273" t="str">
            <v>MOVILIDAD Y TRANSPORTES</v>
          </cell>
        </row>
        <row r="274">
          <cell r="A274">
            <v>231</v>
          </cell>
          <cell r="B274" t="str">
            <v>EXPEDICIÓN Y REPOSICIÓN DE PLACAS CON CALCOMANÍA ALFANUMÉRICA</v>
          </cell>
          <cell r="C274">
            <v>930</v>
          </cell>
          <cell r="D274">
            <v>965</v>
          </cell>
          <cell r="E274" t="str">
            <v>MOVILIDAD Y TRANSPORTES</v>
          </cell>
        </row>
        <row r="275">
          <cell r="A275">
            <v>232</v>
          </cell>
          <cell r="B275" t="str">
            <v>ELABORACIÓN Y EXPEDICIÓN DE DICTÁMENES TÉCNICOS EN MATERIA DE TRANSPORTE</v>
          </cell>
          <cell r="C275">
            <v>3475</v>
          </cell>
          <cell r="D275">
            <v>3600</v>
          </cell>
          <cell r="E275" t="str">
            <v>MOVILIDAD Y TRANSPORTES</v>
          </cell>
        </row>
        <row r="276">
          <cell r="A276">
            <v>16353</v>
          </cell>
          <cell r="B276" t="str">
            <v>ART 119 ELABORACIÓN Y EXP DICTÁMENES TEC EN MATERIA DE TRANSP DESC 30%</v>
          </cell>
          <cell r="C276">
            <v>2432.5</v>
          </cell>
          <cell r="D276">
            <v>2520</v>
          </cell>
          <cell r="E276" t="str">
            <v>MOVILIDAD Y TRANSPORTES</v>
          </cell>
        </row>
        <row r="277">
          <cell r="A277">
            <v>471</v>
          </cell>
          <cell r="B277" t="str">
            <v>POR CADA CURSO DE CAPACITACIÓN Y ADIESTRAMIENTO A LOS PRESTADORES DEL SERVICIO PÚBLICO Y MERCANTIL</v>
          </cell>
          <cell r="C277">
            <v>635</v>
          </cell>
          <cell r="D277">
            <v>660</v>
          </cell>
          <cell r="E277" t="str">
            <v>MOVILIDAD Y TRANSPORTES</v>
          </cell>
        </row>
        <row r="278">
          <cell r="A278">
            <v>16354</v>
          </cell>
          <cell r="B278" t="str">
            <v>ART 119 CURSO DE CAP Y ADIESTRM A PRESTADORES DE SERV PUB DESC 100%</v>
          </cell>
          <cell r="C278" t="str">
            <v>NO. DE AFECTACIONES A LA CUENTA</v>
          </cell>
          <cell r="E278" t="str">
            <v>MOVILIDAD Y TRANSPORTES</v>
          </cell>
        </row>
        <row r="279">
          <cell r="A279">
            <v>2196</v>
          </cell>
          <cell r="B279" t="str">
            <v>ESTUDIOS PARA AUTORIZACIÓN DE BASES SITIOS Y/O TERMINALES DE SERVICIO PÚBLICO Y/O MERCANTIL</v>
          </cell>
          <cell r="C279">
            <v>6900</v>
          </cell>
          <cell r="D279">
            <v>7145</v>
          </cell>
          <cell r="E279" t="str">
            <v>MOVILIDAD Y TRANSPORTES</v>
          </cell>
        </row>
        <row r="280">
          <cell r="A280">
            <v>2197</v>
          </cell>
          <cell r="B280" t="str">
            <v>ESTUDIOS DE AMPLIACIÓN DE RUTA Y/O RECORRIDO SERVICIO PÚBLICO</v>
          </cell>
          <cell r="C280">
            <v>1745</v>
          </cell>
          <cell r="D280">
            <v>1810</v>
          </cell>
          <cell r="E280" t="str">
            <v>MOVILIDAD Y TRANSPORTES</v>
          </cell>
        </row>
        <row r="281">
          <cell r="A281">
            <v>2198</v>
          </cell>
          <cell r="B281" t="str">
            <v>ESTUDIO DE AMPLIACIÓN DEL PARQUE VEHICULAR EN RUTA DE SERVICIO PÚBLICO</v>
          </cell>
          <cell r="C281">
            <v>8620</v>
          </cell>
          <cell r="D281">
            <v>8925</v>
          </cell>
          <cell r="E281" t="str">
            <v>MOVILIDAD Y TRANSPORTES</v>
          </cell>
        </row>
        <row r="282">
          <cell r="A282">
            <v>2199</v>
          </cell>
          <cell r="B282" t="str">
            <v>ESTUDIO DE FACTIBILIDAD DE NUEVAS RUTAS</v>
          </cell>
          <cell r="C282">
            <v>17180</v>
          </cell>
          <cell r="D282">
            <v>17785</v>
          </cell>
          <cell r="E282" t="str">
            <v>MOVILIDAD Y TRANSPORTES</v>
          </cell>
        </row>
        <row r="283">
          <cell r="A283">
            <v>13978</v>
          </cell>
          <cell r="B283" t="str">
            <v>ESTUDIOS TÉCNICOS PARA UNIDADES DE TRANSPORTE FEDERAL TRANSITEN EN TRAMO ESTATAL</v>
          </cell>
          <cell r="C283">
            <v>1745</v>
          </cell>
          <cell r="D283">
            <v>1810</v>
          </cell>
          <cell r="E283" t="str">
            <v>MOVILIDAD Y TRANSPORTES</v>
          </cell>
        </row>
        <row r="284">
          <cell r="A284">
            <v>2200</v>
          </cell>
          <cell r="B284" t="str">
            <v xml:space="preserve">EXPEDICIÓN DE CONSTANCIA DE NO ADEUDO DE INFRACCIÓN </v>
          </cell>
          <cell r="C284">
            <v>120</v>
          </cell>
          <cell r="D284">
            <v>125</v>
          </cell>
          <cell r="E284" t="str">
            <v>MOVILIDAD Y TRANSPORTES</v>
          </cell>
        </row>
        <row r="285">
          <cell r="A285">
            <v>2521</v>
          </cell>
          <cell r="B285" t="str">
            <v>EXPEDICIÓN CONSTANCIA PARA SERVICIO PÚBLICO PRESTE SERVICIO EXTRAORDINARIO POR DÍA</v>
          </cell>
          <cell r="C285">
            <v>120</v>
          </cell>
          <cell r="D285">
            <v>125</v>
          </cell>
          <cell r="E285" t="str">
            <v>MOVILIDAD Y TRANSPORTES</v>
          </cell>
        </row>
        <row r="286">
          <cell r="A286">
            <v>2766</v>
          </cell>
          <cell r="B286" t="str">
            <v xml:space="preserve">AUTORIZACIÓN CAMBIO DE VEHÍCULO ATENDIENDO AL MODELO CAPACIDAD O RUTA PREVIA AUTORIZACIÓN LÍNEA </v>
          </cell>
          <cell r="C286">
            <v>280</v>
          </cell>
          <cell r="D286">
            <v>290</v>
          </cell>
          <cell r="E286" t="str">
            <v>MOVILIDAD Y TRANSPORTES</v>
          </cell>
        </row>
        <row r="287">
          <cell r="A287">
            <v>2769</v>
          </cell>
          <cell r="B287" t="str">
            <v>EXPEDICIÓN DE TARJETA DE CIRCULACIÓN POR CAMBIOS  DE VEHÍCULO, DOMICILIO, NOMBRE DEL CONCESIONARIO PREVIA AUTORIZACIÓN LÍNEA</v>
          </cell>
          <cell r="C287">
            <v>450</v>
          </cell>
          <cell r="D287">
            <v>530</v>
          </cell>
          <cell r="E287" t="str">
            <v>MOVILIDAD Y TRANSPORTES</v>
          </cell>
        </row>
        <row r="288">
          <cell r="A288">
            <v>2770</v>
          </cell>
          <cell r="B288" t="str">
            <v>REPOSICIÓN DE CALCOMANÍA ALFANUMÉRICA DE IDENTIFICACIÓN VEHICULAR PREVIA AUTORIZACIÓN LÍNEA</v>
          </cell>
          <cell r="C288">
            <v>305</v>
          </cell>
          <cell r="D288">
            <v>315</v>
          </cell>
          <cell r="E288" t="str">
            <v>MOVILIDAD Y TRANSPORTES</v>
          </cell>
        </row>
        <row r="289">
          <cell r="A289">
            <v>14152</v>
          </cell>
          <cell r="B289" t="str">
            <v>EXPEDICIÓN DE TÍTULO DE SERVICIO PÚBLICO Y MERCANTIL MODALIDAD ALQUILER O TAXI</v>
          </cell>
          <cell r="C289">
            <v>305</v>
          </cell>
          <cell r="D289">
            <v>315</v>
          </cell>
          <cell r="E289" t="str">
            <v>MOVILIDAD Y TRANSPORTES</v>
          </cell>
        </row>
        <row r="290">
          <cell r="A290">
            <v>14153</v>
          </cell>
          <cell r="B290" t="str">
            <v>EXPEDICIÓN DE TARJETÓN DE SERVICIO PÚBLICO Y MERCANTIL MODALIDAD ALQUILER TAXI</v>
          </cell>
          <cell r="C290">
            <v>305</v>
          </cell>
          <cell r="D290">
            <v>315</v>
          </cell>
          <cell r="E290" t="str">
            <v>MOVILIDAD Y TRANSPORTES</v>
          </cell>
        </row>
        <row r="291">
          <cell r="A291">
            <v>14581</v>
          </cell>
          <cell r="B291" t="str">
            <v>ELABORACIÓN Y EXPEDICIÓN DE DICTÁMENES TÉCNICOS DE SERVICIO PÚBLICO</v>
          </cell>
          <cell r="C291">
            <v>3475</v>
          </cell>
          <cell r="D291">
            <v>3600</v>
          </cell>
          <cell r="E291" t="str">
            <v>MOVILIDAD Y TRANSPORTES</v>
          </cell>
        </row>
        <row r="292">
          <cell r="A292">
            <v>14582</v>
          </cell>
          <cell r="B292" t="str">
            <v>ELABORACIÓN DE ESTUDIO PARA AUTORIZACIÓN DE BASES, TERMINALES Y DEMÁS SERVICIOS</v>
          </cell>
          <cell r="C292">
            <v>6900</v>
          </cell>
          <cell r="D292">
            <v>7145</v>
          </cell>
          <cell r="E292" t="str">
            <v>MOVILIDAD Y TRANSPORTES</v>
          </cell>
        </row>
        <row r="293">
          <cell r="A293">
            <v>14583</v>
          </cell>
          <cell r="B293" t="str">
            <v>ELABORACIÓN DE ESTUDIO AMPLIACIÓN DE PARQUE VEHICULAR</v>
          </cell>
          <cell r="C293">
            <v>8620</v>
          </cell>
          <cell r="D293">
            <v>8925</v>
          </cell>
          <cell r="E293" t="str">
            <v>MOVILIDAD Y TRANSPORTES</v>
          </cell>
        </row>
        <row r="294">
          <cell r="A294">
            <v>14584</v>
          </cell>
          <cell r="B294" t="str">
            <v>ELABORACIÓN DE ESTUDIO DE FACTIBILIDAD NUEVAS RUTAS</v>
          </cell>
          <cell r="C294">
            <v>17180</v>
          </cell>
          <cell r="D294">
            <v>17785</v>
          </cell>
          <cell r="E294" t="str">
            <v>MOVILIDAD Y TRANSPORTES</v>
          </cell>
        </row>
        <row r="295">
          <cell r="A295">
            <v>14585</v>
          </cell>
          <cell r="B295" t="str">
            <v>EXPEDICIÓN DE CONSTANCIAS DE NO ADEUDO DE INFRACCIONES</v>
          </cell>
          <cell r="C295">
            <v>120</v>
          </cell>
          <cell r="D295">
            <v>125</v>
          </cell>
          <cell r="E295" t="str">
            <v>MOVILIDAD Y TRANSPORTES</v>
          </cell>
        </row>
        <row r="296">
          <cell r="A296">
            <v>14586</v>
          </cell>
          <cell r="B296" t="str">
            <v>EXPEDICIÓN DE CONSTANCIA DE INSCRIPCIÓN EN EL REGISTRO DE CONDUCTORES AUTORIZADOS</v>
          </cell>
          <cell r="C296">
            <v>125</v>
          </cell>
          <cell r="D296">
            <v>130</v>
          </cell>
          <cell r="E296" t="str">
            <v>MOVILIDAD Y TRANSPORTES</v>
          </cell>
        </row>
        <row r="297">
          <cell r="A297">
            <v>14587</v>
          </cell>
          <cell r="B297" t="str">
            <v>EXPEDICIÓN DE CONSTANCIA DE QUE EL VEHÍCULO CUENTA CON SEGURO DE VIAJERO</v>
          </cell>
          <cell r="C297">
            <v>125</v>
          </cell>
          <cell r="D297">
            <v>130</v>
          </cell>
          <cell r="E297" t="str">
            <v>MOVILIDAD Y TRANSPORTES</v>
          </cell>
        </row>
        <row r="298">
          <cell r="A298">
            <v>14588</v>
          </cell>
          <cell r="B298" t="str">
            <v>EXPEDICIÓN DE CONSTANCIA DE INSCRIPCIÓN EN EL REGISTRO DE REPRESENTANTES Y DELEGADOS</v>
          </cell>
          <cell r="C298">
            <v>125</v>
          </cell>
          <cell r="D298">
            <v>130</v>
          </cell>
          <cell r="E298" t="str">
            <v>MOVILIDAD Y TRANSPORTES</v>
          </cell>
        </row>
        <row r="299">
          <cell r="A299">
            <v>14589</v>
          </cell>
          <cell r="B299" t="str">
            <v>EXPEDICIÓN DE CONSTANCIA AUTORIZANDO A LOS VEHÍCULOS PORTAR PUBLICIDAD</v>
          </cell>
          <cell r="C299">
            <v>580</v>
          </cell>
          <cell r="D299">
            <v>600</v>
          </cell>
          <cell r="E299" t="str">
            <v>MOVILIDAD Y TRANSPORTES</v>
          </cell>
        </row>
        <row r="300">
          <cell r="A300">
            <v>14590</v>
          </cell>
          <cell r="B300" t="str">
            <v>BASES DE LICITACIÓN POR CONCESIONES, PERMISOS O AUTORIZACIONES SERVICIO PÚBLICO</v>
          </cell>
          <cell r="C300">
            <v>37210</v>
          </cell>
          <cell r="D300">
            <v>38515</v>
          </cell>
          <cell r="E300" t="str">
            <v>MOVILIDAD Y TRANSPORTES</v>
          </cell>
        </row>
        <row r="301">
          <cell r="A301">
            <v>1357</v>
          </cell>
          <cell r="B301" t="str">
            <v>CANJE DE PLACAS SERVICIO PÚBLICO Y MERCANTIL INCLUYE CALCOMANÍA ALFANUMÉRICA</v>
          </cell>
          <cell r="C301">
            <v>930</v>
          </cell>
          <cell r="D301">
            <v>965</v>
          </cell>
          <cell r="E301" t="str">
            <v>MOVILIDAD Y TRANSPORTES</v>
          </cell>
        </row>
        <row r="302">
          <cell r="A302">
            <v>1358</v>
          </cell>
          <cell r="B302" t="str">
            <v xml:space="preserve">REPOSICIÓN DE TARJETA DE CIRCULACIÓN POR CANJE SERVICIO PÚBLICO Y MERCANTIL </v>
          </cell>
          <cell r="C302">
            <v>450</v>
          </cell>
          <cell r="D302">
            <v>530</v>
          </cell>
          <cell r="E302" t="str">
            <v>MOVILIDAD Y TRANSPORTES</v>
          </cell>
        </row>
        <row r="303">
          <cell r="A303">
            <v>13118</v>
          </cell>
          <cell r="B303" t="str">
            <v>ELABORACIÓN DE ESTUDIO DE CAMBIO DE MODALIDAD DE RUTA FIJA</v>
          </cell>
          <cell r="C303">
            <v>655</v>
          </cell>
          <cell r="D303">
            <v>680</v>
          </cell>
          <cell r="E303" t="str">
            <v>MOVILIDAD Y TRANSPORTES</v>
          </cell>
        </row>
        <row r="304">
          <cell r="A304">
            <v>15307</v>
          </cell>
          <cell r="B304" t="str">
            <v xml:space="preserve">ESTUDIO DE AMPLIACIÓN PARQUE VEHICULAR EN MODALIDAD AUTO DE ALQUILER O TAXI </v>
          </cell>
          <cell r="C304">
            <v>8620</v>
          </cell>
          <cell r="D304">
            <v>8925</v>
          </cell>
          <cell r="E304" t="str">
            <v>MOVILIDAD Y TRANSPORTES</v>
          </cell>
        </row>
        <row r="305">
          <cell r="A305">
            <v>15308</v>
          </cell>
          <cell r="B305" t="str">
            <v>ESTUDIO DE FACTIBILIDAD TRANSPORTE MERCANTIL DE TURISMO O SU AMPLIACIÓN</v>
          </cell>
          <cell r="C305">
            <v>17180</v>
          </cell>
          <cell r="D305">
            <v>17785</v>
          </cell>
          <cell r="E305" t="str">
            <v>MOVILIDAD Y TRANSPORTES</v>
          </cell>
        </row>
        <row r="306">
          <cell r="A306">
            <v>15309</v>
          </cell>
          <cell r="B306" t="str">
            <v>CONSTANCIA DE AUTORIZACIÓN PARA QUE LOS TAXIS PORTEN PUBLICIDAD MEDALLÓN TRASERO</v>
          </cell>
          <cell r="C306">
            <v>280</v>
          </cell>
          <cell r="D306">
            <v>290</v>
          </cell>
          <cell r="E306" t="str">
            <v>MOVILIDAD Y TRANSPORTES</v>
          </cell>
        </row>
        <row r="307">
          <cell r="A307">
            <v>15310</v>
          </cell>
          <cell r="B307" t="str">
            <v xml:space="preserve">ANÁLISIS VERIFICAR LAS CONDICIONES DE EMPRESAS DE REDES DE TRANSPORTES </v>
          </cell>
          <cell r="C307">
            <v>5540</v>
          </cell>
          <cell r="D307">
            <v>5735</v>
          </cell>
          <cell r="E307" t="str">
            <v>MOVILIDAD Y TRANSPORTES</v>
          </cell>
        </row>
        <row r="308">
          <cell r="A308">
            <v>15311</v>
          </cell>
          <cell r="B308" t="str">
            <v xml:space="preserve">ANÁLISIS BASE PARA OTORGAMIENTO DE SERVICIO TURÍSTICO FERROVIARIO DE PASAJEROS </v>
          </cell>
          <cell r="C308">
            <v>77540</v>
          </cell>
          <cell r="D308">
            <v>80255</v>
          </cell>
          <cell r="E308" t="str">
            <v>MOVILIDAD Y TRANSPORTES</v>
          </cell>
        </row>
        <row r="309">
          <cell r="A309">
            <v>15865</v>
          </cell>
          <cell r="B309" t="str">
            <v xml:space="preserve">REASIGNACIÓN DE CONCESIÓN/PERMISO </v>
          </cell>
          <cell r="C309">
            <v>4705</v>
          </cell>
          <cell r="D309">
            <v>4870</v>
          </cell>
          <cell r="E309" t="str">
            <v>MOVILIDAD Y TRANSPORTES</v>
          </cell>
        </row>
        <row r="310">
          <cell r="A310">
            <v>2522</v>
          </cell>
          <cell r="B310" t="str">
            <v>CUENTAS INHABILITADAS: 2522, 16145 Y 15772</v>
          </cell>
          <cell r="E310" t="str">
            <v>MOVILIDAD Y TRANSPORTES</v>
          </cell>
        </row>
        <row r="311">
          <cell r="B311" t="str">
            <v>TOTAL CONCESIONES Y PERMISOS:</v>
          </cell>
          <cell r="E311" t="str">
            <v>MOVILIDAD Y TRANSPORTES</v>
          </cell>
        </row>
        <row r="312">
          <cell r="B312" t="str">
            <v xml:space="preserve">OTROS SERVICIOS </v>
          </cell>
          <cell r="E312" t="str">
            <v>MOVILIDAD Y TRANSPORTES</v>
          </cell>
        </row>
        <row r="313">
          <cell r="A313">
            <v>244</v>
          </cell>
          <cell r="B313" t="str">
            <v>EXPEDICIÓN DE CERTIFICACIÓN DE DATOS O DOCUMENTOS QUE OBREN EN EL ARCHIVO, INCLUYENDO FORMATO</v>
          </cell>
          <cell r="C313">
            <v>115</v>
          </cell>
          <cell r="D313">
            <v>120</v>
          </cell>
          <cell r="E313" t="str">
            <v>MOVILIDAD Y TRANSPORTES</v>
          </cell>
        </row>
        <row r="314">
          <cell r="A314">
            <v>533</v>
          </cell>
          <cell r="B314" t="str">
            <v>EXPEDICIÓN DE CERTIFICACIÓN DE EXPEDIENTES QUE OBREN EN SUS ARCHIVOS HASTA 35 HOJAS</v>
          </cell>
          <cell r="C314">
            <v>115</v>
          </cell>
          <cell r="D314">
            <v>120</v>
          </cell>
          <cell r="E314" t="str">
            <v>MOVILIDAD Y TRANSPORTES</v>
          </cell>
        </row>
        <row r="315">
          <cell r="A315">
            <v>535</v>
          </cell>
          <cell r="B315" t="str">
            <v>HOJA ADICIONAL DE EXPEDIENTES SRIA. DE MOVILIDAD Y TRANSPORTES SE PAGARÁ</v>
          </cell>
          <cell r="C315">
            <v>3</v>
          </cell>
          <cell r="D315">
            <v>4</v>
          </cell>
          <cell r="E315" t="str">
            <v>MOVILIDAD Y TRANSPORTES</v>
          </cell>
        </row>
        <row r="316">
          <cell r="A316">
            <v>14755</v>
          </cell>
          <cell r="B316" t="str">
            <v>COPIAS SIMPLES SRIA. DE MOVILIDAD Y TRANSPORTES HASTA 35 HOJAS</v>
          </cell>
          <cell r="C316">
            <v>32</v>
          </cell>
          <cell r="D316">
            <v>34</v>
          </cell>
          <cell r="E316" t="str">
            <v>MOVILIDAD Y TRANSPORTES</v>
          </cell>
        </row>
        <row r="317">
          <cell r="A317">
            <v>14756</v>
          </cell>
          <cell r="B317" t="str">
            <v>COPIAS SIMPLES SRIA. DE MOVILIDAD Y TRANSPORTES HASTA 75 HOJAS</v>
          </cell>
          <cell r="C317">
            <v>63</v>
          </cell>
          <cell r="D317">
            <v>65</v>
          </cell>
          <cell r="E317" t="str">
            <v>MOVILIDAD Y TRANSPORTES</v>
          </cell>
        </row>
        <row r="318">
          <cell r="A318">
            <v>14757</v>
          </cell>
          <cell r="B318" t="str">
            <v>COPIAS SIMPLES SRIA. DE MOVILIDAD Y TRANSPORTES POR CADA HOJA ADICIONAL</v>
          </cell>
          <cell r="C318">
            <v>1.5</v>
          </cell>
          <cell r="D318">
            <v>2</v>
          </cell>
          <cell r="E318" t="str">
            <v>MOVILIDAD Y TRANSPORTES</v>
          </cell>
        </row>
        <row r="319">
          <cell r="A319">
            <v>246</v>
          </cell>
          <cell r="B319" t="str">
            <v>OTROS SERVICIOS DE LA SRIA. DE MOVILIDAD Y TRANSPORTES</v>
          </cell>
          <cell r="C319" t="str">
            <v>NO. DE AFECTACIONES A LA CUENTA</v>
          </cell>
          <cell r="E319" t="str">
            <v>MOVILIDAD Y TRANSPORTES</v>
          </cell>
        </row>
        <row r="320">
          <cell r="A320">
            <v>2251</v>
          </cell>
          <cell r="B320" t="str">
            <v>RESGUARDO DE VEHÍCULOS SRIA. DE MOVILIDAD Y TRANSPORTES CAMIONES, AUTOBUSES, OMNIBUSES, MICROBUSES Y MINIBUSES</v>
          </cell>
          <cell r="C320" t="str">
            <v>NO. DE AFECTACIONES A LA CUENTA</v>
          </cell>
          <cell r="E320" t="str">
            <v>MOVILIDAD Y TRANSPORTES</v>
          </cell>
        </row>
        <row r="321">
          <cell r="A321">
            <v>2252</v>
          </cell>
          <cell r="B321" t="str">
            <v>RESGUARDO DE VEHÍCULOS SRIA. DE MOVILIDAD Y TRANSPORTES AUTOS, CAMIONETAS, Y REMOLQUES</v>
          </cell>
          <cell r="C321" t="str">
            <v>NO. DE AFECTACIONES A LA CUENTA</v>
          </cell>
          <cell r="E321" t="str">
            <v>MOVILIDAD Y TRANSPORTES</v>
          </cell>
        </row>
        <row r="322">
          <cell r="A322">
            <v>2253</v>
          </cell>
          <cell r="B322" t="str">
            <v>RESGUARDO DE VEHÍCULOS SRIA. DE MOVILIDAD Y TRANSPORTES MOTOCICLETAS, MOTONETAS, BICICLETAS, TRICICLOS Y OTROS</v>
          </cell>
          <cell r="C322" t="str">
            <v>NO. DE AFECTACIONES A LA CUENTA</v>
          </cell>
          <cell r="E322" t="str">
            <v>MOVILIDAD Y TRANSPORTES</v>
          </cell>
        </row>
        <row r="323">
          <cell r="A323">
            <v>14176</v>
          </cell>
          <cell r="B323" t="str">
            <v>BASES DE LICITACIÓN SRIA. DE MOVILIDAD Y TRANSPORTES</v>
          </cell>
          <cell r="C323">
            <v>30000</v>
          </cell>
          <cell r="D323">
            <v>0</v>
          </cell>
          <cell r="E323" t="str">
            <v>MOVILIDAD Y TRANSPORTES</v>
          </cell>
        </row>
        <row r="324">
          <cell r="A324">
            <v>2650</v>
          </cell>
          <cell r="B324" t="str">
            <v>EXPEDICIÓN DE AUTORIZACIÓN PARA QUE LOS VEHÍCULOS DE TRANSPORTE PÚBLICO MERCANTIL PORTEN PUBLICIDAD POR VEHÍCULO</v>
          </cell>
          <cell r="C324">
            <v>580</v>
          </cell>
          <cell r="D324">
            <v>600</v>
          </cell>
          <cell r="E324" t="str">
            <v>MOVILIDAD Y TRANSPORTES</v>
          </cell>
        </row>
        <row r="325">
          <cell r="A325">
            <v>4</v>
          </cell>
          <cell r="B325" t="str">
            <v>ANÁLISIS FÍSICO-MECÁNICO DE LOS VEHÍCULOS DESTINADOS AL SERVICIO PÚBLICO Y AL SERVICIO MERCANTIL</v>
          </cell>
          <cell r="C325">
            <v>305</v>
          </cell>
          <cell r="D325">
            <v>315</v>
          </cell>
          <cell r="E325" t="str">
            <v>MOVILIDAD Y TRANSPORTES</v>
          </cell>
        </row>
        <row r="326">
          <cell r="A326">
            <v>14173</v>
          </cell>
          <cell r="B326" t="str">
            <v>ANÁLISIS FÍSICO-MECÁNICO DE LOS VEHÍCULOS DESTINADOS AL SERVICIO MERCANTIL</v>
          </cell>
          <cell r="C326">
            <v>305</v>
          </cell>
          <cell r="D326">
            <v>315</v>
          </cell>
          <cell r="E326" t="str">
            <v>MOVILIDAD Y TRANSPORTES</v>
          </cell>
        </row>
        <row r="327">
          <cell r="B327" t="str">
            <v>CUENTAS INHABILITADAS: 245, 13974, 13975, 13976</v>
          </cell>
          <cell r="E327" t="str">
            <v>MOVILIDAD Y TRANSPORTES</v>
          </cell>
        </row>
        <row r="328">
          <cell r="B328" t="str">
            <v>TOTAL OTROS SERVICIOS:</v>
          </cell>
          <cell r="E328" t="str">
            <v>MOVILIDAD Y TRANSPORTES</v>
          </cell>
        </row>
        <row r="329">
          <cell r="A329" t="str">
            <v xml:space="preserve"> </v>
          </cell>
          <cell r="B329" t="str">
            <v>SUMA TOTAL DERECHOS :</v>
          </cell>
          <cell r="E329" t="str">
            <v>MOVILIDAD Y TRANSPORTES</v>
          </cell>
        </row>
        <row r="330">
          <cell r="B330" t="str">
            <v>PRODUCTOS</v>
          </cell>
          <cell r="E330" t="str">
            <v>MOVILIDAD Y TRANSPORTES</v>
          </cell>
        </row>
        <row r="331">
          <cell r="A331">
            <v>474</v>
          </cell>
          <cell r="B331" t="str">
            <v xml:space="preserve">OTROS PRODUCTOS DE LA SRIA.DE MOVILIDAD Y TRANSPORTES </v>
          </cell>
          <cell r="C331" t="str">
            <v>NO. DE AFECTACIONES A LA CUENTA</v>
          </cell>
          <cell r="E331" t="str">
            <v>MOVILIDAD Y TRANSPORTES</v>
          </cell>
        </row>
        <row r="332">
          <cell r="B332" t="str">
            <v>CUENTAS INHABILITADAS:</v>
          </cell>
          <cell r="E332" t="str">
            <v>MOVILIDAD Y TRANSPORTES</v>
          </cell>
        </row>
        <row r="333">
          <cell r="B333" t="str">
            <v>SUMA - PRODUCTOS :</v>
          </cell>
          <cell r="E333" t="str">
            <v>MOVILIDAD Y TRANSPORTES</v>
          </cell>
        </row>
        <row r="334">
          <cell r="B334" t="str">
            <v>APROVECHAMIENTOS</v>
          </cell>
          <cell r="E334" t="str">
            <v>MOVILIDAD Y TRANSPORTES</v>
          </cell>
        </row>
        <row r="335">
          <cell r="A335">
            <v>2468</v>
          </cell>
          <cell r="B335" t="str">
            <v xml:space="preserve">ACTUALIZACIÓN DEL ANÁLISIS ANUAL DE LAS CONDICIONES DEL SERVICIO PÚBLICO </v>
          </cell>
          <cell r="C335" t="str">
            <v>NO. DE AFECTACIONES A LA CUENTA</v>
          </cell>
          <cell r="E335" t="str">
            <v>MOVILIDAD Y TRANSPORTES</v>
          </cell>
        </row>
        <row r="336">
          <cell r="A336">
            <v>582</v>
          </cell>
          <cell r="B336" t="str">
            <v>RECARGOS POR REVALIDACIÓN ANUAL DE CONCESIONES O PERMISOS</v>
          </cell>
          <cell r="C336" t="str">
            <v>NO. DE AFECTACIONES A LA CUENTA</v>
          </cell>
          <cell r="E336" t="str">
            <v>MOVILIDAD Y TRANSPORTES</v>
          </cell>
        </row>
        <row r="337">
          <cell r="A337">
            <v>584</v>
          </cell>
          <cell r="B337" t="str">
            <v>RECARGOS REVALIDACIÓN ANUAL CONCESIÓN POR COMUNICACIÓN</v>
          </cell>
          <cell r="C337" t="str">
            <v>NO. DE AFECTACIONES A LA CUENTA</v>
          </cell>
          <cell r="E337" t="str">
            <v>MOVILIDAD Y TRANSPORTES</v>
          </cell>
        </row>
        <row r="338">
          <cell r="A338">
            <v>2471</v>
          </cell>
          <cell r="B338" t="str">
            <v>MULTA POR INCUMPLIMIENTO EN EL PAGO DEL ANÁLISIS ANUAL</v>
          </cell>
          <cell r="C338" t="str">
            <v>NO. DE AFECTACIONES A LA CUENTA</v>
          </cell>
          <cell r="E338" t="str">
            <v>MOVILIDAD Y TRANSPORTES</v>
          </cell>
        </row>
        <row r="339">
          <cell r="A339">
            <v>14221</v>
          </cell>
          <cell r="B339" t="str">
            <v xml:space="preserve">MULTA POR INCUMPLIMIENTO PROGRAMA CANJE REEMPLACAMIENTO </v>
          </cell>
          <cell r="C339" t="str">
            <v>NO. DE AFECTACIONES A LA CUENTA</v>
          </cell>
          <cell r="E339" t="str">
            <v>MOVILIDAD Y TRANSPORTES</v>
          </cell>
        </row>
        <row r="340">
          <cell r="A340">
            <v>1633</v>
          </cell>
          <cell r="B340" t="str">
            <v>MULTA INCUMPLIMIENTO CANJE PLACAS SERV PUB S.T.</v>
          </cell>
          <cell r="C340" t="str">
            <v>NO. DE AFECTACIONES A LA CUENTA</v>
          </cell>
          <cell r="E340" t="str">
            <v>MOVILIDAD Y TRANSPORTES</v>
          </cell>
        </row>
        <row r="341">
          <cell r="A341">
            <v>14172</v>
          </cell>
          <cell r="B341" t="str">
            <v>INFRACCIONES SERVICIO PÚBLICO Y MERCANTIL</v>
          </cell>
          <cell r="C341" t="str">
            <v>NO. DE AFECTACIONES A LA CUENTA</v>
          </cell>
          <cell r="E341" t="str">
            <v>MOVILIDAD Y TRANSPORTES</v>
          </cell>
        </row>
        <row r="342">
          <cell r="A342">
            <v>15596</v>
          </cell>
          <cell r="B342" t="str">
            <v>INFRACCIONES OPERATIVO RADAR SRIA. MOVILIDAD Y TRANSPORTES</v>
          </cell>
          <cell r="C342" t="str">
            <v>NO. DE AFECTACIONES A LA CUENTA</v>
          </cell>
          <cell r="E342" t="str">
            <v>MOVILIDAD Y TRANSPORTES</v>
          </cell>
        </row>
        <row r="343">
          <cell r="A343">
            <v>28</v>
          </cell>
          <cell r="B343" t="str">
            <v>INFRACCIONES SRIA. MOVILIDAD Y TRANSPORTES</v>
          </cell>
          <cell r="C343" t="str">
            <v>NO. DE AFECTACIONES A LA CUENTA</v>
          </cell>
          <cell r="E343" t="str">
            <v>MOVILIDAD Y TRANSPORTES</v>
          </cell>
        </row>
        <row r="344">
          <cell r="B344" t="str">
            <v>SUMA - APROVECHAMIENTOS :</v>
          </cell>
          <cell r="E344" t="str">
            <v>MOVILIDAD Y TRANSPORTES</v>
          </cell>
        </row>
        <row r="345">
          <cell r="B345" t="str">
            <v>INGRESOS MUNICIPALES COORDINADOS</v>
          </cell>
          <cell r="E345" t="str">
            <v>MOVILIDAD Y TRANSPORTES</v>
          </cell>
        </row>
        <row r="346">
          <cell r="A346">
            <v>2257</v>
          </cell>
          <cell r="B346" t="str">
            <v>ANÁLISIS FÍSICO-MECÁNICO DE LOS VEHÍCULOS DESTINADOS AL SERVICIO PÚBLICO Y AL SERVICIO MERCANTIL (MUNICIPAL)</v>
          </cell>
          <cell r="C346">
            <v>270</v>
          </cell>
          <cell r="D346">
            <v>315</v>
          </cell>
          <cell r="E346" t="str">
            <v>MOVILIDAD Y TRANSPORTES</v>
          </cell>
        </row>
        <row r="347">
          <cell r="A347">
            <v>210</v>
          </cell>
          <cell r="B347" t="str">
            <v>EXPEDICIÓN, CANJE O REPOSICIÓN DE LICENCIA PROVISIONAL PARA AUTOMOVILISTA (6 MESES) INCLUYENDO FORMATO</v>
          </cell>
          <cell r="C347">
            <v>405</v>
          </cell>
          <cell r="D347">
            <v>420</v>
          </cell>
          <cell r="E347" t="str">
            <v>PLANEACIÓN Y FINANZAS</v>
          </cell>
        </row>
        <row r="348">
          <cell r="A348">
            <v>211</v>
          </cell>
          <cell r="B348" t="str">
            <v xml:space="preserve">EXPEDICIÓN, CANJE O REPOSICIÓN DE LICENCIA DE AUTOMOVILISTA Y CHOFER (3 AÑOS), INCLUYENDO FORMATO </v>
          </cell>
          <cell r="C348">
            <v>650</v>
          </cell>
          <cell r="D348">
            <v>675</v>
          </cell>
          <cell r="E348" t="str">
            <v>PLANEACIÓN Y FINANZAS</v>
          </cell>
        </row>
        <row r="349">
          <cell r="A349">
            <v>212</v>
          </cell>
          <cell r="B349" t="str">
            <v>EXPEDICIÓN, CANJE O REPOSICIÓN DE LICENCIA DE AUTOMOVILISTA Y CHOFER (5 AÑOS),INCLUYENDO FORMATO</v>
          </cell>
          <cell r="C349">
            <v>1015</v>
          </cell>
          <cell r="D349">
            <v>1050</v>
          </cell>
          <cell r="E349" t="str">
            <v>PLANEACIÓN Y FINANZAS</v>
          </cell>
        </row>
        <row r="350">
          <cell r="A350">
            <v>14654</v>
          </cell>
          <cell r="B350" t="str">
            <v>EXPEDICIÓN DE LICENCIA DE AUTOMOVILISTA Y CHOFER (PERMANENTE), INCLUYE FORMATO</v>
          </cell>
          <cell r="C350">
            <v>2155</v>
          </cell>
          <cell r="D350">
            <v>2230</v>
          </cell>
          <cell r="E350" t="str">
            <v>PLANEACIÓN Y FINANZAS</v>
          </cell>
        </row>
        <row r="351">
          <cell r="A351">
            <v>215</v>
          </cell>
          <cell r="B351" t="str">
            <v>EXPEDICIÓN, CANJE O REPOSICIÓN DE LICENCIA DE CHOFER DEL SERVICIO MERCANTIL VIGENCIA 3 AÑOS</v>
          </cell>
          <cell r="C351">
            <v>1245</v>
          </cell>
          <cell r="D351">
            <v>1290</v>
          </cell>
          <cell r="E351" t="str">
            <v>PLANEACIÓN Y FINANZAS</v>
          </cell>
        </row>
        <row r="352">
          <cell r="A352">
            <v>216</v>
          </cell>
          <cell r="B352" t="str">
            <v xml:space="preserve">APLICACIÓN DE EXMEN MÉDICO </v>
          </cell>
          <cell r="C352">
            <v>130</v>
          </cell>
          <cell r="D352">
            <v>135</v>
          </cell>
          <cell r="E352" t="str">
            <v>PLANEACIÓN Y FINANZAS</v>
          </cell>
        </row>
        <row r="353">
          <cell r="A353">
            <v>217</v>
          </cell>
          <cell r="B353" t="str">
            <v>APLICACIÓN DE EXMENES TEÓRICOS</v>
          </cell>
          <cell r="C353">
            <v>110</v>
          </cell>
          <cell r="D353">
            <v>115</v>
          </cell>
          <cell r="E353" t="str">
            <v>PLANEACIÓN Y FINANZAS</v>
          </cell>
        </row>
        <row r="354">
          <cell r="A354">
            <v>1841</v>
          </cell>
          <cell r="B354" t="str">
            <v>EXMEN MÉDICO, TOXICOLÓGICO Y PSICOMÉTRICO PARA LA EXPEDICIÓN, CANJE O REPOSICIÓN DE LICENCIAS DEL SERVICIO PÚBLICO Y MERCANTIL</v>
          </cell>
          <cell r="C354">
            <v>790</v>
          </cell>
          <cell r="D354">
            <v>820</v>
          </cell>
          <cell r="E354" t="str">
            <v>PLANEACIÓN Y FINANZAS</v>
          </cell>
        </row>
        <row r="355">
          <cell r="A355">
            <v>2785</v>
          </cell>
          <cell r="B355" t="str">
            <v xml:space="preserve">DUPLICADO DE LICENCIA SERVICIO PARTICULAR </v>
          </cell>
          <cell r="C355">
            <v>400</v>
          </cell>
          <cell r="D355">
            <v>415</v>
          </cell>
          <cell r="E355" t="str">
            <v>PLANEACIÓN Y FINANZAS</v>
          </cell>
        </row>
        <row r="356">
          <cell r="A356">
            <v>14655</v>
          </cell>
          <cell r="B356" t="str">
            <v>DUPLICADO LICENCIAS DE AUTOMOVILISTA Y CHOFER PARTICULAR PERMANENTE INCLUYE FORMA</v>
          </cell>
          <cell r="C356">
            <v>1145</v>
          </cell>
          <cell r="D356">
            <v>1185</v>
          </cell>
          <cell r="E356" t="str">
            <v>PLANEACIÓN Y FINANZAS</v>
          </cell>
        </row>
        <row r="357">
          <cell r="A357">
            <v>13086</v>
          </cell>
          <cell r="B357" t="str">
            <v>EXPEDICIÓN, CANJE O REPOSICIÓN DE LICENCIA TRANSITORIA CHOFER PARA SERVICIO PÚBLICO Y MERCANTIL TAXI VIGENCIA 6 MESES</v>
          </cell>
          <cell r="C357">
            <v>270</v>
          </cell>
          <cell r="D357">
            <v>280</v>
          </cell>
          <cell r="E357" t="str">
            <v>PLANEACIÓN Y FINANZAS</v>
          </cell>
        </row>
        <row r="358">
          <cell r="A358">
            <v>14697</v>
          </cell>
          <cell r="B358" t="str">
            <v>EXPEDICIÓN, CANJE O REPOSICIÓN DE LICENCIA DE CHOFER DEL SERVICIO PÚBLICO Y MERCANTIL VIGENCIA 5 AÑOS</v>
          </cell>
          <cell r="C358">
            <v>1620</v>
          </cell>
          <cell r="D358">
            <v>1680</v>
          </cell>
          <cell r="E358" t="str">
            <v>PLANEACIÓN Y FINANZAS</v>
          </cell>
        </row>
        <row r="359">
          <cell r="A359">
            <v>13087</v>
          </cell>
          <cell r="B359" t="str">
            <v>DUPLICADO LICENCIA CHOFER SERVICIO PÚBLICO Y MERCANTIL Y LICENCIA MERCANTIL</v>
          </cell>
          <cell r="C359">
            <v>530</v>
          </cell>
          <cell r="D359">
            <v>550</v>
          </cell>
          <cell r="E359" t="str">
            <v>PLANEACIÓN Y FINANZAS</v>
          </cell>
        </row>
        <row r="360">
          <cell r="A360">
            <v>13088</v>
          </cell>
          <cell r="B360" t="str">
            <v>DUPLICADO LICENCIA TRANSITORIA CHOFER SERVICIO PÚBLICO Y MERCANTIL TAXI</v>
          </cell>
          <cell r="C360">
            <v>210</v>
          </cell>
          <cell r="D360">
            <v>220</v>
          </cell>
          <cell r="E360" t="str">
            <v>PLANEACIÓN Y FINANZAS</v>
          </cell>
        </row>
        <row r="361">
          <cell r="A361">
            <v>16452</v>
          </cell>
          <cell r="B361" t="str">
            <v>ART 119 LICENCIA CHOFER DEL SERV PUB Y MERCANTIL VIG 5 ANOS DESC 60%</v>
          </cell>
          <cell r="C361" t="str">
            <v>NUEVO</v>
          </cell>
          <cell r="D361">
            <v>672</v>
          </cell>
          <cell r="E361" t="str">
            <v>PLANEACIÓN Y FINANZAS</v>
          </cell>
        </row>
        <row r="362">
          <cell r="A362">
            <v>16453</v>
          </cell>
          <cell r="B362" t="str">
            <v>ART 119 LICENCIA TRANSITORIA CHOFER SERV PUB Y MERCANT TAXI VIG 6 MESES DCTO 60%</v>
          </cell>
          <cell r="C362" t="str">
            <v>NUEVO</v>
          </cell>
          <cell r="D362">
            <v>112</v>
          </cell>
          <cell r="E362" t="str">
            <v>PLANEACIÓN Y FINANZAS</v>
          </cell>
        </row>
        <row r="363">
          <cell r="A363">
            <v>16454</v>
          </cell>
          <cell r="B363" t="str">
            <v>ART 119 DUPLICADO LICENCIA DE CHOFER SERV TRANSPORT PUB Y MERC DESCTO 60%</v>
          </cell>
          <cell r="C363" t="str">
            <v>NUEVO</v>
          </cell>
          <cell r="D363">
            <v>220</v>
          </cell>
          <cell r="E363" t="str">
            <v>PLANEACIÓN Y FINANZAS</v>
          </cell>
        </row>
        <row r="364">
          <cell r="A364">
            <v>16455</v>
          </cell>
          <cell r="B364" t="str">
            <v>ART 119 DUPLIC LIC CHOFER P/SERV TRANSPORTE MERCANTIL DESCTO 60%</v>
          </cell>
          <cell r="C364" t="str">
            <v>NUEVO</v>
          </cell>
          <cell r="D364">
            <v>220</v>
          </cell>
          <cell r="E364" t="str">
            <v>PLANEACIÓN Y FINANZAS</v>
          </cell>
        </row>
        <row r="365">
          <cell r="A365">
            <v>16456</v>
          </cell>
          <cell r="B365" t="str">
            <v>ART 119 DUPLIC LICENCIA TRANSITORIA CHOFER SERV PUB Y MERC TAXI DESCTO 60%</v>
          </cell>
          <cell r="C365" t="str">
            <v>NUEVO</v>
          </cell>
          <cell r="D365">
            <v>88</v>
          </cell>
          <cell r="E365" t="str">
            <v>PLANEACIÓN Y FINANZAS</v>
          </cell>
        </row>
        <row r="366">
          <cell r="A366">
            <v>16457</v>
          </cell>
          <cell r="B366" t="str">
            <v>ART 119 APLICACIÓN DEL EXAMEN MED Y AUDIOVISUAL S.PUB Y MERC DESCTO 60%</v>
          </cell>
          <cell r="C366" t="str">
            <v>NUEVO</v>
          </cell>
          <cell r="D366">
            <v>54</v>
          </cell>
          <cell r="E366" t="str">
            <v>PLANEACIÓN Y FINANZAS</v>
          </cell>
        </row>
        <row r="367">
          <cell r="A367">
            <v>16458</v>
          </cell>
          <cell r="B367" t="str">
            <v>ART 119 APLICACIÓN EXAMEN TOXIC PSICOM Y APTITUD FIS S.PUB Y MERC DESCTO 60%</v>
          </cell>
          <cell r="C367" t="str">
            <v>NUEVO</v>
          </cell>
          <cell r="D367">
            <v>328</v>
          </cell>
          <cell r="E367" t="str">
            <v>PLANEACIÓN Y FINANZAS</v>
          </cell>
        </row>
        <row r="368">
          <cell r="A368">
            <v>16598</v>
          </cell>
          <cell r="B368" t="str">
            <v>CERTIFICACIÓN POR EXPEDICIÓN DE LICENCIAS</v>
          </cell>
          <cell r="C368" t="str">
            <v>NUEVO</v>
          </cell>
          <cell r="D368">
            <v>120</v>
          </cell>
          <cell r="E368" t="str">
            <v>PLANEACIÓN Y FINANZAS</v>
          </cell>
        </row>
        <row r="369">
          <cell r="B369" t="str">
            <v>CUENTAS INHABILITADAS: 2788, 16136 A LA 16149, DE LA 16407 A LA 16416</v>
          </cell>
          <cell r="E369" t="str">
            <v>PLANEACIÓN Y FINANZAS</v>
          </cell>
        </row>
        <row r="370">
          <cell r="B370" t="str">
            <v>TOTAL LICENCIAS:</v>
          </cell>
          <cell r="E370" t="str">
            <v>PLANEACIÓN Y FINANZAS</v>
          </cell>
        </row>
        <row r="371">
          <cell r="A371">
            <v>249</v>
          </cell>
          <cell r="B371" t="str">
            <v xml:space="preserve">EXPEDICIÓN Y REPOSICIÓN DE PLACAS DE SERVICIO PARTICULAR.                                                </v>
          </cell>
          <cell r="C371">
            <v>930</v>
          </cell>
          <cell r="D371">
            <v>965</v>
          </cell>
          <cell r="E371" t="str">
            <v>PLANEACIÓN Y FINANZAS</v>
          </cell>
        </row>
        <row r="372">
          <cell r="A372">
            <v>250</v>
          </cell>
          <cell r="B372" t="str">
            <v xml:space="preserve">EXPEDICIÓN Y REPOSICIÓN DE PLACAS REMOLQUES.                                                  </v>
          </cell>
          <cell r="C372">
            <v>705</v>
          </cell>
          <cell r="D372">
            <v>730</v>
          </cell>
          <cell r="E372" t="str">
            <v>PLANEACIÓN Y FINANZAS</v>
          </cell>
        </row>
        <row r="373">
          <cell r="A373">
            <v>251</v>
          </cell>
          <cell r="B373" t="str">
            <v>EXPEDICIÓN Y REPOSICIÓN DE PLACAS MOTOCICLETAS.</v>
          </cell>
          <cell r="C373">
            <v>390</v>
          </cell>
          <cell r="D373">
            <v>405</v>
          </cell>
          <cell r="E373" t="str">
            <v>PLANEACIÓN Y FINANZAS</v>
          </cell>
        </row>
        <row r="374">
          <cell r="A374">
            <v>253</v>
          </cell>
          <cell r="B374" t="str">
            <v>EXPEDICIÓN DE PLACAS DE DEMOSTRACIÓN.</v>
          </cell>
          <cell r="C374">
            <v>1095</v>
          </cell>
          <cell r="D374">
            <v>1135</v>
          </cell>
          <cell r="E374" t="str">
            <v>PLANEACIÓN Y FINANZAS</v>
          </cell>
        </row>
        <row r="375">
          <cell r="A375">
            <v>254</v>
          </cell>
          <cell r="B375" t="str">
            <v>REVALIDACIÓN DE PLACAS DE DEMOSTRACIÓN POR EJERCICIO FISCAL</v>
          </cell>
          <cell r="C375">
            <v>1095</v>
          </cell>
          <cell r="D375">
            <v>1135</v>
          </cell>
          <cell r="E375" t="str">
            <v>PLANEACIÓN Y FINANZAS</v>
          </cell>
        </row>
        <row r="376">
          <cell r="A376">
            <v>13119</v>
          </cell>
          <cell r="B376" t="str">
            <v xml:space="preserve">REVALIDACIÓN DE PLACAS DE DEMOSTRACIÓN POR EJERCICIO FISCAL REZAGO        </v>
          </cell>
          <cell r="C376" t="str">
            <v>NO. DE AFECTACIONES POR CUENTA</v>
          </cell>
          <cell r="E376" t="str">
            <v>PLANEACIÓN Y FINANZAS</v>
          </cell>
        </row>
        <row r="377">
          <cell r="A377">
            <v>2083</v>
          </cell>
          <cell r="B377" t="str">
            <v>EXPEDICIÓN DE PLACAS DE DEMOSTRACIÓN POR CANJE EXTEMPORÁNEO</v>
          </cell>
          <cell r="C377">
            <v>1095</v>
          </cell>
          <cell r="D377">
            <v>1135</v>
          </cell>
          <cell r="E377" t="str">
            <v>PLANEACIÓN Y FINANZAS</v>
          </cell>
        </row>
        <row r="378">
          <cell r="A378">
            <v>255</v>
          </cell>
          <cell r="B378" t="str">
            <v>TRAMITE DE BAJA DE PLACAS.</v>
          </cell>
          <cell r="C378">
            <v>120</v>
          </cell>
          <cell r="D378">
            <v>125</v>
          </cell>
          <cell r="E378" t="str">
            <v>PLANEACIÓN Y FINANZAS</v>
          </cell>
        </row>
        <row r="379">
          <cell r="A379">
            <v>256</v>
          </cell>
          <cell r="B379" t="str">
            <v>TRAMITE DE BAJA  DEL REGISTRO POR ROBO DE VEHÍCULO</v>
          </cell>
          <cell r="C379">
            <v>120</v>
          </cell>
          <cell r="D379">
            <v>125</v>
          </cell>
          <cell r="E379" t="str">
            <v>PLANEACIÓN Y FINANZAS</v>
          </cell>
        </row>
        <row r="380">
          <cell r="A380">
            <v>257</v>
          </cell>
          <cell r="B380" t="str">
            <v>CONTROL VEHICULAR SERVICIO PARTICULAR CORRIENTE.</v>
          </cell>
          <cell r="C380">
            <v>450</v>
          </cell>
          <cell r="D380">
            <v>530</v>
          </cell>
          <cell r="E380" t="str">
            <v>PLANEACIÓN Y FINANZAS</v>
          </cell>
        </row>
        <row r="381">
          <cell r="A381">
            <v>258</v>
          </cell>
          <cell r="B381" t="str">
            <v>CONTROL VEHICULAR SERVICIO PARTICULAR REZAGO.</v>
          </cell>
          <cell r="C381" t="str">
            <v>NO. DE AFECTACIONES POR CUENTA</v>
          </cell>
          <cell r="E381" t="str">
            <v>PLANEACIÓN Y FINANZAS</v>
          </cell>
        </row>
        <row r="382">
          <cell r="A382">
            <v>259</v>
          </cell>
          <cell r="B382" t="str">
            <v>CONTROL VEHICULAR SERVICIO PÚBLICO</v>
          </cell>
          <cell r="C382" t="str">
            <v>NO. DE AFECTACIONES POR CUENTA</v>
          </cell>
          <cell r="E382" t="str">
            <v>PLANEACIÓN Y FINANZAS</v>
          </cell>
        </row>
        <row r="383">
          <cell r="A383">
            <v>260</v>
          </cell>
          <cell r="B383" t="str">
            <v>CONTROL VEHICULAR SERVICIO PÚBLICO REZAGO.</v>
          </cell>
          <cell r="C383" t="str">
            <v>NO. DE AFECTACIONES POR CUENTA</v>
          </cell>
          <cell r="E383" t="str">
            <v>PLANEACIÓN Y FINANZAS</v>
          </cell>
        </row>
        <row r="384">
          <cell r="A384">
            <v>261</v>
          </cell>
          <cell r="B384" t="str">
            <v xml:space="preserve">CONTROL VEHICULAR DEMOSTRADORAS CORRIENTE                                       </v>
          </cell>
          <cell r="C384" t="str">
            <v>NO. DE AFECTACIONES POR CUENTA</v>
          </cell>
          <cell r="E384" t="str">
            <v>PLANEACIÓN Y FINANZAS</v>
          </cell>
        </row>
        <row r="385">
          <cell r="A385">
            <v>262</v>
          </cell>
          <cell r="B385" t="str">
            <v xml:space="preserve">CONTROL VEHICULAR DEMOSTRADORAS REZAGO                                          </v>
          </cell>
          <cell r="C385" t="str">
            <v>NO. DE AFECTACIONES POR CUENTA</v>
          </cell>
          <cell r="E385" t="str">
            <v>PLANEACIÓN Y FINANZAS</v>
          </cell>
        </row>
        <row r="386">
          <cell r="A386">
            <v>265</v>
          </cell>
          <cell r="B386" t="str">
            <v xml:space="preserve">CONTROL VEHICULAR REMOLQUE CORRIENTE.                                           </v>
          </cell>
          <cell r="C386" t="str">
            <v>NO. DE AFECTACIONES POR CUENTA</v>
          </cell>
          <cell r="E386" t="str">
            <v>PLANEACIÓN Y FINANZAS</v>
          </cell>
        </row>
        <row r="387">
          <cell r="A387">
            <v>266</v>
          </cell>
          <cell r="B387" t="str">
            <v>CONTROL VEHICULAR REMOLQUE REZAGO.</v>
          </cell>
          <cell r="C387" t="str">
            <v>NO. DE AFECTACIONES POR CUENTA</v>
          </cell>
          <cell r="E387" t="str">
            <v>PLANEACIÓN Y FINANZAS</v>
          </cell>
        </row>
        <row r="388">
          <cell r="A388">
            <v>14677</v>
          </cell>
          <cell r="B388" t="str">
            <v xml:space="preserve">CONTROL VEHICULAR ELÉTRICOS/HÍBRIDOS             </v>
          </cell>
          <cell r="C388" t="str">
            <v>NO. DE AFECTACIONES POR CUENTA</v>
          </cell>
          <cell r="E388" t="str">
            <v>PLANEACIÓN Y FINANZAS</v>
          </cell>
        </row>
        <row r="389">
          <cell r="A389">
            <v>14649</v>
          </cell>
          <cell r="B389" t="str">
            <v>EXPEDICIÓN DE PERMISO PROVISIONAL PARA CIRCULAR SIN PLACA, POR 5 DÍAS.</v>
          </cell>
          <cell r="C389">
            <v>32</v>
          </cell>
          <cell r="D389">
            <v>33</v>
          </cell>
          <cell r="E389" t="str">
            <v>PLANEACIÓN Y FINANZAS</v>
          </cell>
        </row>
        <row r="390">
          <cell r="A390">
            <v>14198</v>
          </cell>
          <cell r="B390" t="str">
            <v>CANJE DE PLACAS SERVICIO PARTICULAR</v>
          </cell>
          <cell r="C390">
            <v>930</v>
          </cell>
          <cell r="D390">
            <v>965</v>
          </cell>
          <cell r="E390" t="str">
            <v>PLANEACIÓN Y FINANZAS</v>
          </cell>
        </row>
        <row r="391">
          <cell r="A391">
            <v>14199</v>
          </cell>
          <cell r="B391" t="str">
            <v>CANJE DE PLACAS REMOLQUES SERVICIO PARTICULAR</v>
          </cell>
          <cell r="C391">
            <v>705</v>
          </cell>
          <cell r="D391">
            <v>730</v>
          </cell>
          <cell r="E391" t="str">
            <v>PLANEACIÓN Y FINANZAS</v>
          </cell>
        </row>
        <row r="392">
          <cell r="A392">
            <v>14200</v>
          </cell>
          <cell r="B392" t="str">
            <v>CANJE DE PLACAS MOTOS NACIONAL Y EXTRANJERO SERVICIO PARTICULAR</v>
          </cell>
          <cell r="C392">
            <v>390</v>
          </cell>
          <cell r="D392">
            <v>405</v>
          </cell>
          <cell r="E392" t="str">
            <v>PLANEACIÓN Y FINANZAS</v>
          </cell>
        </row>
        <row r="393">
          <cell r="A393">
            <v>14201</v>
          </cell>
          <cell r="B393" t="str">
            <v>CANJE DE PLACAS EXPEDICIÓN TARJETA DE CIRCULACIÓN</v>
          </cell>
          <cell r="C393">
            <v>450</v>
          </cell>
          <cell r="D393">
            <v>530</v>
          </cell>
          <cell r="E393" t="str">
            <v>PLANEACIÓN Y FINANZAS</v>
          </cell>
        </row>
        <row r="394">
          <cell r="A394">
            <v>16341</v>
          </cell>
          <cell r="B394" t="str">
            <v xml:space="preserve">EXPEDICIÓN DE TARJETA DE CIRCULACIÓN SERVICIO PARTICULAR POR CANJE                               </v>
          </cell>
          <cell r="C394">
            <v>20</v>
          </cell>
          <cell r="D394">
            <v>20</v>
          </cell>
          <cell r="E394" t="str">
            <v>PLANEACIÓN Y FINANZAS</v>
          </cell>
        </row>
        <row r="395">
          <cell r="A395">
            <v>14202</v>
          </cell>
          <cell r="B395" t="str">
            <v>CANJE DE PLACAS DE DEMOSTRACIÓN</v>
          </cell>
          <cell r="C395">
            <v>1095</v>
          </cell>
          <cell r="D395">
            <v>1135</v>
          </cell>
          <cell r="E395" t="str">
            <v>PLANEACIÓN Y FINANZAS</v>
          </cell>
        </row>
        <row r="396">
          <cell r="A396">
            <v>14268</v>
          </cell>
          <cell r="B396" t="str">
            <v>PROGRAMA CANJE DE PLACAS 2014, EXPEDICIÓN TARJETA DE CIRCULACIÓN PLACA DEMOSTRACIÓN</v>
          </cell>
          <cell r="C396">
            <v>450</v>
          </cell>
          <cell r="D396">
            <v>530</v>
          </cell>
          <cell r="E396" t="str">
            <v>PLANEACIÓN Y FINANZAS</v>
          </cell>
        </row>
        <row r="397">
          <cell r="A397">
            <v>14269</v>
          </cell>
          <cell r="B397" t="str">
            <v>CANJE DE PLACAS 2014, EXPEDICIÓN TARJETA DE CIRCULACIÓN PLACA DEMOSTRACIÓN</v>
          </cell>
          <cell r="C397">
            <v>450</v>
          </cell>
          <cell r="D397">
            <v>530</v>
          </cell>
          <cell r="E397" t="str">
            <v>PLANEACIÓN Y FINANZAS</v>
          </cell>
        </row>
        <row r="398">
          <cell r="A398">
            <v>14270</v>
          </cell>
          <cell r="B398" t="str">
            <v>PROGRAMA CANJE PLACAS 2014, PLACAS DE DEMOSTRACIÓN</v>
          </cell>
          <cell r="C398">
            <v>1095</v>
          </cell>
          <cell r="D398">
            <v>1135</v>
          </cell>
          <cell r="E398" t="str">
            <v>PLANEACIÓN Y FINANZAS</v>
          </cell>
        </row>
        <row r="399">
          <cell r="A399">
            <v>267</v>
          </cell>
          <cell r="B399" t="str">
            <v>REPOSICIÓN   DE TARJETA DE CIRCULACIÓN SERVICIO PARTICULAR</v>
          </cell>
          <cell r="C399">
            <v>450</v>
          </cell>
          <cell r="D399">
            <v>530</v>
          </cell>
          <cell r="E399" t="str">
            <v>PLANEACIÓN Y FINANZAS</v>
          </cell>
        </row>
        <row r="400">
          <cell r="A400">
            <v>268</v>
          </cell>
          <cell r="B400" t="str">
            <v>EXPEDICIÓN O REPOSICIÓN DE TARJETA DE CIRCULACIÓN SERVICIO PARTICULAR</v>
          </cell>
          <cell r="C400">
            <v>450</v>
          </cell>
          <cell r="D400">
            <v>530</v>
          </cell>
          <cell r="E400" t="str">
            <v>PLANEACIÓN Y FINANZAS</v>
          </cell>
        </row>
        <row r="401">
          <cell r="A401">
            <v>1491</v>
          </cell>
          <cell r="B401" t="str">
            <v>POR LA REPOSICIÓN DE CALCOMANÍA ALFANUMÉRICA DE IDENTIFICACIÓN VEHICULAR.</v>
          </cell>
          <cell r="C401">
            <v>305</v>
          </cell>
          <cell r="D401">
            <v>315</v>
          </cell>
          <cell r="E401" t="str">
            <v>PLANEACIÓN Y FINANZAS</v>
          </cell>
        </row>
        <row r="402">
          <cell r="A402">
            <v>270</v>
          </cell>
          <cell r="B402" t="str">
            <v>EXPEDICIÓN DE PERMISOS PROVISIONAL PARA CIRCULAR SIN PLACAS, DE 2 A 15 DÍAS</v>
          </cell>
          <cell r="C402">
            <v>450</v>
          </cell>
          <cell r="D402">
            <v>465</v>
          </cell>
          <cell r="E402" t="str">
            <v>PLANEACIÓN Y FINANZAS</v>
          </cell>
        </row>
        <row r="403">
          <cell r="A403">
            <v>2215</v>
          </cell>
          <cell r="B403" t="str">
            <v>RESGUARDO DE VEHÍCULOS PARA VERIFICAR LEGAL ESTANCIA POR DIA</v>
          </cell>
          <cell r="C403" t="str">
            <v>NO. DE AFECTACIONES POR CUENTA</v>
          </cell>
          <cell r="E403" t="str">
            <v>PLANEACIÓN Y FINANZAS</v>
          </cell>
        </row>
        <row r="404">
          <cell r="A404">
            <v>2216</v>
          </cell>
          <cell r="B404" t="str">
            <v>RESGUARDO DE VEHÍCULOS O MERCANCÍA PARA VERIFICACIÓN LEGAL ESTANCIA MERCANCÍAS MTRO. CUBICO</v>
          </cell>
          <cell r="C404" t="str">
            <v>NO. DE AFECTACIONES POR CUENTA</v>
          </cell>
          <cell r="E404" t="str">
            <v>PLANEACIÓN Y FINANZAS</v>
          </cell>
        </row>
        <row r="405">
          <cell r="A405">
            <v>272</v>
          </cell>
          <cell r="B405" t="str">
            <v>EXPEDICIÓN DE CERTIFICACIÓN DE DATOS O DOCUMENTOS, INCLUYE FORMATO SPF.</v>
          </cell>
          <cell r="C405">
            <v>115</v>
          </cell>
          <cell r="D405">
            <v>120</v>
          </cell>
          <cell r="E405" t="str">
            <v>PLANEACIÓN Y FINANZAS</v>
          </cell>
        </row>
        <row r="406">
          <cell r="A406">
            <v>1493</v>
          </cell>
          <cell r="B406" t="str">
            <v>POR LA EXPEDICIÓN DE CERTIFICADOS DE EXPEDIENTES QUE OBREN EN EL ARCHIVO DE LA SECRETARIA DE PLANEACIÓN Y FINANZAS.</v>
          </cell>
          <cell r="C406">
            <v>115</v>
          </cell>
          <cell r="D406">
            <v>120</v>
          </cell>
          <cell r="E406" t="str">
            <v>PLANEACIÓN Y FINANZAS</v>
          </cell>
        </row>
        <row r="407">
          <cell r="A407">
            <v>1494</v>
          </cell>
          <cell r="B407" t="str">
            <v>HOJA ADICIONAL DE EXPEDIENTES S.P.F. SE PAGARA</v>
          </cell>
          <cell r="C407">
            <v>3</v>
          </cell>
          <cell r="D407">
            <v>4</v>
          </cell>
          <cell r="E407" t="str">
            <v>PLANEACIÓN Y FINANZAS</v>
          </cell>
        </row>
        <row r="408">
          <cell r="A408">
            <v>14761</v>
          </cell>
          <cell r="B408" t="str">
            <v>COPIAS SIMPLES S.P.F. HASTA 35 HOJAS</v>
          </cell>
          <cell r="C408">
            <v>32</v>
          </cell>
          <cell r="D408">
            <v>34</v>
          </cell>
          <cell r="E408" t="str">
            <v>PLANEACIÓN Y FINANZAS</v>
          </cell>
        </row>
        <row r="409">
          <cell r="A409">
            <v>14762</v>
          </cell>
          <cell r="B409" t="str">
            <v>COPIAS SIMPLES S.P.F. HASTA 75 HOJAS</v>
          </cell>
          <cell r="C409">
            <v>63</v>
          </cell>
          <cell r="D409">
            <v>65</v>
          </cell>
          <cell r="E409" t="str">
            <v>PLANEACIÓN Y FINANZAS</v>
          </cell>
        </row>
        <row r="410">
          <cell r="A410">
            <v>14763</v>
          </cell>
          <cell r="B410" t="str">
            <v>COPIAS SIMPLES S.P.F. POR CADA HOJA ADICIONAL</v>
          </cell>
          <cell r="C410">
            <v>1.5</v>
          </cell>
          <cell r="D410">
            <v>2</v>
          </cell>
          <cell r="E410" t="str">
            <v>PLANEACIÓN Y FINANZAS</v>
          </cell>
        </row>
        <row r="411">
          <cell r="A411">
            <v>273</v>
          </cell>
          <cell r="B411" t="str">
            <v>OTROS SERVICIOS DE LA SECRETARÍA DE PLANEACIÓN Y FINANZAS</v>
          </cell>
          <cell r="C411" t="str">
            <v>NO. DE AFECTACIONES POR CUENTA</v>
          </cell>
          <cell r="E411" t="str">
            <v>PLANEACIÓN Y FINANZAS</v>
          </cell>
        </row>
        <row r="412">
          <cell r="A412">
            <v>2161</v>
          </cell>
          <cell r="B412" t="str">
            <v xml:space="preserve">CERTIFICACIÓN DE EXPEDIENTES HASTA 35 HOJAS (GENERALIDADES)                                    </v>
          </cell>
          <cell r="C412">
            <v>115</v>
          </cell>
          <cell r="D412">
            <v>120</v>
          </cell>
          <cell r="E412" t="str">
            <v>PLANEACIÓN Y FINANZAS</v>
          </cell>
        </row>
        <row r="413">
          <cell r="A413">
            <v>2159</v>
          </cell>
          <cell r="B413" t="str">
            <v xml:space="preserve">CERTIFICACIONES DE DATOS O DOCUMENTOS FORMATO </v>
          </cell>
          <cell r="C413">
            <v>115</v>
          </cell>
          <cell r="D413">
            <v>120</v>
          </cell>
          <cell r="E413" t="str">
            <v>PLANEACIÓN Y FINANZAS</v>
          </cell>
        </row>
        <row r="414">
          <cell r="A414">
            <v>2446</v>
          </cell>
          <cell r="B414" t="str">
            <v>HOJA ADICIONAL DE EXPEDIENTES (GENERALIDADES), SE PAGARA</v>
          </cell>
          <cell r="C414">
            <v>3</v>
          </cell>
          <cell r="D414">
            <v>4</v>
          </cell>
          <cell r="E414" t="str">
            <v>PLANEACIÓN Y FINANZAS</v>
          </cell>
        </row>
        <row r="415">
          <cell r="A415">
            <v>14764</v>
          </cell>
          <cell r="B415" t="str">
            <v>COPIAS SIMPLES S.P.F. GENERALIDADES HASTA 35 HOJAS</v>
          </cell>
          <cell r="C415">
            <v>32</v>
          </cell>
          <cell r="D415">
            <v>34</v>
          </cell>
          <cell r="E415" t="str">
            <v>PLANEACIÓN Y FINANZAS</v>
          </cell>
        </row>
        <row r="416">
          <cell r="A416">
            <v>14765</v>
          </cell>
          <cell r="B416" t="str">
            <v>COPIAS SIMPLES S.P.F. GENERALIDADES HASTA 75 HOJAS</v>
          </cell>
          <cell r="C416">
            <v>63</v>
          </cell>
          <cell r="D416">
            <v>65</v>
          </cell>
          <cell r="E416" t="str">
            <v>PLANEACIÓN Y FINANZAS</v>
          </cell>
        </row>
        <row r="417">
          <cell r="A417">
            <v>14766</v>
          </cell>
          <cell r="B417" t="str">
            <v>COPIAS SIMPLES S.P.F. GENERALIDADES POR CADA HOJA ADICIONAL</v>
          </cell>
          <cell r="C417">
            <v>1.5</v>
          </cell>
          <cell r="D417">
            <v>2</v>
          </cell>
          <cell r="E417" t="str">
            <v>PLANEACIÓN Y FINANZAS</v>
          </cell>
        </row>
        <row r="418">
          <cell r="A418">
            <v>2160</v>
          </cell>
          <cell r="B418" t="str">
            <v>LEY DE TRANSPARENCIA CERTIFICACIONES DE DATOS O DOCUMENTOS POR HOJA</v>
          </cell>
          <cell r="C418">
            <v>19</v>
          </cell>
          <cell r="D418">
            <v>20</v>
          </cell>
          <cell r="E418" t="str">
            <v>PLANEACIÓN Y FINANZAS</v>
          </cell>
        </row>
        <row r="419">
          <cell r="A419">
            <v>2162</v>
          </cell>
          <cell r="B419" t="str">
            <v xml:space="preserve">LEY DE TRANSPARENCIA EXP DE HOJAS SIMPLES C/HOJA                                </v>
          </cell>
          <cell r="C419">
            <v>2</v>
          </cell>
          <cell r="D419">
            <v>2</v>
          </cell>
          <cell r="E419" t="str">
            <v>PLANEACIÓN Y FINANZAS</v>
          </cell>
        </row>
        <row r="420">
          <cell r="A420">
            <v>2164</v>
          </cell>
          <cell r="B420" t="str">
            <v>LEY DE TRANSPARENCIA DISCO COMPACTO</v>
          </cell>
          <cell r="C420">
            <v>55</v>
          </cell>
          <cell r="D420">
            <v>16</v>
          </cell>
          <cell r="E420" t="str">
            <v>PLANEACIÓN Y FINANZAS</v>
          </cell>
        </row>
        <row r="421">
          <cell r="A421">
            <v>2165</v>
          </cell>
          <cell r="B421" t="str">
            <v xml:space="preserve">REPOSICIÓN DE PLACAS POR DAÑO DE ORIGEN           </v>
          </cell>
          <cell r="C421" t="str">
            <v>NO. DE AFECTACIONES POR CUENTA</v>
          </cell>
          <cell r="E421" t="str">
            <v>PLANEACIÓN Y FINANZAS</v>
          </cell>
        </row>
        <row r="422">
          <cell r="A422">
            <v>2166</v>
          </cell>
          <cell r="B422" t="str">
            <v>REPOSICIÓN DE TARJETA DE CIRCULACIÓN DAÑADA</v>
          </cell>
          <cell r="C422" t="str">
            <v>NO. DE AFECTACIONES POR CUENTA</v>
          </cell>
          <cell r="E422" t="str">
            <v>PLANEACIÓN Y FINANZAS</v>
          </cell>
        </row>
        <row r="423">
          <cell r="A423">
            <v>2636</v>
          </cell>
          <cell r="B423" t="str">
            <v xml:space="preserve">EXP DE PLACAS DE DEMOSTRACIÓN POR CANJE                                         </v>
          </cell>
          <cell r="C423" t="str">
            <v>NO. DE AFECTACIONES POR CUENTA</v>
          </cell>
          <cell r="E423" t="str">
            <v>PLANEACIÓN Y FINANZAS</v>
          </cell>
        </row>
        <row r="424">
          <cell r="A424">
            <v>2637</v>
          </cell>
          <cell r="B424" t="str">
            <v xml:space="preserve">EXP O REPOSICIÓN DE TARJETA DE CIRCULACIÓN (PLACA DEMO)                         </v>
          </cell>
          <cell r="C424">
            <v>450</v>
          </cell>
          <cell r="D424">
            <v>530</v>
          </cell>
          <cell r="E424" t="str">
            <v>PLANEACIÓN Y FINANZAS</v>
          </cell>
        </row>
        <row r="425">
          <cell r="A425">
            <v>2771</v>
          </cell>
          <cell r="B425" t="str">
            <v xml:space="preserve">BAJA DE PLACAS DEMOSTRACIÓN                       </v>
          </cell>
          <cell r="C425" t="str">
            <v>NO. DE AFECTACIONES POR CUENTA</v>
          </cell>
          <cell r="E425" t="str">
            <v>PLANEACIÓN Y FINANZAS</v>
          </cell>
        </row>
        <row r="426">
          <cell r="A426">
            <v>2522</v>
          </cell>
          <cell r="B426" t="str">
            <v>BAJA SPE</v>
          </cell>
          <cell r="C426" t="str">
            <v>NO. DE AFECTACIONES POR CUENTA</v>
          </cell>
          <cell r="E426" t="str">
            <v>PLANEACIÓN Y FINANZAS</v>
          </cell>
        </row>
        <row r="427">
          <cell r="A427">
            <v>2693</v>
          </cell>
          <cell r="B427" t="str">
            <v xml:space="preserve">AVISO DE CAMBIO DE DOMICILIO                                                    </v>
          </cell>
          <cell r="C427" t="str">
            <v>NO. DE AFECTACIONES POR CUENTA</v>
          </cell>
          <cell r="E427" t="str">
            <v>PLANEACIÓN Y FINANZAS</v>
          </cell>
        </row>
        <row r="428">
          <cell r="A428">
            <v>13120</v>
          </cell>
          <cell r="B428" t="str">
            <v>CONSTANCIA DE NO ADEUDO DE PROVEEDORES Y PRESTADOR DE SERVICIOS.</v>
          </cell>
          <cell r="C428">
            <v>455</v>
          </cell>
          <cell r="D428">
            <v>470</v>
          </cell>
          <cell r="E428" t="str">
            <v>PLANEACIÓN Y FINANZAS</v>
          </cell>
        </row>
        <row r="429">
          <cell r="A429">
            <v>13620</v>
          </cell>
          <cell r="B429" t="str">
            <v xml:space="preserve">CERTIFICACIÓN EN COPIA FOTOSTÁTICA                </v>
          </cell>
          <cell r="C429">
            <v>115</v>
          </cell>
          <cell r="D429">
            <v>120</v>
          </cell>
          <cell r="E429" t="str">
            <v>PLANEACIÓN Y FINANZAS</v>
          </cell>
        </row>
        <row r="430">
          <cell r="A430">
            <v>14189</v>
          </cell>
          <cell r="B430" t="str">
            <v xml:space="preserve">ACTUALIZACIÓN POR PRORROGA DERECHOS               </v>
          </cell>
          <cell r="C430" t="str">
            <v>NO. DE AFECTACIONES POR CUENTA</v>
          </cell>
          <cell r="E430" t="str">
            <v>PLANEACIÓN Y FINANZAS</v>
          </cell>
        </row>
        <row r="431">
          <cell r="A431">
            <v>16265</v>
          </cell>
          <cell r="B431" t="str">
            <v>CUENTAS INHABILITADAS: 16265</v>
          </cell>
          <cell r="E431" t="str">
            <v>PLANEACIÓN Y FINANZAS</v>
          </cell>
        </row>
        <row r="432">
          <cell r="B432" t="str">
            <v xml:space="preserve">TOTAL PARCIAL </v>
          </cell>
          <cell r="E432" t="str">
            <v>PLANEACIÓN Y FINANZAS</v>
          </cell>
        </row>
        <row r="433">
          <cell r="B433" t="str">
            <v>SUMA - DERECHOS :</v>
          </cell>
          <cell r="E433" t="str">
            <v>PLANEACIÓN Y FINANZAS</v>
          </cell>
        </row>
        <row r="434">
          <cell r="B434" t="str">
            <v>PRODUCTOS</v>
          </cell>
          <cell r="E434" t="str">
            <v>PLANEACIÓN Y FINANZAS</v>
          </cell>
        </row>
        <row r="435">
          <cell r="A435">
            <v>480</v>
          </cell>
          <cell r="B435" t="str">
            <v>PROGRAMA DE REGULARIZACIÓN SOLIDARIDAD QUETZALCOATL.</v>
          </cell>
          <cell r="C435" t="str">
            <v>NO. DE AFECTACIONES POR CUENTA</v>
          </cell>
          <cell r="E435" t="str">
            <v>PLANEACIÓN Y FINANZAS</v>
          </cell>
        </row>
        <row r="436">
          <cell r="A436">
            <v>485</v>
          </cell>
          <cell r="B436" t="str">
            <v>OTROS PRODUCTOS DE LA SECRETARIA DE PLANEACIÓN Y FINANZAS</v>
          </cell>
          <cell r="C436" t="str">
            <v>NO. DE AFECTACIONES POR CUENTA</v>
          </cell>
          <cell r="E436" t="str">
            <v>PLANEACIÓN Y FINANZAS</v>
          </cell>
        </row>
        <row r="437">
          <cell r="B437" t="str">
            <v>CUENTAS INHABILITADAS: 482, 1622 y 1910</v>
          </cell>
          <cell r="E437" t="str">
            <v>PLANEACIÓN Y FINANZAS</v>
          </cell>
        </row>
        <row r="438">
          <cell r="B438" t="str">
            <v>SUMA - PRODUCTOS :</v>
          </cell>
          <cell r="E438" t="str">
            <v>PLANEACIÓN Y FINANZAS</v>
          </cell>
        </row>
        <row r="439">
          <cell r="B439" t="str">
            <v>APROVECHAMIENTOS</v>
          </cell>
          <cell r="E439" t="str">
            <v>PLANEACIÓN Y FINANZAS</v>
          </cell>
        </row>
        <row r="440">
          <cell r="A440">
            <v>581</v>
          </cell>
          <cell r="B440" t="str">
            <v>RECARGOS CONTROL VEHICULAR.</v>
          </cell>
          <cell r="C440" t="str">
            <v>NO. DE AFECTACIONES POR CUENTA</v>
          </cell>
          <cell r="E440" t="str">
            <v>PLANEACIÓN Y FINANZAS</v>
          </cell>
        </row>
        <row r="441">
          <cell r="A441">
            <v>583</v>
          </cell>
          <cell r="B441" t="str">
            <v>RECARGOS REVALIDACIÓN DE PLACAS DE DEMOSTRACIÓN.</v>
          </cell>
          <cell r="C441" t="str">
            <v>NO. DE AFECTACIONES POR CUENTA</v>
          </cell>
          <cell r="E441" t="str">
            <v>PLANEACIÓN Y FINANZAS</v>
          </cell>
        </row>
        <row r="442">
          <cell r="A442">
            <v>593</v>
          </cell>
          <cell r="B442" t="str">
            <v>MULTAS CONTROL VEHICULAR.</v>
          </cell>
          <cell r="C442" t="str">
            <v>NO. DE AFECTACIONES POR CUENTA</v>
          </cell>
          <cell r="E442" t="str">
            <v>PLANEACIÓN Y FINANZAS</v>
          </cell>
        </row>
        <row r="443">
          <cell r="A443">
            <v>12739</v>
          </cell>
          <cell r="B443" t="str">
            <v xml:space="preserve">PENALIZACIÓN POR INCUMPLIMIENTO A CONTRATOS </v>
          </cell>
          <cell r="C443" t="str">
            <v>NO. DE AFECTACIONES POR CUENTA</v>
          </cell>
          <cell r="E443" t="str">
            <v>PLANEACIÓN Y FINANZAS</v>
          </cell>
        </row>
        <row r="444">
          <cell r="A444">
            <v>2690</v>
          </cell>
          <cell r="B444" t="str">
            <v xml:space="preserve">RECARGOS CONTROL VEHICULAR PLACAS DE DEMOSTRACIÓN                               </v>
          </cell>
          <cell r="C444" t="str">
            <v>NO. DE AFECTACIONES POR CUENTA</v>
          </cell>
          <cell r="E444" t="str">
            <v>PLANEACIÓN Y FINANZAS</v>
          </cell>
        </row>
        <row r="445">
          <cell r="A445">
            <v>2523</v>
          </cell>
          <cell r="B445" t="str">
            <v xml:space="preserve">ACTUALIZACIÓN DE CONTROL VEHICULAR DEMOSTRADORAS                                </v>
          </cell>
          <cell r="C445" t="str">
            <v>NO. DE AFECTACIONES POR CUENTA</v>
          </cell>
          <cell r="E445" t="str">
            <v>PLANEACIÓN Y FINANZAS</v>
          </cell>
        </row>
        <row r="446">
          <cell r="A446">
            <v>2469</v>
          </cell>
          <cell r="B446" t="str">
            <v xml:space="preserve">ACTUALIZACIÓN DE REVALIDACIÓN DE PLACAS DE DEMOSTRACIÓN                         </v>
          </cell>
          <cell r="C446" t="str">
            <v>NO. DE AFECTACIONES POR CUENTA</v>
          </cell>
          <cell r="E446" t="str">
            <v>PLANEACIÓN Y FINANZAS</v>
          </cell>
        </row>
        <row r="447">
          <cell r="A447">
            <v>2470</v>
          </cell>
          <cell r="B447" t="str">
            <v xml:space="preserve">ACTUALIZACIÓN DE CONTROL VEHICULAR                                              </v>
          </cell>
          <cell r="C447" t="str">
            <v>NO. DE AFECTACIONES POR CUENTA</v>
          </cell>
          <cell r="E447" t="str">
            <v>PLANEACIÓN Y FINANZAS</v>
          </cell>
        </row>
        <row r="448">
          <cell r="A448">
            <v>1593</v>
          </cell>
          <cell r="B448" t="str">
            <v>MULTAS POR INCUMPLIMIENTO EN EL PAGO DEL CANJE DE PLACAS.</v>
          </cell>
          <cell r="C448" t="str">
            <v>NO. DE AFECTACIONES POR CUENTA</v>
          </cell>
          <cell r="E448" t="str">
            <v>PLANEACIÓN Y FINANZAS</v>
          </cell>
        </row>
        <row r="449">
          <cell r="A449">
            <v>210</v>
          </cell>
          <cell r="B449" t="str">
            <v>EXPEDICIÓN, CANJE O REPOSICIÓN DE LICENCIA PROVISIONAL PARA AUTOMOVILISTA (6 MESES) INCLUYENDO FORMATO</v>
          </cell>
          <cell r="C449">
            <v>405</v>
          </cell>
          <cell r="D449">
            <v>420</v>
          </cell>
          <cell r="E449" t="str">
            <v>PLANEACIÓN Y FINANZAS</v>
          </cell>
        </row>
        <row r="450">
          <cell r="A450">
            <v>211</v>
          </cell>
          <cell r="B450" t="str">
            <v xml:space="preserve">EXPEDICIÓN, CANJE O REPOSICIÓN DE LICENCIA DE AUTOMOVILISTA Y CHOFER (3 AÑOS), INCLUYENDO FORMATO </v>
          </cell>
          <cell r="C450">
            <v>650</v>
          </cell>
          <cell r="D450">
            <v>675</v>
          </cell>
          <cell r="E450" t="str">
            <v>PLANEACIÓN Y FINANZAS</v>
          </cell>
        </row>
        <row r="451">
          <cell r="A451">
            <v>212</v>
          </cell>
          <cell r="B451" t="str">
            <v>EXPEDICIÓN, CANJE O REPOSICIÓN DE LICENCIA DE AUTOMOVILISTA Y CHOFER (5 AÑOS),INCLUYENDO FORMATO</v>
          </cell>
          <cell r="C451">
            <v>1015</v>
          </cell>
          <cell r="D451">
            <v>1050</v>
          </cell>
          <cell r="E451" t="str">
            <v>PLANEACIÓN Y FINANZAS</v>
          </cell>
        </row>
        <row r="452">
          <cell r="A452">
            <v>14654</v>
          </cell>
          <cell r="B452" t="str">
            <v>EXPEDICIÓN DE LICENCIA DE AUTOMOVILISTA Y CHOFER (PERMANENTE), INCLUYE FORMATO</v>
          </cell>
          <cell r="C452">
            <v>2155</v>
          </cell>
          <cell r="D452">
            <v>2230</v>
          </cell>
          <cell r="E452" t="str">
            <v>PLANEACIÓN Y FINANZAS</v>
          </cell>
        </row>
        <row r="453">
          <cell r="A453">
            <v>215</v>
          </cell>
          <cell r="B453" t="str">
            <v>EXPEDICIÓN, CANJE O REPOSICIÓN DE LICENCIA DE CHOFER DEL SERVICIO MERCANTIL VIGENCIA 3 AÑOS</v>
          </cell>
          <cell r="C453">
            <v>1245</v>
          </cell>
          <cell r="D453">
            <v>1290</v>
          </cell>
          <cell r="E453" t="str">
            <v>PLANEACIÓN Y FINANZAS</v>
          </cell>
        </row>
        <row r="454">
          <cell r="A454">
            <v>216</v>
          </cell>
          <cell r="B454" t="str">
            <v xml:space="preserve">APLICACIÓN DE EXMEN MÉDICO </v>
          </cell>
          <cell r="C454">
            <v>130</v>
          </cell>
          <cell r="D454">
            <v>135</v>
          </cell>
          <cell r="E454" t="str">
            <v>PLANEACIÓN Y FINANZAS</v>
          </cell>
        </row>
        <row r="455">
          <cell r="A455">
            <v>217</v>
          </cell>
          <cell r="B455" t="str">
            <v>APLICACIÓN DE EXMENES TEÓRICOS</v>
          </cell>
          <cell r="C455">
            <v>110</v>
          </cell>
          <cell r="D455">
            <v>115</v>
          </cell>
          <cell r="E455" t="str">
            <v>PLANEACIÓN Y FINANZAS</v>
          </cell>
        </row>
        <row r="456">
          <cell r="A456">
            <v>1841</v>
          </cell>
          <cell r="B456" t="str">
            <v>EXMEN MÉDICO, TOXICOLÓGICO Y PSICOMÉTRICO PARA LA EXPEDICIÓN, CANJE O REPOSICIÓN DE LICENCIAS DEL SERVICIO PÚBLICO Y MERCANTIL</v>
          </cell>
          <cell r="C456">
            <v>790</v>
          </cell>
          <cell r="D456">
            <v>820</v>
          </cell>
          <cell r="E456" t="str">
            <v>PLANEACIÓN Y FINANZAS</v>
          </cell>
        </row>
        <row r="457">
          <cell r="A457">
            <v>2785</v>
          </cell>
          <cell r="B457" t="str">
            <v xml:space="preserve">DUPLICADO DE LICENCIA SERVICIO PARTICULAR </v>
          </cell>
          <cell r="C457">
            <v>400</v>
          </cell>
          <cell r="D457">
            <v>415</v>
          </cell>
          <cell r="E457" t="str">
            <v>PLANEACIÓN Y FINANZAS</v>
          </cell>
        </row>
        <row r="458">
          <cell r="A458">
            <v>14655</v>
          </cell>
          <cell r="B458" t="str">
            <v>DUPLICADO LICENCIAS DE AUTOMOVILISTA Y CHOFER PARTICULAR PERMANENTE INCLUYE FORMA</v>
          </cell>
          <cell r="C458">
            <v>1145</v>
          </cell>
          <cell r="D458">
            <v>1185</v>
          </cell>
          <cell r="E458" t="str">
            <v>PLANEACIÓN Y FINANZAS</v>
          </cell>
        </row>
        <row r="459">
          <cell r="A459">
            <v>13086</v>
          </cell>
          <cell r="B459" t="str">
            <v>EXPEDICIÓN, CANJE O REPOSICIÓN DE LICENCIA TRANSITORIA CHOFER PARA SERVICIO PÚBLICO Y MERCANTIL TAXI VIGENCIA 6 MESES</v>
          </cell>
          <cell r="C459">
            <v>270</v>
          </cell>
          <cell r="D459">
            <v>280</v>
          </cell>
          <cell r="E459" t="str">
            <v>PLANEACIÓN Y FINANZAS</v>
          </cell>
        </row>
        <row r="460">
          <cell r="A460">
            <v>14697</v>
          </cell>
          <cell r="B460" t="str">
            <v>EXPEDICIÓN, CANJE O REPOSICIÓN DE LICENCIA DE CHOFER DEL SERVICIO PÚBLICO Y MERCANTIL VIGENCIA 5 AÑOS</v>
          </cell>
          <cell r="C460">
            <v>1620</v>
          </cell>
          <cell r="D460">
            <v>1680</v>
          </cell>
          <cell r="E460" t="str">
            <v>PLANEACIÓN Y FINANZAS</v>
          </cell>
        </row>
        <row r="461">
          <cell r="A461">
            <v>13087</v>
          </cell>
          <cell r="B461" t="str">
            <v>DUPLICADO LICENCIA CHOFER SERVICIO PÚBLICO Y MERCANTIL Y LICENCIA MERCANTIL</v>
          </cell>
          <cell r="C461">
            <v>530</v>
          </cell>
          <cell r="D461">
            <v>550</v>
          </cell>
          <cell r="E461" t="str">
            <v>PLANEACIÓN Y FINANZAS</v>
          </cell>
        </row>
        <row r="462">
          <cell r="A462">
            <v>13088</v>
          </cell>
          <cell r="B462" t="str">
            <v>DUPLICADO LICENCIA TRANSITORIA CHOFER SERVICIO PÚBLICO Y MERCANTIL TAXI</v>
          </cell>
          <cell r="C462">
            <v>210</v>
          </cell>
          <cell r="D462">
            <v>220</v>
          </cell>
          <cell r="E462" t="str">
            <v>PLANEACIÓN Y FINANZAS</v>
          </cell>
        </row>
        <row r="463">
          <cell r="A463">
            <v>16452</v>
          </cell>
          <cell r="B463" t="str">
            <v>ART 119 LICENCIA CHOFER DEL SERV PUB Y MERCANTIL VIG 5 ANOS DESC 60%</v>
          </cell>
          <cell r="C463" t="str">
            <v>NUEVO</v>
          </cell>
          <cell r="D463">
            <v>672</v>
          </cell>
          <cell r="E463" t="str">
            <v>PLANEACIÓN Y FINANZAS</v>
          </cell>
        </row>
        <row r="464">
          <cell r="A464">
            <v>16453</v>
          </cell>
          <cell r="B464" t="str">
            <v>ART 119 LICENCIA TRANSITORIA CHOFER SERV PUB Y MERCANT TAXI VIG 6 MESES DCTO 60%</v>
          </cell>
          <cell r="C464" t="str">
            <v>NUEVO</v>
          </cell>
          <cell r="D464">
            <v>112</v>
          </cell>
          <cell r="E464" t="str">
            <v>PLANEACIÓN Y FINANZAS</v>
          </cell>
        </row>
        <row r="465">
          <cell r="A465">
            <v>16454</v>
          </cell>
          <cell r="B465" t="str">
            <v>ART 119 DUPLICADO LICENCIA DE CHOFER SERV TRANSPORT PUB Y MERC DESCTO 60%</v>
          </cell>
          <cell r="C465" t="str">
            <v>NUEVO</v>
          </cell>
          <cell r="D465">
            <v>220</v>
          </cell>
          <cell r="E465" t="str">
            <v>PLANEACIÓN Y FINANZAS</v>
          </cell>
        </row>
        <row r="466">
          <cell r="A466">
            <v>16455</v>
          </cell>
          <cell r="B466" t="str">
            <v>ART 119 DUPLIC LIC CHOFER P/SERV TRANSPORTE MERCANTIL DESCTO 60%</v>
          </cell>
          <cell r="C466" t="str">
            <v>NUEVO</v>
          </cell>
          <cell r="D466">
            <v>220</v>
          </cell>
          <cell r="E466" t="str">
            <v>PLANEACIÓN Y FINANZAS</v>
          </cell>
        </row>
        <row r="467">
          <cell r="A467">
            <v>16456</v>
          </cell>
          <cell r="B467" t="str">
            <v>ART 119 DUPLIC LICENCIA TRANSITORIA CHOFER SERV PUB Y MERC TAXI DESCTO 60%</v>
          </cell>
          <cell r="C467" t="str">
            <v>NUEVO</v>
          </cell>
          <cell r="D467">
            <v>88</v>
          </cell>
          <cell r="E467" t="str">
            <v>PLANEACIÓN Y FINANZAS</v>
          </cell>
        </row>
        <row r="468">
          <cell r="A468">
            <v>16457</v>
          </cell>
          <cell r="B468" t="str">
            <v>ART 119 APLICACIÓN DEL EXAMEN MED Y AUDIOVISUAL S.PUB Y MERC DESCTO 60%</v>
          </cell>
          <cell r="C468" t="str">
            <v>NUEVO</v>
          </cell>
          <cell r="D468">
            <v>54</v>
          </cell>
          <cell r="E468" t="str">
            <v>PLANEACIÓN Y FINANZAS</v>
          </cell>
        </row>
        <row r="469">
          <cell r="A469">
            <v>16458</v>
          </cell>
          <cell r="B469" t="str">
            <v>ART 119 APLICACIÓN EXAMEN TOXIC PSICOM Y APTITUD FIS S.PUB Y MERC DESCTO 60%</v>
          </cell>
          <cell r="C469" t="str">
            <v>NUEVO</v>
          </cell>
          <cell r="D469">
            <v>328</v>
          </cell>
          <cell r="E469" t="str">
            <v>PLANEACIÓN Y FINANZAS</v>
          </cell>
        </row>
        <row r="470">
          <cell r="A470">
            <v>16598</v>
          </cell>
          <cell r="B470" t="str">
            <v>CERTIFICACIÓN POR EXPEDICIÓN DE LICENCIAS</v>
          </cell>
          <cell r="C470" t="str">
            <v>NUEVO</v>
          </cell>
          <cell r="D470">
            <v>120</v>
          </cell>
          <cell r="E470" t="str">
            <v>PLANEACIÓN Y FINANZAS</v>
          </cell>
        </row>
        <row r="471">
          <cell r="A471">
            <v>325</v>
          </cell>
          <cell r="B471" t="str">
            <v>EXPEDICIÓN DE CONSTANCIA DE INHABILITADO O  NO INHABILITADO PARA DESEMPEÑAR EMPLEO, CARGO O COMISIÓN, INCLUYENDO FORMA.</v>
          </cell>
          <cell r="C471">
            <v>130</v>
          </cell>
          <cell r="D471">
            <v>135</v>
          </cell>
          <cell r="E471" t="str">
            <v>FUNCIÓN PÚBLICA</v>
          </cell>
        </row>
        <row r="472">
          <cell r="A472">
            <v>2117</v>
          </cell>
          <cell r="B472" t="str">
            <v xml:space="preserve">EXPEDICIÓN DE CONSTANCIA DE INHABILITADO O NO INHABILITADO  PARA CONCURSOS    </v>
          </cell>
          <cell r="C472">
            <v>250</v>
          </cell>
          <cell r="D472">
            <v>260</v>
          </cell>
          <cell r="E472" t="str">
            <v>FUNCIÓN PÚBLICA</v>
          </cell>
        </row>
        <row r="473">
          <cell r="A473">
            <v>1998</v>
          </cell>
          <cell r="B473" t="str">
            <v xml:space="preserve">EXPEDICIÓN DE CONSTANCIAS DE PROVEEDORES DEL GOBIERNO DEL EDO.    </v>
          </cell>
          <cell r="C473">
            <v>1260</v>
          </cell>
          <cell r="D473">
            <v>1305</v>
          </cell>
          <cell r="E473" t="str">
            <v>FUNCIÓN PÚBLICA</v>
          </cell>
        </row>
        <row r="474">
          <cell r="A474">
            <v>1999</v>
          </cell>
          <cell r="B474" t="str">
            <v>REVALIDACIÓN DE CONSTANCIA DE PROVEEDORES  DEL GOBIERNO DEL EDO.</v>
          </cell>
          <cell r="C474">
            <v>1260</v>
          </cell>
          <cell r="D474">
            <v>1305</v>
          </cell>
          <cell r="E474" t="str">
            <v>FUNCIÓN PÚBLICA</v>
          </cell>
        </row>
        <row r="475">
          <cell r="A475">
            <v>1992</v>
          </cell>
          <cell r="B475" t="str">
            <v>EXPEDICIÓN DE CONSTANCIAS DE  INSCRIPCIÓN CALIFICACIÓN O REVALIDACIÓN PADRÓN LISTADO DE CONTRATISTAS</v>
          </cell>
          <cell r="C475">
            <v>6515</v>
          </cell>
          <cell r="D475">
            <v>6745</v>
          </cell>
          <cell r="E475" t="str">
            <v>FUNCIÓN PÚBLICA</v>
          </cell>
        </row>
        <row r="476">
          <cell r="A476">
            <v>2223</v>
          </cell>
          <cell r="B476" t="str">
            <v>ANÁLISIS DE LA SOLICITUD PARA AMPLIACIÓN DE ESPECIALIDADES Y OFICIO DE AUTORIZACIÓN</v>
          </cell>
          <cell r="C476">
            <v>890</v>
          </cell>
          <cell r="D476">
            <v>925</v>
          </cell>
          <cell r="E476" t="str">
            <v>FUNCIÓN PÚBLICA</v>
          </cell>
        </row>
        <row r="477">
          <cell r="A477">
            <v>14782</v>
          </cell>
          <cell r="B477" t="str">
            <v>REEXPEDICIÓN CONSTANCIAS DE CALIFICACIÓN  REVALIDACIÓN Y AMPLIACIÓN</v>
          </cell>
          <cell r="C477">
            <v>290</v>
          </cell>
          <cell r="D477">
            <v>300</v>
          </cell>
          <cell r="E477" t="str">
            <v>FUNCIÓN PÚBLICA</v>
          </cell>
        </row>
        <row r="478">
          <cell r="A478">
            <v>326</v>
          </cell>
          <cell r="B478" t="str">
            <v>CERTIFICACIÓN DE DOCUMENTOS. S. FUNCION PÚBLICA.</v>
          </cell>
          <cell r="C478">
            <v>115</v>
          </cell>
          <cell r="D478">
            <v>120</v>
          </cell>
          <cell r="E478" t="str">
            <v>FUNCIÓN PÚBLICA</v>
          </cell>
        </row>
        <row r="479">
          <cell r="A479">
            <v>327</v>
          </cell>
          <cell r="B479" t="str">
            <v>CERTIFICACIÓN DE EXPEDIENTES HASTA 35 HOJA S. FUNCIÓN PÚBLICA.</v>
          </cell>
          <cell r="C479">
            <v>115</v>
          </cell>
          <cell r="D479">
            <v>120</v>
          </cell>
          <cell r="E479" t="str">
            <v>FUNCIÓN PÚBLICA</v>
          </cell>
        </row>
        <row r="480">
          <cell r="A480">
            <v>328</v>
          </cell>
          <cell r="B480" t="str">
            <v>HOJA ADICIONAL DE EXPEDIENTES S. FUNCIÓN PÚBLICA. SE PAGARA</v>
          </cell>
          <cell r="C480">
            <v>3</v>
          </cell>
          <cell r="D480">
            <v>4</v>
          </cell>
          <cell r="E480" t="str">
            <v>FUNCIÓN PÚBLICA</v>
          </cell>
        </row>
        <row r="481">
          <cell r="A481">
            <v>14783</v>
          </cell>
          <cell r="B481" t="str">
            <v>COPIAS SIMPLES S. FUNCIÓN PÚBLICA. HASTA 35 HOJAS</v>
          </cell>
          <cell r="C481">
            <v>32</v>
          </cell>
          <cell r="D481">
            <v>34</v>
          </cell>
          <cell r="E481" t="str">
            <v>FUNCIÓN PÚBLICA</v>
          </cell>
        </row>
        <row r="482">
          <cell r="A482">
            <v>14784</v>
          </cell>
          <cell r="B482" t="str">
            <v>COPIAS SIMPLES S. FUNCIÓN PÚBLICA. HASTA 75 HOJAS</v>
          </cell>
          <cell r="C482">
            <v>63</v>
          </cell>
          <cell r="D482">
            <v>65</v>
          </cell>
          <cell r="E482" t="str">
            <v>FUNCIÓN PÚBLICA</v>
          </cell>
        </row>
        <row r="483">
          <cell r="A483">
            <v>14785</v>
          </cell>
          <cell r="B483" t="str">
            <v>COPIAS SIMPLES S. FUNCIÓN PÚBLICA. POR CADA HOJA ADICIONAL</v>
          </cell>
          <cell r="C483">
            <v>1.5</v>
          </cell>
          <cell r="D483">
            <v>2</v>
          </cell>
          <cell r="E483" t="str">
            <v>FUNCIÓN PÚBLICA</v>
          </cell>
        </row>
        <row r="484">
          <cell r="A484">
            <v>329</v>
          </cell>
          <cell r="B484" t="str">
            <v>OTROS SERVICIOS DE LA S. FUNCIÓN PÚBLICA.</v>
          </cell>
          <cell r="C484" t="str">
            <v>NO. DE AFECTACIONES POR CUENTA</v>
          </cell>
          <cell r="E484" t="str">
            <v>FUNCIÓN PÚBLICA</v>
          </cell>
        </row>
        <row r="485">
          <cell r="B485" t="str">
            <v>CUENTAS INHABILITADAS:</v>
          </cell>
          <cell r="C485" t="str">
            <v>NO. DE AFECTACIONES POR CUENTA</v>
          </cell>
          <cell r="E485" t="str">
            <v>FUNCIÓN PÚBLICA</v>
          </cell>
        </row>
        <row r="486">
          <cell r="B486" t="str">
            <v>TOTAL - DERECHOS :</v>
          </cell>
          <cell r="E486" t="str">
            <v>FUNCIÓN PÚBLICA</v>
          </cell>
        </row>
        <row r="487">
          <cell r="B487" t="str">
            <v>APROVECHAMIENTOS</v>
          </cell>
          <cell r="E487" t="str">
            <v>FUNCIÓN PÚBLICA</v>
          </cell>
        </row>
        <row r="488">
          <cell r="A488">
            <v>594</v>
          </cell>
          <cell r="B488" t="str">
            <v>MULT. SRIA. FUNCIÓN PÚBLICA FALTA DECLARACIÓN PATRIMONIAL</v>
          </cell>
          <cell r="C488" t="str">
            <v>NO. DE AFECTACIONES POR CUENTA</v>
          </cell>
          <cell r="E488" t="str">
            <v>FUNCIÓN PÚBLICA</v>
          </cell>
        </row>
        <row r="489">
          <cell r="A489">
            <v>595</v>
          </cell>
          <cell r="B489" t="str">
            <v>MULTAS DE S. FUNCIÓN PÚBLICA</v>
          </cell>
          <cell r="C489" t="str">
            <v>NO. DE AFECTACIONES POR CUENTA</v>
          </cell>
          <cell r="E489" t="str">
            <v>FUNCIÓN PÚBLICA</v>
          </cell>
        </row>
        <row r="490">
          <cell r="A490">
            <v>361</v>
          </cell>
          <cell r="B490" t="str">
            <v>EXPEDICIÓN DE CERTIFICACIÓN DE DATOS O DOCTOS INCLUYE FORMASRIA. DE INFRAESTRUCTURA</v>
          </cell>
          <cell r="C490">
            <v>115</v>
          </cell>
          <cell r="D490">
            <v>120</v>
          </cell>
          <cell r="E490" t="str">
            <v>INFRAESTRUCTURA</v>
          </cell>
        </row>
        <row r="491">
          <cell r="A491">
            <v>543</v>
          </cell>
          <cell r="B491" t="str">
            <v>EXPEDICIÓN DE CERTIFICACIÓN DE EXPEDIENTES QUE OBREN EN SUS ARCHIVOS SRIA. DE INFRAESTRUCTURA</v>
          </cell>
          <cell r="C491">
            <v>115</v>
          </cell>
          <cell r="D491">
            <v>120</v>
          </cell>
          <cell r="E491" t="str">
            <v>INFRAESTRUCTURA</v>
          </cell>
        </row>
        <row r="492">
          <cell r="A492">
            <v>544</v>
          </cell>
          <cell r="B492" t="str">
            <v>EXPEDICIÓN DE CERTIFICACIÓN DE EXPEDIENTES QUE OBREN EN SUS ARCHIVOS SRIA. DE INFRAESTRUCTURA</v>
          </cell>
          <cell r="C492">
            <v>3</v>
          </cell>
          <cell r="D492">
            <v>4</v>
          </cell>
          <cell r="E492" t="str">
            <v>INFRAESTRUCTURA</v>
          </cell>
        </row>
        <row r="493">
          <cell r="A493">
            <v>14752</v>
          </cell>
          <cell r="B493" t="str">
            <v>COPIAS SIMPLES SRIA. DE INFRAESTRUCTURA HASTA 35 HOJAS</v>
          </cell>
          <cell r="C493">
            <v>32</v>
          </cell>
          <cell r="D493">
            <v>34</v>
          </cell>
          <cell r="E493" t="str">
            <v>INFRAESTRUCTURA</v>
          </cell>
        </row>
        <row r="494">
          <cell r="A494">
            <v>14753</v>
          </cell>
          <cell r="B494" t="str">
            <v>COPIAS SIMPLES SRIA. DE INFRAESTRUCTURA HASTA 75 HOJAS</v>
          </cell>
          <cell r="C494">
            <v>63</v>
          </cell>
          <cell r="D494">
            <v>65</v>
          </cell>
          <cell r="E494" t="str">
            <v>INFRAESTRUCTURA</v>
          </cell>
        </row>
        <row r="495">
          <cell r="A495">
            <v>14754</v>
          </cell>
          <cell r="B495" t="str">
            <v>COPIAS SIMPLES SRIA. DE INFRAESTRUCTURA POR CADA HOJA ADICIONAL</v>
          </cell>
          <cell r="C495">
            <v>1.5</v>
          </cell>
          <cell r="D495">
            <v>2</v>
          </cell>
          <cell r="E495" t="str">
            <v>INFRAESTRUCTURA</v>
          </cell>
        </row>
        <row r="496">
          <cell r="A496">
            <v>14748</v>
          </cell>
          <cell r="B496" t="str">
            <v>INTEGRACIÓN DEL EXPEDIENTE DICTÁMEN TÉCNICO PARA OBRAS MENORES A $1,000,000.00</v>
          </cell>
          <cell r="C496">
            <v>40325</v>
          </cell>
          <cell r="D496">
            <v>41740</v>
          </cell>
          <cell r="E496" t="str">
            <v>INFRAESTRUCTURA</v>
          </cell>
        </row>
        <row r="497">
          <cell r="A497">
            <v>14749</v>
          </cell>
          <cell r="B497" t="str">
            <v>INTEGRACIÓN DEL EXPEDIENTE DICTÁMEN TÉCNICO PARA OBRAS MAYORES A $1,000,000.00</v>
          </cell>
          <cell r="C497">
            <v>63365</v>
          </cell>
          <cell r="D497">
            <v>65585</v>
          </cell>
          <cell r="E497" t="str">
            <v>INFRAESTRUCTURA</v>
          </cell>
        </row>
        <row r="498">
          <cell r="A498">
            <v>14750</v>
          </cell>
          <cell r="B498" t="str">
            <v>ESTUDIO TÉCNICO Y EJECUCIÓN CORTE TRANSVERSAL POR METRO LINEAL</v>
          </cell>
          <cell r="C498">
            <v>4035</v>
          </cell>
          <cell r="D498">
            <v>4180</v>
          </cell>
          <cell r="E498" t="str">
            <v>INFRAESTRUCTURA</v>
          </cell>
        </row>
        <row r="499">
          <cell r="A499">
            <v>14751</v>
          </cell>
          <cell r="B499" t="str">
            <v>ESTUDIO TÉCNICO Y EJECUCIÓN CORTE LONGITUDINAL POR METRO LINEAL</v>
          </cell>
          <cell r="C499">
            <v>1675</v>
          </cell>
          <cell r="D499">
            <v>1735</v>
          </cell>
          <cell r="E499" t="str">
            <v>INFRAESTRUCTURA</v>
          </cell>
        </row>
        <row r="500">
          <cell r="A500">
            <v>1591</v>
          </cell>
          <cell r="B500" t="str">
            <v xml:space="preserve">DAÑOS A LA VÍA ATLIXCAYOTL                                                      </v>
          </cell>
          <cell r="C500" t="str">
            <v>NO. DE AFECTACIONES POR CUENTA</v>
          </cell>
          <cell r="E500" t="str">
            <v>INFRAESTRUCTURA</v>
          </cell>
        </row>
        <row r="501">
          <cell r="A501">
            <v>2789</v>
          </cell>
          <cell r="B501" t="str">
            <v>REPARACIÓN DE DAÑOS DE SEÑALES INFORMACIÓN GENERAL POR PIEZA</v>
          </cell>
          <cell r="C501">
            <v>7370</v>
          </cell>
          <cell r="D501">
            <v>7630</v>
          </cell>
          <cell r="E501" t="str">
            <v>INFRAESTRUCTURA</v>
          </cell>
        </row>
        <row r="502">
          <cell r="A502">
            <v>13121</v>
          </cell>
          <cell r="B502" t="str">
            <v>REPARACIÓN DE SEÑALAMIENTO PREVENTIVO Y RESTRICTIVO, POR PIEZA DE 71X71 CMS</v>
          </cell>
          <cell r="C502">
            <v>1975</v>
          </cell>
          <cell r="D502">
            <v>2045</v>
          </cell>
          <cell r="E502" t="str">
            <v>INFRAESTRUCTURA</v>
          </cell>
        </row>
        <row r="503">
          <cell r="A503">
            <v>13122</v>
          </cell>
          <cell r="B503" t="str">
            <v>REPARACIÓN DE SEÑALAMIENTO PREVENTIVO Y RESTRICTIVO, POR PIEZA DE 117X117 CMS</v>
          </cell>
          <cell r="C503">
            <v>4310</v>
          </cell>
          <cell r="D503">
            <v>4460</v>
          </cell>
          <cell r="E503" t="str">
            <v>INFRAESTRUCTURA</v>
          </cell>
        </row>
        <row r="504">
          <cell r="A504">
            <v>13123</v>
          </cell>
          <cell r="B504" t="str">
            <v>REPARACIÓN DE SEÑALAMIENTO DE INFORMACIÓN GENERAL SIG-11</v>
          </cell>
          <cell r="C504">
            <v>1010</v>
          </cell>
          <cell r="D504">
            <v>1045</v>
          </cell>
          <cell r="E504" t="str">
            <v>INFRAESTRUCTURA</v>
          </cell>
        </row>
        <row r="505">
          <cell r="A505">
            <v>13124</v>
          </cell>
          <cell r="B505" t="str">
            <v>REPARACIÓN DE SEÑALAMIENTO DE INFORMACIÓN GENERAL SIG-7</v>
          </cell>
          <cell r="C505">
            <v>6845</v>
          </cell>
          <cell r="D505">
            <v>7085</v>
          </cell>
          <cell r="E505" t="str">
            <v>INFRAESTRUCTURA</v>
          </cell>
        </row>
        <row r="506">
          <cell r="A506">
            <v>13125</v>
          </cell>
          <cell r="B506" t="str">
            <v>REPARACIÓN DE SEÑALAMIENTO DE INFORMACIÓN DE DESTINO, DE 10 M SID-15</v>
          </cell>
          <cell r="C506">
            <v>60025</v>
          </cell>
          <cell r="D506">
            <v>62125</v>
          </cell>
          <cell r="E506" t="str">
            <v>INFRAESTRUCTURA</v>
          </cell>
        </row>
        <row r="507">
          <cell r="A507">
            <v>13126</v>
          </cell>
          <cell r="B507" t="str">
            <v>REPARACIÓN DE SEÑALAMIENTO DE INFORMACIÓN DE DESTINO, DE 12 M SID-15</v>
          </cell>
          <cell r="C507">
            <v>68450</v>
          </cell>
          <cell r="D507">
            <v>70845</v>
          </cell>
          <cell r="E507" t="str">
            <v>INFRAESTRUCTURA</v>
          </cell>
        </row>
        <row r="508">
          <cell r="A508">
            <v>13127</v>
          </cell>
          <cell r="B508" t="str">
            <v>REPARACIÓN DE INDICADORES DE OBSTÁCULOS OD-5</v>
          </cell>
          <cell r="C508">
            <v>2205</v>
          </cell>
          <cell r="D508">
            <v>2285</v>
          </cell>
          <cell r="E508" t="str">
            <v>INFRAESTRUCTURA</v>
          </cell>
        </row>
        <row r="509">
          <cell r="A509">
            <v>13128</v>
          </cell>
          <cell r="B509" t="str">
            <v>REPARACIÓN DE INDICADORES DE OBSTÁCULOS OD-7</v>
          </cell>
          <cell r="C509">
            <v>950</v>
          </cell>
          <cell r="D509">
            <v>985</v>
          </cell>
          <cell r="E509" t="str">
            <v>INFRAESTRUCTURA</v>
          </cell>
        </row>
        <row r="510">
          <cell r="A510">
            <v>13129</v>
          </cell>
          <cell r="B510" t="str">
            <v>REPARACIÓN DE INDICADORES DE OBSTÁCULOS OD-12</v>
          </cell>
          <cell r="C510">
            <v>1785</v>
          </cell>
          <cell r="D510">
            <v>1850</v>
          </cell>
          <cell r="E510" t="str">
            <v>INFRAESTRUCTURA</v>
          </cell>
        </row>
        <row r="511">
          <cell r="A511">
            <v>13130</v>
          </cell>
          <cell r="B511" t="str">
            <v>REPARACIÓN DE DEFENSA METÁLICA PIEZA DE 3M, TIPO AASTHOM DE 2 CRESTAS</v>
          </cell>
          <cell r="C511">
            <v>905</v>
          </cell>
          <cell r="D511">
            <v>940</v>
          </cell>
          <cell r="E511" t="str">
            <v>INFRAESTRUCTURA</v>
          </cell>
        </row>
        <row r="512">
          <cell r="A512">
            <v>13131</v>
          </cell>
          <cell r="B512" t="str">
            <v>REPARACIÓN DE DEFENSA METÁLICA PIEZA DE 3M, TIPO AASTHOM DE 3 CRESTAS</v>
          </cell>
          <cell r="C512">
            <v>1480</v>
          </cell>
          <cell r="D512">
            <v>1535</v>
          </cell>
          <cell r="E512" t="str">
            <v>INFRAESTRUCTURA</v>
          </cell>
        </row>
        <row r="513">
          <cell r="A513">
            <v>13132</v>
          </cell>
          <cell r="B513" t="str">
            <v xml:space="preserve">REPARACIÓN DE BARRERA NEW JERSEY PIEZA DE 3 METROS </v>
          </cell>
          <cell r="C513">
            <v>3495</v>
          </cell>
          <cell r="D513">
            <v>3620</v>
          </cell>
          <cell r="E513" t="str">
            <v>INFRAESTRUCTURA</v>
          </cell>
        </row>
        <row r="514">
          <cell r="A514">
            <v>13133</v>
          </cell>
          <cell r="B514" t="str">
            <v>REPARACIÓN DE LUMINARIAS TIPO CHURUBUSCO CON CABLEADO, POSTE Y BASE C/U</v>
          </cell>
          <cell r="C514">
            <v>6805</v>
          </cell>
          <cell r="D514">
            <v>7045</v>
          </cell>
          <cell r="E514" t="str">
            <v>INFRAESTRUCTURA</v>
          </cell>
        </row>
        <row r="515">
          <cell r="A515">
            <v>13134</v>
          </cell>
          <cell r="B515" t="str">
            <v>REPARACIÓN DE LUMINARIAS TIPO LED SIN PANEL SOLAR CON CABLEADO, POSTE Y BASE C/U</v>
          </cell>
          <cell r="C515">
            <v>16990</v>
          </cell>
          <cell r="D515">
            <v>17585</v>
          </cell>
          <cell r="E515" t="str">
            <v>INFRAESTRUCTURA</v>
          </cell>
        </row>
        <row r="516">
          <cell r="A516">
            <v>13135</v>
          </cell>
          <cell r="B516" t="str">
            <v>REPARACIÓN DE LUMINARIAS TIPO LED CON PANEL SOLAR CON CABLEADO, POSTE Y BASE C/U</v>
          </cell>
          <cell r="C516">
            <v>92485</v>
          </cell>
          <cell r="D516">
            <v>95725</v>
          </cell>
          <cell r="E516" t="str">
            <v>INFRAESTRUCTURA</v>
          </cell>
        </row>
        <row r="517">
          <cell r="A517">
            <v>13136</v>
          </cell>
          <cell r="B517" t="str">
            <v>REPARACIÓN POR VERTER SUSTANCIAS CORROSIVAS CON LIMPIEZA Y RETIRO DE SUSTANCIAS</v>
          </cell>
          <cell r="C517">
            <v>5260</v>
          </cell>
          <cell r="D517">
            <v>5445</v>
          </cell>
          <cell r="E517" t="str">
            <v>INFRAESTRUCTURA</v>
          </cell>
        </row>
        <row r="518">
          <cell r="A518">
            <v>13989</v>
          </cell>
          <cell r="B518" t="str">
            <v>POR DAÑOS A OBRAS COMPLEMENTARIAS POR METRO CÚBICO</v>
          </cell>
          <cell r="C518">
            <v>1940</v>
          </cell>
          <cell r="D518">
            <v>2010</v>
          </cell>
          <cell r="E518" t="str">
            <v>INFRAESTRUCTURA</v>
          </cell>
        </row>
        <row r="519">
          <cell r="A519">
            <v>13148</v>
          </cell>
          <cell r="B519" t="str">
            <v>CADA ESTUDIO TÉCNICO DE PROYECTOS VIALES CAMINOS PAVIMENTADOS DE HASTA UN KM DE LONGITUD</v>
          </cell>
          <cell r="C519">
            <v>2120</v>
          </cell>
          <cell r="D519">
            <v>2195</v>
          </cell>
          <cell r="E519" t="str">
            <v>INFRAESTRUCTURA</v>
          </cell>
        </row>
        <row r="520">
          <cell r="A520">
            <v>13149</v>
          </cell>
          <cell r="B520" t="str">
            <v>CADA ESTUDIO TECNICO DE PROYECTOS VIALES CAMINOS PAVIMENTADOS DE MAS DE UN KM DE LONGITUD</v>
          </cell>
          <cell r="C520">
            <v>3525</v>
          </cell>
          <cell r="D520">
            <v>3650</v>
          </cell>
          <cell r="E520" t="str">
            <v>INFRAESTRUCTURA</v>
          </cell>
        </row>
        <row r="521">
          <cell r="A521">
            <v>13150</v>
          </cell>
          <cell r="B521" t="str">
            <v>POR CADA ESTUDIO TÉCNICO DE PROYECTOS ARQUITECTÓNICOS CENTRO DE RECREACIÓN Y SIMILARES</v>
          </cell>
          <cell r="C521">
            <v>5630</v>
          </cell>
          <cell r="D521">
            <v>5830</v>
          </cell>
          <cell r="E521" t="str">
            <v>INFRAESTRUCTURA</v>
          </cell>
        </row>
        <row r="522">
          <cell r="A522">
            <v>13151</v>
          </cell>
          <cell r="B522" t="str">
            <v>POR FACTIBILIDAD TÉCNICA DE PLANOS, PROYECTOS Y MEMORIA DE CÁLCULO</v>
          </cell>
          <cell r="C522">
            <v>7045</v>
          </cell>
          <cell r="D522">
            <v>7295</v>
          </cell>
          <cell r="E522" t="str">
            <v>INFRAESTRUCTURA</v>
          </cell>
        </row>
        <row r="523">
          <cell r="A523">
            <v>372</v>
          </cell>
          <cell r="B523" t="str">
            <v>OTROS SERVICIOS DE LA SRIA. DE INFRAESTRUCTURA</v>
          </cell>
          <cell r="C523" t="str">
            <v>NO. DE AFECTACIONES POR CUENTA</v>
          </cell>
          <cell r="E523" t="str">
            <v>INFRAESTRUCTURA</v>
          </cell>
        </row>
        <row r="524">
          <cell r="B524" t="str">
            <v>CUENTAS INHABILITADAS 13152, 13137, 13138, 13140, 13142, 13146</v>
          </cell>
          <cell r="E524" t="str">
            <v>INFRAESTRUCTURA</v>
          </cell>
        </row>
        <row r="525">
          <cell r="B525" t="str">
            <v>SUMA - DERECHOS</v>
          </cell>
          <cell r="E525" t="str">
            <v>INFRAESTRUCTURA</v>
          </cell>
        </row>
        <row r="526">
          <cell r="B526" t="str">
            <v>APROVECHAMIENTOS</v>
          </cell>
          <cell r="E526" t="str">
            <v>INFRAESTRUCTURA</v>
          </cell>
        </row>
        <row r="527">
          <cell r="A527">
            <v>596</v>
          </cell>
          <cell r="B527" t="str">
            <v>MULTAS DE LA SRIA. DE INFRAESTRUCTURA</v>
          </cell>
          <cell r="C527" t="str">
            <v>NO. DE AFECTACIONES POR CUENTA</v>
          </cell>
          <cell r="E527" t="str">
            <v>INFRAESTRUCTURA</v>
          </cell>
        </row>
        <row r="528">
          <cell r="B528" t="str">
            <v>SUMA - APROVECHAMIENTOS</v>
          </cell>
          <cell r="E528" t="str">
            <v>INFRAESTRUCTURA</v>
          </cell>
        </row>
        <row r="529">
          <cell r="B529" t="str">
            <v>OTROS INGRESOS</v>
          </cell>
          <cell r="E529" t="str">
            <v>INFRAESTRUCTURA</v>
          </cell>
        </row>
        <row r="530">
          <cell r="A530">
            <v>1390</v>
          </cell>
          <cell r="B530" t="str">
            <v xml:space="preserve">DAÑOS AL ANILLO PERIFÉRICO                        </v>
          </cell>
          <cell r="C530" t="str">
            <v>NO. DE AFECTACIONES POR CUENTA</v>
          </cell>
          <cell r="E530" t="str">
            <v>INFRAESTRUCTURA</v>
          </cell>
        </row>
        <row r="531">
          <cell r="A531">
            <v>14249</v>
          </cell>
          <cell r="B531" t="str">
            <v xml:space="preserve">DAÑOS A VIALIDADES CONURBADAS              </v>
          </cell>
          <cell r="C531" t="str">
            <v>NO. DE AFECTACIONES POR CUENTA</v>
          </cell>
          <cell r="E531" t="str">
            <v>INFRAESTRUCTURA</v>
          </cell>
        </row>
        <row r="532">
          <cell r="A532">
            <v>2272</v>
          </cell>
          <cell r="B532" t="str">
            <v>ANÁLISIS DE FACTIBILIDAD PARA OTORGAR AUTORIZACIÓN PARA IMPARTIR EDUCACIÓN, BÁSICA</v>
          </cell>
          <cell r="C532">
            <v>3295</v>
          </cell>
          <cell r="D532">
            <v>3410</v>
          </cell>
          <cell r="E532" t="str">
            <v>S. EDUCACIÓN</v>
          </cell>
        </row>
        <row r="533">
          <cell r="A533">
            <v>374</v>
          </cell>
          <cell r="B533" t="str">
            <v>OTORGAMIENTO DE VALIDEZ OFICIAL DE ESTUDIO A PARTICULARES, MEDIA SUPERIOR Y SUPERIOR INCLUYE CCT</v>
          </cell>
          <cell r="C533">
            <v>11970</v>
          </cell>
          <cell r="D533">
            <v>9615</v>
          </cell>
          <cell r="E533" t="str">
            <v>S. EDUCACIÓN</v>
          </cell>
        </row>
        <row r="534">
          <cell r="A534">
            <v>376</v>
          </cell>
          <cell r="B534" t="str">
            <v>OTORGAMIENTO  DE AUTORIZACIÓN Y CCT A PARTICULARES IMPARTIR EDUCACIÓN, BÁSICA Y NORMAL</v>
          </cell>
          <cell r="C534">
            <v>11970</v>
          </cell>
          <cell r="D534">
            <v>12390</v>
          </cell>
          <cell r="E534" t="str">
            <v>S. EDUCACIÓN</v>
          </cell>
        </row>
        <row r="535">
          <cell r="A535">
            <v>379</v>
          </cell>
          <cell r="B535" t="str">
            <v>POR LA EXPEDICIÓN DE DUPLICADOS DE CERTIFICADOS PREESCOLAR, PRIMARIA Y/O SECUNDARIA, MEDIA SUPERIOR Y SUPERIOR</v>
          </cell>
          <cell r="C535">
            <v>165</v>
          </cell>
          <cell r="D535">
            <v>170</v>
          </cell>
          <cell r="E535" t="str">
            <v>S. EDUCACIÓN</v>
          </cell>
        </row>
        <row r="536">
          <cell r="A536">
            <v>2371</v>
          </cell>
          <cell r="B536" t="str">
            <v>POR LA VALIDACIÓN DE DUPLICADOS DE CERTIFICADOS MEDIA SUPERIOR Y/O SUPERIOR</v>
          </cell>
          <cell r="C536">
            <v>260</v>
          </cell>
          <cell r="D536">
            <v>270</v>
          </cell>
          <cell r="E536" t="str">
            <v>S. EDUCACIÓN</v>
          </cell>
        </row>
        <row r="537">
          <cell r="A537">
            <v>377</v>
          </cell>
          <cell r="B537" t="str">
            <v xml:space="preserve">AUTORIZACIÓN EN TÍTULOS DE INSTITUCIONES OFICIALES Y PARTICULARES                               </v>
          </cell>
          <cell r="C537">
            <v>155</v>
          </cell>
          <cell r="D537">
            <v>160</v>
          </cell>
          <cell r="E537" t="str">
            <v>S. EDUCACIÓN</v>
          </cell>
        </row>
        <row r="538">
          <cell r="A538">
            <v>381</v>
          </cell>
          <cell r="B538" t="str">
            <v xml:space="preserve">POR LA EXPEDICIÓN DE CERTIFICADOS POR ENMIENDA DEL NOMBRE DEL EDUCANDO                                            </v>
          </cell>
          <cell r="C538">
            <v>315</v>
          </cell>
          <cell r="D538">
            <v>330</v>
          </cell>
          <cell r="E538" t="str">
            <v>S. EDUCACIÓN</v>
          </cell>
        </row>
        <row r="539">
          <cell r="A539">
            <v>13430</v>
          </cell>
          <cell r="B539" t="str">
            <v>EXPEDICIÓN DE CERTIFICACIONES DE LOS ACUERDOS  DE VALIDEZ OFICIAL POR HOJA</v>
          </cell>
          <cell r="C539">
            <v>150</v>
          </cell>
          <cell r="D539">
            <v>155</v>
          </cell>
          <cell r="E539" t="str">
            <v>S. EDUCACIÓN</v>
          </cell>
        </row>
        <row r="540">
          <cell r="A540">
            <v>382</v>
          </cell>
          <cell r="B540" t="str">
            <v xml:space="preserve">REVALIDACIÓN Y EQUIVALENCIA DE ESTUDIOS DE PRIMARIA Y SECUNDARIA POR AÑO O CICLO ESCOLAR                    </v>
          </cell>
          <cell r="C540">
            <v>165</v>
          </cell>
          <cell r="D540">
            <v>170</v>
          </cell>
          <cell r="E540" t="str">
            <v>S. EDUCACIÓN</v>
          </cell>
        </row>
        <row r="541">
          <cell r="A541">
            <v>383</v>
          </cell>
          <cell r="B541" t="str">
            <v xml:space="preserve">REVALIDACIÓN Y EQUIVALENCIA DE ESTUDIOS MEDIO SUPERIOR POR AÑO O CICLO ESCOLAR           </v>
          </cell>
          <cell r="C541">
            <v>565</v>
          </cell>
          <cell r="D541">
            <v>585</v>
          </cell>
          <cell r="E541" t="str">
            <v>S. EDUCACIÓN</v>
          </cell>
        </row>
        <row r="542">
          <cell r="A542">
            <v>545</v>
          </cell>
          <cell r="B542" t="str">
            <v xml:space="preserve">POR REVALIDACIÓN Y EQUIVALENCIA DE ESTUDIOS POR AÑO O CICLO ESCOLAR DE EDUCACIÓN SUPERIOR        </v>
          </cell>
          <cell r="C542">
            <v>1280</v>
          </cell>
          <cell r="D542">
            <v>1325</v>
          </cell>
          <cell r="E542" t="str">
            <v>S. EDUCACIÓN</v>
          </cell>
        </row>
        <row r="543">
          <cell r="A543">
            <v>14386</v>
          </cell>
          <cell r="B543" t="str">
            <v>EXPEDICIÓN DUPLICADOS DE REVALIDACIÓN Y EQUIVALENCIA</v>
          </cell>
          <cell r="C543">
            <v>165</v>
          </cell>
          <cell r="D543">
            <v>170</v>
          </cell>
          <cell r="E543" t="str">
            <v>S. EDUCACIÓN</v>
          </cell>
        </row>
        <row r="544">
          <cell r="A544">
            <v>384</v>
          </cell>
          <cell r="B544" t="str">
            <v>POR EXAMEN EXTRAORDINARIO POR C/U DE EDUCACIÓN SECUNDARIA, MEDIA SUPERIOR Y SUPERIOR POR ASIGNATURA</v>
          </cell>
          <cell r="C544">
            <v>90</v>
          </cell>
          <cell r="D544">
            <v>95</v>
          </cell>
          <cell r="E544" t="str">
            <v>S. EDUCACIÓN</v>
          </cell>
        </row>
        <row r="545">
          <cell r="A545">
            <v>385</v>
          </cell>
          <cell r="B545" t="str">
            <v xml:space="preserve">POR EXAMEN EXTRAORDINARIO POR C/U DE TIPO MEDIO SUPERIOR POR ASIGNATURA                                               </v>
          </cell>
          <cell r="C545">
            <v>90</v>
          </cell>
          <cell r="D545">
            <v>95</v>
          </cell>
          <cell r="E545" t="str">
            <v>S. EDUCACIÓN</v>
          </cell>
        </row>
        <row r="546">
          <cell r="A546">
            <v>2274</v>
          </cell>
          <cell r="B546" t="str">
            <v xml:space="preserve">EXÁMENES A TÍTULO DE SUFICIENCIA PARA ACREDITAR EDUCACIÓN PRIMARIA  PROGRAMAS ESPECIALES        </v>
          </cell>
          <cell r="C546">
            <v>270</v>
          </cell>
          <cell r="D546">
            <v>280</v>
          </cell>
          <cell r="E546" t="str">
            <v>S. EDUCACIÓN</v>
          </cell>
        </row>
        <row r="547">
          <cell r="A547">
            <v>388</v>
          </cell>
          <cell r="B547" t="str">
            <v xml:space="preserve">EXAMEN A TÍTULO DE SUFICIENCIA DE TIPO MEDIO SUPERIOR Y SUPERIOR POR ASIGNATURA                                              </v>
          </cell>
          <cell r="C547">
            <v>105</v>
          </cell>
          <cell r="D547">
            <v>110</v>
          </cell>
          <cell r="E547" t="str">
            <v>S. EDUCACIÓN</v>
          </cell>
        </row>
        <row r="548">
          <cell r="A548" t="str">
            <v>CUOTA ANUAL POR ALUMNO INSCRITO EN INSTITUCIONES EDUCATIVAS PARTICULARES QUE</v>
          </cell>
          <cell r="E548" t="str">
            <v>S. EDUCACIÓN</v>
          </cell>
        </row>
        <row r="549">
          <cell r="B549" t="str">
            <v>CUENTEN CON AUTORIZACIÓN O RECONOCIMIENTO DE VALIDEZ OFICIAL :</v>
          </cell>
          <cell r="E549" t="str">
            <v>S. EDUCACIÓN</v>
          </cell>
        </row>
        <row r="550">
          <cell r="A550">
            <v>15655</v>
          </cell>
          <cell r="B550" t="str">
            <v xml:space="preserve">INICIAL MENOS DE 20 ALUMNOS ZONA I                                              </v>
          </cell>
          <cell r="C550">
            <v>0</v>
          </cell>
          <cell r="D550">
            <v>0</v>
          </cell>
          <cell r="E550" t="str">
            <v>S. EDUCACIÓN</v>
          </cell>
        </row>
        <row r="551">
          <cell r="A551">
            <v>15656</v>
          </cell>
          <cell r="B551" t="str">
            <v xml:space="preserve">INICIAL MENOS DE 20 ALUMNOS ZONA II                                             </v>
          </cell>
          <cell r="C551">
            <v>0</v>
          </cell>
          <cell r="D551">
            <v>0</v>
          </cell>
          <cell r="E551" t="str">
            <v>S. EDUCACIÓN</v>
          </cell>
        </row>
        <row r="552">
          <cell r="A552">
            <v>15657</v>
          </cell>
          <cell r="B552" t="str">
            <v xml:space="preserve">INICIAL 20 O MÁS ALUMNOS ZONA l                                                 </v>
          </cell>
          <cell r="C552">
            <v>0</v>
          </cell>
          <cell r="D552">
            <v>0</v>
          </cell>
          <cell r="E552" t="str">
            <v>S. EDUCACIÓN</v>
          </cell>
        </row>
        <row r="553">
          <cell r="A553">
            <v>15658</v>
          </cell>
          <cell r="B553" t="str">
            <v xml:space="preserve">INICIAL 20 O MÁS ALUMNOS ZONA II                                                </v>
          </cell>
          <cell r="C553">
            <v>0</v>
          </cell>
          <cell r="D553">
            <v>0</v>
          </cell>
          <cell r="E553" t="str">
            <v>S. EDUCACIÓN</v>
          </cell>
        </row>
        <row r="554">
          <cell r="A554">
            <v>392</v>
          </cell>
          <cell r="B554" t="str">
            <v xml:space="preserve">PREESCOLAR  MENOS DE 20 ALUMNOS  ZONA I                                              </v>
          </cell>
          <cell r="C554">
            <v>115</v>
          </cell>
          <cell r="D554">
            <v>120</v>
          </cell>
          <cell r="E554" t="str">
            <v>S. EDUCACIÓN</v>
          </cell>
        </row>
        <row r="555">
          <cell r="A555">
            <v>2372</v>
          </cell>
          <cell r="B555" t="str">
            <v xml:space="preserve">PREESCOLAR MENOS DE 20 ALUMNOS ZONA I (REZAGO)                                        </v>
          </cell>
          <cell r="C555" t="str">
            <v>NO. AFECTACIONES A LA CUENTA</v>
          </cell>
          <cell r="E555" t="str">
            <v>S. EDUCACIÓN</v>
          </cell>
        </row>
        <row r="556">
          <cell r="A556">
            <v>393</v>
          </cell>
          <cell r="B556" t="str">
            <v xml:space="preserve">PREESCOLAR MENOS DE 20 ALUMNOS ZONA II                                          </v>
          </cell>
          <cell r="C556">
            <v>100</v>
          </cell>
          <cell r="D556">
            <v>105</v>
          </cell>
          <cell r="E556" t="str">
            <v>S. EDUCACIÓN</v>
          </cell>
        </row>
        <row r="557">
          <cell r="A557">
            <v>2373</v>
          </cell>
          <cell r="B557" t="str">
            <v xml:space="preserve">PREESCOLAR MENOS DE 20 ALUMNOS ZONA II (REZAGO)                                                                                 </v>
          </cell>
          <cell r="C557" t="str">
            <v>NO. AFECTACIONES A LA CUENTA</v>
          </cell>
          <cell r="E557" t="str">
            <v>S. EDUCACIÓN</v>
          </cell>
        </row>
        <row r="558">
          <cell r="A558">
            <v>394</v>
          </cell>
          <cell r="B558" t="str">
            <v xml:space="preserve">PREESCOLAR 20 O MÁS ALUMNOS ZONA l                                              </v>
          </cell>
          <cell r="C558">
            <v>165</v>
          </cell>
          <cell r="D558">
            <v>170</v>
          </cell>
          <cell r="E558" t="str">
            <v>S. EDUCACIÓN</v>
          </cell>
        </row>
        <row r="559">
          <cell r="A559">
            <v>2374</v>
          </cell>
          <cell r="B559" t="str">
            <v xml:space="preserve">PREESCOLAR 20 O MÁS ALUMNOS ZONA l (REZAGO)                                              </v>
          </cell>
          <cell r="C559" t="str">
            <v>NO. AFECTACIONES A LA CUENTA</v>
          </cell>
          <cell r="E559" t="str">
            <v>S. EDUCACIÓN</v>
          </cell>
        </row>
        <row r="560">
          <cell r="A560">
            <v>395</v>
          </cell>
          <cell r="B560" t="str">
            <v xml:space="preserve">PREESCOLAR 20 O MÁS ALUMNOS ZONA II                                             </v>
          </cell>
          <cell r="C560">
            <v>120</v>
          </cell>
          <cell r="D560">
            <v>125</v>
          </cell>
          <cell r="E560" t="str">
            <v>S. EDUCACIÓN</v>
          </cell>
        </row>
        <row r="561">
          <cell r="A561">
            <v>2375</v>
          </cell>
          <cell r="B561" t="str">
            <v>PREESCOLAR 20 O MÁS ALUMNOS ZONA II (REZAGO)</v>
          </cell>
          <cell r="C561" t="str">
            <v>NO. AFECTACIONES A LA CUENTA</v>
          </cell>
          <cell r="E561" t="str">
            <v>S. EDUCACIÓN</v>
          </cell>
        </row>
        <row r="562">
          <cell r="A562">
            <v>396</v>
          </cell>
          <cell r="B562" t="str">
            <v xml:space="preserve">PRIMARIA MENOS DE 120 ALUMNOS ZONA l                                            </v>
          </cell>
          <cell r="C562">
            <v>165</v>
          </cell>
          <cell r="D562">
            <v>170</v>
          </cell>
          <cell r="E562" t="str">
            <v>S. EDUCACIÓN</v>
          </cell>
        </row>
        <row r="563">
          <cell r="A563">
            <v>2376</v>
          </cell>
          <cell r="B563" t="str">
            <v xml:space="preserve">PRIMARIA MENOS DE 120 ALUMNOS ZONA l (REZAGO)                                        </v>
          </cell>
          <cell r="C563" t="str">
            <v>NO. AFECTACIONES A LA CUENTA</v>
          </cell>
          <cell r="E563" t="str">
            <v>S. EDUCACIÓN</v>
          </cell>
        </row>
        <row r="564">
          <cell r="A564">
            <v>397</v>
          </cell>
          <cell r="B564" t="str">
            <v xml:space="preserve">PRIMARIA MENOS DE 120 ALUMNOS ZONA II                                           </v>
          </cell>
          <cell r="C564">
            <v>130</v>
          </cell>
          <cell r="D564">
            <v>135</v>
          </cell>
          <cell r="E564" t="str">
            <v>S. EDUCACIÓN</v>
          </cell>
        </row>
        <row r="565">
          <cell r="A565">
            <v>2377</v>
          </cell>
          <cell r="B565" t="str">
            <v>PRIMARIA MENOS DE 120 ALUMNOS ZONA II (REZAGO)</v>
          </cell>
          <cell r="C565" t="str">
            <v>NO. AFECTACIONES A LA CUENTA</v>
          </cell>
          <cell r="E565" t="str">
            <v>S. EDUCACIÓN</v>
          </cell>
        </row>
        <row r="566">
          <cell r="A566">
            <v>398</v>
          </cell>
          <cell r="B566" t="str">
            <v xml:space="preserve">PRIMARIA 120 O MÁS ALUMNOS ZONA l                                               </v>
          </cell>
          <cell r="C566">
            <v>180</v>
          </cell>
          <cell r="D566">
            <v>190</v>
          </cell>
          <cell r="E566" t="str">
            <v>S. EDUCACIÓN</v>
          </cell>
        </row>
        <row r="567">
          <cell r="A567">
            <v>2378</v>
          </cell>
          <cell r="B567" t="str">
            <v>PRIMARIA 120 O MÁS ALUMNOS ZONA l (REZAGO)</v>
          </cell>
          <cell r="C567" t="str">
            <v>NO. AFECTACIONES A LA CUENTA</v>
          </cell>
          <cell r="E567" t="str">
            <v>S. EDUCACIÓN</v>
          </cell>
        </row>
        <row r="568">
          <cell r="A568">
            <v>399</v>
          </cell>
          <cell r="B568" t="str">
            <v xml:space="preserve">PRIMARIA 120 O MÁS ALUMNOS ZONA II                                              </v>
          </cell>
          <cell r="C568">
            <v>165</v>
          </cell>
          <cell r="D568">
            <v>170</v>
          </cell>
          <cell r="E568" t="str">
            <v>S. EDUCACIÓN</v>
          </cell>
        </row>
        <row r="569">
          <cell r="A569">
            <v>2379</v>
          </cell>
          <cell r="B569" t="str">
            <v>PRIMARIA 120 O MÁS ALUMNOS ZONA II (REZAGO)</v>
          </cell>
          <cell r="C569" t="str">
            <v>NO. AFECTACIONES A LA CUENTA</v>
          </cell>
          <cell r="E569" t="str">
            <v>S. EDUCACIÓN</v>
          </cell>
        </row>
        <row r="570">
          <cell r="A570">
            <v>400</v>
          </cell>
          <cell r="B570" t="str">
            <v xml:space="preserve">SECUNDARIA MENOS DE 60 ALUMNOS ZONA l                                           </v>
          </cell>
          <cell r="C570">
            <v>170</v>
          </cell>
          <cell r="D570">
            <v>175</v>
          </cell>
          <cell r="E570" t="str">
            <v>S. EDUCACIÓN</v>
          </cell>
        </row>
        <row r="571">
          <cell r="A571">
            <v>2380</v>
          </cell>
          <cell r="B571" t="str">
            <v>SECUNDARIA MENOS DE 60 ALUMNOS ZONA l (REZAGO)</v>
          </cell>
          <cell r="C571" t="str">
            <v>NO. AFECTACIONES A LA CUENTA</v>
          </cell>
          <cell r="E571" t="str">
            <v>S. EDUCACIÓN</v>
          </cell>
        </row>
        <row r="572">
          <cell r="A572">
            <v>401</v>
          </cell>
          <cell r="B572" t="str">
            <v xml:space="preserve">SECUNDARIA MENOS DE 60 ALUMNOS ZONA II                                          </v>
          </cell>
          <cell r="C572">
            <v>135</v>
          </cell>
          <cell r="D572">
            <v>140</v>
          </cell>
          <cell r="E572" t="str">
            <v>S. EDUCACIÓN</v>
          </cell>
        </row>
        <row r="573">
          <cell r="A573">
            <v>2381</v>
          </cell>
          <cell r="B573" t="str">
            <v>SECUNDARIA MENOS DE 60 ALUMNOS ZONA II  (REZAGO)</v>
          </cell>
          <cell r="C573" t="str">
            <v>NO. AFECTACIONES A LA CUENTA</v>
          </cell>
          <cell r="E573" t="str">
            <v>S. EDUCACIÓN</v>
          </cell>
        </row>
        <row r="574">
          <cell r="A574">
            <v>402</v>
          </cell>
          <cell r="B574" t="str">
            <v xml:space="preserve">SECUNDARIA 60 O MÁS ALUMNOS ZONA I                                              </v>
          </cell>
          <cell r="C574">
            <v>220</v>
          </cell>
          <cell r="D574">
            <v>230</v>
          </cell>
          <cell r="E574" t="str">
            <v>S. EDUCACIÓN</v>
          </cell>
        </row>
        <row r="575">
          <cell r="A575">
            <v>2382</v>
          </cell>
          <cell r="B575" t="str">
            <v>SECUNDARIA 60 O MÁS ALUMNOS ZONA I  (REZAGO)</v>
          </cell>
          <cell r="C575" t="str">
            <v>NO. AFECTACIONES A LA CUENTA</v>
          </cell>
          <cell r="E575" t="str">
            <v>S. EDUCACIÓN</v>
          </cell>
        </row>
        <row r="576">
          <cell r="A576">
            <v>403</v>
          </cell>
          <cell r="B576" t="str">
            <v xml:space="preserve">SECUNDARIA 60 O MÁS ALUMNOS ZONA II                                             </v>
          </cell>
          <cell r="C576">
            <v>180</v>
          </cell>
          <cell r="D576">
            <v>190</v>
          </cell>
          <cell r="E576" t="str">
            <v>S. EDUCACIÓN</v>
          </cell>
        </row>
        <row r="577">
          <cell r="A577">
            <v>2383</v>
          </cell>
          <cell r="B577" t="str">
            <v>SECUNDARIA 60 O MÁS ALUMNOS ZONA II  (REZAGO)</v>
          </cell>
          <cell r="C577" t="str">
            <v>NO. AFECTACIONES A LA CUENTA</v>
          </cell>
          <cell r="E577" t="str">
            <v>S. EDUCACIÓN</v>
          </cell>
        </row>
        <row r="578">
          <cell r="A578">
            <v>404</v>
          </cell>
          <cell r="B578" t="str">
            <v xml:space="preserve">TÉCNICA MENOS DE 60 ALUMNOS ZONA I                                              </v>
          </cell>
          <cell r="C578">
            <v>180</v>
          </cell>
          <cell r="D578">
            <v>190</v>
          </cell>
          <cell r="E578" t="str">
            <v>S. EDUCACIÓN</v>
          </cell>
        </row>
        <row r="579">
          <cell r="A579">
            <v>2384</v>
          </cell>
          <cell r="B579" t="str">
            <v>TÉCNICA MENOS DE 60 ALUMNOS ZONA I  (REZAGO)</v>
          </cell>
          <cell r="C579" t="str">
            <v>NO. AFECTACIONES A LA CUENTA</v>
          </cell>
          <cell r="E579" t="str">
            <v>S. EDUCACIÓN</v>
          </cell>
        </row>
        <row r="580">
          <cell r="A580">
            <v>405</v>
          </cell>
          <cell r="B580" t="str">
            <v xml:space="preserve">TÉCNICA. MENOS DE 60 ALUMNOS ZONA II                                            </v>
          </cell>
          <cell r="C580">
            <v>135</v>
          </cell>
          <cell r="D580">
            <v>140</v>
          </cell>
          <cell r="E580" t="str">
            <v>S. EDUCACIÓN</v>
          </cell>
        </row>
        <row r="581">
          <cell r="A581">
            <v>2385</v>
          </cell>
          <cell r="B581" t="str">
            <v>TÉCNICA. MENOS DE 60 ALUMNOS ZONA II  (REZAGO)</v>
          </cell>
          <cell r="C581" t="str">
            <v>NO. AFECTACIONES A LA CUENTA</v>
          </cell>
          <cell r="E581" t="str">
            <v>S. EDUCACIÓN</v>
          </cell>
        </row>
        <row r="582">
          <cell r="A582">
            <v>406</v>
          </cell>
          <cell r="B582" t="str">
            <v xml:space="preserve">TÉCNICA .60 O MÁS ALUMNOS ZONA I                                                </v>
          </cell>
          <cell r="C582">
            <v>220</v>
          </cell>
          <cell r="D582">
            <v>230</v>
          </cell>
          <cell r="E582" t="str">
            <v>S. EDUCACIÓN</v>
          </cell>
        </row>
        <row r="583">
          <cell r="A583">
            <v>2386</v>
          </cell>
          <cell r="B583" t="str">
            <v>TÉCNICA .60 O MÁS ALUMNOS ZONA I  (REZAGO)</v>
          </cell>
          <cell r="C583" t="str">
            <v>NO. AFECTACIONES A LA CUENTA</v>
          </cell>
          <cell r="E583" t="str">
            <v>S. EDUCACIÓN</v>
          </cell>
        </row>
        <row r="584">
          <cell r="A584">
            <v>407</v>
          </cell>
          <cell r="B584" t="str">
            <v xml:space="preserve">TÉCNICA.60 O MÁS ALUMNOS ZONA II                                                </v>
          </cell>
          <cell r="C584">
            <v>180</v>
          </cell>
          <cell r="D584">
            <v>190</v>
          </cell>
          <cell r="E584" t="str">
            <v>S. EDUCACIÓN</v>
          </cell>
        </row>
        <row r="585">
          <cell r="A585">
            <v>2387</v>
          </cell>
          <cell r="B585" t="str">
            <v>TÉCNICA.60 O MÁS ALUMNOS ZONA II  (REZAGO)</v>
          </cell>
          <cell r="C585" t="str">
            <v>NO. AFECTACIONES A LA CUENTA</v>
          </cell>
          <cell r="E585" t="str">
            <v>S. EDUCACIÓN</v>
          </cell>
        </row>
        <row r="586">
          <cell r="A586">
            <v>408</v>
          </cell>
          <cell r="B586" t="str">
            <v xml:space="preserve">PROFESIONAL MEDIA SUPERIOR MENOS 60 ALUMNOS ZONA I                              </v>
          </cell>
          <cell r="C586">
            <v>220</v>
          </cell>
          <cell r="D586">
            <v>230</v>
          </cell>
          <cell r="E586" t="str">
            <v>S. EDUCACIÓN</v>
          </cell>
        </row>
        <row r="587">
          <cell r="A587">
            <v>2388</v>
          </cell>
          <cell r="B587" t="str">
            <v>PROFESIONAL MEDIA SUPERIOR MENOS 60 ALUMNOS ZONA I  (REZAGO)</v>
          </cell>
          <cell r="C587" t="str">
            <v>NO. AFECTACIONES A LA CUENTA</v>
          </cell>
          <cell r="E587" t="str">
            <v>S. EDUCACIÓN</v>
          </cell>
        </row>
        <row r="588">
          <cell r="A588">
            <v>409</v>
          </cell>
          <cell r="B588" t="str">
            <v xml:space="preserve">PROFESIONAL MEDIA SUPERIOR MENOS 60 ALUMNOS ZONA II                             </v>
          </cell>
          <cell r="C588">
            <v>180</v>
          </cell>
          <cell r="D588">
            <v>190</v>
          </cell>
          <cell r="E588" t="str">
            <v>S. EDUCACIÓN</v>
          </cell>
        </row>
        <row r="589">
          <cell r="A589">
            <v>2389</v>
          </cell>
          <cell r="B589" t="str">
            <v>PROFESIONAL MEDIA SUPERIOR MENOS 60 ALUMNOS ZONA II  (REZAGO)</v>
          </cell>
          <cell r="C589" t="str">
            <v>NO. AFECTACIONES A LA CUENTA</v>
          </cell>
          <cell r="E589" t="str">
            <v>S. EDUCACIÓN</v>
          </cell>
        </row>
        <row r="590">
          <cell r="A590">
            <v>410</v>
          </cell>
          <cell r="B590" t="str">
            <v xml:space="preserve">PROFESIONAL MEDIA SUPERIOR 60 O MÁS ALUMNOS ZONA I                              </v>
          </cell>
          <cell r="C590">
            <v>240</v>
          </cell>
          <cell r="D590">
            <v>250</v>
          </cell>
          <cell r="E590" t="str">
            <v>S. EDUCACIÓN</v>
          </cell>
        </row>
        <row r="591">
          <cell r="A591">
            <v>2390</v>
          </cell>
          <cell r="B591" t="str">
            <v>PROFESIONAL MEDIA SUPERIOR 60 O MÁS ALUMNOS ZONA I  (REZAGO)</v>
          </cell>
          <cell r="C591" t="str">
            <v>NO. AFECTACIONES A LA CUENTA</v>
          </cell>
          <cell r="E591" t="str">
            <v>S. EDUCACIÓN</v>
          </cell>
        </row>
        <row r="592">
          <cell r="A592">
            <v>411</v>
          </cell>
          <cell r="B592" t="str">
            <v xml:space="preserve">PROFESIONAL MEDIA SUPERIOR 60 O MÁS ALUMNOS ZONA II                            </v>
          </cell>
          <cell r="C592">
            <v>220</v>
          </cell>
          <cell r="D592">
            <v>230</v>
          </cell>
          <cell r="E592" t="str">
            <v>S. EDUCACIÓN</v>
          </cell>
        </row>
        <row r="593">
          <cell r="A593">
            <v>2391</v>
          </cell>
          <cell r="B593" t="str">
            <v>PROFESIONAL MEDIA SUPERIOR 60 O MÁS ALUMNOS ZONA II  (REZAGO)</v>
          </cell>
          <cell r="C593" t="str">
            <v>NO. AFECTACIONES A LA CUENTA</v>
          </cell>
          <cell r="E593" t="str">
            <v>S. EDUCACIÓN</v>
          </cell>
        </row>
        <row r="594">
          <cell r="A594">
            <v>15659</v>
          </cell>
          <cell r="B594" t="str">
            <v xml:space="preserve">CAPACITACIÓN PARA EL TRABAJO MENOS 60 ALUMNOS ZONA I                            </v>
          </cell>
          <cell r="C594">
            <v>220</v>
          </cell>
          <cell r="D594">
            <v>230</v>
          </cell>
          <cell r="E594" t="str">
            <v>S. EDUCACIÓN</v>
          </cell>
        </row>
        <row r="595">
          <cell r="A595">
            <v>15664</v>
          </cell>
          <cell r="B595" t="str">
            <v xml:space="preserve">CAPACITACIÓN PARA EL TRABAJO MENOS 60 ALUMNOS ZONA I (REZAGO)                   </v>
          </cell>
          <cell r="C595" t="str">
            <v>NO. AFECTACIONES A LA CUENTA</v>
          </cell>
          <cell r="E595" t="str">
            <v>S. EDUCACIÓN</v>
          </cell>
        </row>
        <row r="596">
          <cell r="A596">
            <v>15660</v>
          </cell>
          <cell r="B596" t="str">
            <v xml:space="preserve">CAPACITACIÓN PARA EL TRABAJO MENOS 60 ALUMNOS ZONA II                           </v>
          </cell>
          <cell r="C596">
            <v>180</v>
          </cell>
          <cell r="D596">
            <v>190</v>
          </cell>
          <cell r="E596" t="str">
            <v>S. EDUCACIÓN</v>
          </cell>
        </row>
        <row r="597">
          <cell r="A597">
            <v>15665</v>
          </cell>
          <cell r="B597" t="str">
            <v xml:space="preserve">CAPACITACIÓN PARA EL TRABAJO MENOS 60 ALUMNOS ZONA II (REZAGO)                  </v>
          </cell>
          <cell r="C597" t="str">
            <v>NO. AFECTACIONES A LA CUENTA</v>
          </cell>
          <cell r="E597" t="str">
            <v>S. EDUCACIÓN</v>
          </cell>
        </row>
        <row r="598">
          <cell r="A598">
            <v>15661</v>
          </cell>
          <cell r="B598" t="str">
            <v xml:space="preserve">CAPACITACIÓN PARA EL TRABAJO 60 O MÁS ALUMNOS ZONA I                            </v>
          </cell>
          <cell r="C598">
            <v>240</v>
          </cell>
          <cell r="D598">
            <v>250</v>
          </cell>
          <cell r="E598" t="str">
            <v>S. EDUCACIÓN</v>
          </cell>
        </row>
        <row r="599">
          <cell r="A599">
            <v>15666</v>
          </cell>
          <cell r="B599" t="str">
            <v xml:space="preserve">CAPACITACIÓN PARA EL TRABAJO 60 O MÁS ALUMNOS ZONA I (REZAGO)                   </v>
          </cell>
          <cell r="C599" t="str">
            <v>NO. AFECTACIONES A LA CUENTA</v>
          </cell>
          <cell r="E599" t="str">
            <v>S. EDUCACIÓN</v>
          </cell>
        </row>
        <row r="600">
          <cell r="A600">
            <v>15662</v>
          </cell>
          <cell r="B600" t="str">
            <v xml:space="preserve">CAPACITACIÓN PARA EL TRABAJO 60 O MÁS ALUMNOS ZONA II                           </v>
          </cell>
          <cell r="C600">
            <v>220</v>
          </cell>
          <cell r="D600">
            <v>230</v>
          </cell>
          <cell r="E600" t="str">
            <v>S. EDUCACIÓN</v>
          </cell>
        </row>
        <row r="601">
          <cell r="A601">
            <v>15667</v>
          </cell>
          <cell r="B601" t="str">
            <v xml:space="preserve">CAPACITACIÓN PARA EL TRABAJO 60 O MÁS ALUMNOS ZONA II (REZAGO)                  </v>
          </cell>
          <cell r="C601" t="str">
            <v>NO. AFECTACIONES A LA CUENTA</v>
          </cell>
          <cell r="E601" t="str">
            <v>S. EDUCACIÓN</v>
          </cell>
        </row>
        <row r="602">
          <cell r="A602">
            <v>412</v>
          </cell>
          <cell r="B602" t="str">
            <v xml:space="preserve">PROFESIONAL SUPERIOR. MENOS 300 ALUMNOS ZONA I                                  </v>
          </cell>
          <cell r="C602">
            <v>240</v>
          </cell>
          <cell r="D602">
            <v>250</v>
          </cell>
          <cell r="E602" t="str">
            <v>S. EDUCACIÓN</v>
          </cell>
        </row>
        <row r="603">
          <cell r="A603">
            <v>2392</v>
          </cell>
          <cell r="B603" t="str">
            <v>PROFESIONAL SUPERIOR. MENOS 300 ALUMNOS ZONA I  (REZAGO)</v>
          </cell>
          <cell r="C603" t="str">
            <v>NO. AFECTACIONES A LA CUENTA</v>
          </cell>
          <cell r="E603" t="str">
            <v>S. EDUCACIÓN</v>
          </cell>
        </row>
        <row r="604">
          <cell r="A604">
            <v>413</v>
          </cell>
          <cell r="B604" t="str">
            <v xml:space="preserve">PROFESIONAL SUPERIOR. MENOS 300 ALUMNOS ZONA II                                 </v>
          </cell>
          <cell r="C604">
            <v>220</v>
          </cell>
          <cell r="D604">
            <v>230</v>
          </cell>
          <cell r="E604" t="str">
            <v>S. EDUCACIÓN</v>
          </cell>
        </row>
        <row r="605">
          <cell r="A605">
            <v>2393</v>
          </cell>
          <cell r="B605" t="str">
            <v>PROFESIONAL SUPERIOR. MENOS 300 ALUMNOS ZONA II  (REZAGO)</v>
          </cell>
          <cell r="C605" t="str">
            <v>NO. AFECTACIONES A LA CUENTA</v>
          </cell>
          <cell r="E605" t="str">
            <v>S. EDUCACIÓN</v>
          </cell>
        </row>
        <row r="606">
          <cell r="A606">
            <v>414</v>
          </cell>
          <cell r="B606" t="str">
            <v xml:space="preserve">PROFESIONAL SUPERIOR 300 O MÁS ALUMNOS ZONA I                                   </v>
          </cell>
          <cell r="C606">
            <v>315</v>
          </cell>
          <cell r="D606">
            <v>330</v>
          </cell>
          <cell r="E606" t="str">
            <v>S. EDUCACIÓN</v>
          </cell>
        </row>
        <row r="607">
          <cell r="A607">
            <v>2394</v>
          </cell>
          <cell r="B607" t="str">
            <v>PROFESIONAL SUPERIOR 300 O MÁS ALUMNOS ZONA I  (REZAGO)</v>
          </cell>
          <cell r="C607" t="str">
            <v>NO. AFECTACIONES A LA CUENTA</v>
          </cell>
          <cell r="E607" t="str">
            <v>S. EDUCACIÓN</v>
          </cell>
        </row>
        <row r="608">
          <cell r="A608">
            <v>415</v>
          </cell>
          <cell r="B608" t="str">
            <v xml:space="preserve">PROFESIONAL SUPERIOR 300 O MÁS ALUMNOS ZONA II                                  </v>
          </cell>
          <cell r="C608">
            <v>240</v>
          </cell>
          <cell r="D608">
            <v>250</v>
          </cell>
          <cell r="E608" t="str">
            <v>S. EDUCACIÓN</v>
          </cell>
        </row>
        <row r="609">
          <cell r="A609">
            <v>2395</v>
          </cell>
          <cell r="B609" t="str">
            <v>PROFESIONAL SUPERIOR 300 O MÁS ALUMNOS ZONA II  (REZAGO)</v>
          </cell>
          <cell r="C609" t="str">
            <v>NO. AFECTACIONES A LA CUENTA</v>
          </cell>
          <cell r="E609" t="str">
            <v>S. EDUCACIÓN</v>
          </cell>
        </row>
        <row r="610">
          <cell r="A610">
            <v>16235</v>
          </cell>
          <cell r="B610" t="str">
            <v>MODULO TRIMESTRAL BACHILLERATO GRAL. NO ESCOLARIZADO MENOS 60 ALUMNOS ZONA I</v>
          </cell>
          <cell r="C610">
            <v>230</v>
          </cell>
          <cell r="D610">
            <v>230</v>
          </cell>
          <cell r="E610" t="str">
            <v>S. EDUCACIÓN</v>
          </cell>
        </row>
        <row r="611">
          <cell r="A611">
            <v>16239</v>
          </cell>
          <cell r="B611" t="str">
            <v>MODULO TRIMESTRAL BACH. GRAL. NO ESCOLARIZADO MENOS 60 ALUMNOS ZONA I (REZAGO)</v>
          </cell>
          <cell r="C611" t="str">
            <v>NO. AFECTACIONES A LA CUENTA</v>
          </cell>
          <cell r="E611" t="str">
            <v>S. EDUCACIÓN</v>
          </cell>
        </row>
        <row r="612">
          <cell r="A612">
            <v>16236</v>
          </cell>
          <cell r="B612" t="str">
            <v>MODULO TRIMESTRAL BACHILLERATO GRAL. NO ESCOLARIZADO MENOS 60 ALUMNOS ZONA II</v>
          </cell>
          <cell r="C612">
            <v>190</v>
          </cell>
          <cell r="D612">
            <v>190</v>
          </cell>
          <cell r="E612" t="str">
            <v>S. EDUCACIÓN</v>
          </cell>
        </row>
        <row r="613">
          <cell r="A613">
            <v>16240</v>
          </cell>
          <cell r="B613" t="str">
            <v>MODULO TRIMESTRAL BACH. GRAL. NO ESCOLARIZADO MENOS 60 ALUMNOS ZONA II (REZAGO)</v>
          </cell>
          <cell r="C613" t="str">
            <v>NO. AFECTACIONES A LA CUENTA</v>
          </cell>
          <cell r="E613" t="str">
            <v>S. EDUCACIÓN</v>
          </cell>
        </row>
        <row r="614">
          <cell r="A614">
            <v>16237</v>
          </cell>
          <cell r="B614" t="str">
            <v>MODULO TRIMESTRAL BACHILLERATO GRAL. NO ESCOLARIZADO 60 O MÁS ALUMNOS ZONA I</v>
          </cell>
          <cell r="C614">
            <v>250</v>
          </cell>
          <cell r="D614">
            <v>250</v>
          </cell>
          <cell r="E614" t="str">
            <v>S. EDUCACIÓN</v>
          </cell>
        </row>
        <row r="615">
          <cell r="A615">
            <v>16241</v>
          </cell>
          <cell r="B615" t="str">
            <v>MODULO TRIMESTRAL BACH. GRAL. NO ESCOLARIZADO 60 O MÁS ALUMNOS ZONA I (REZAGO)</v>
          </cell>
          <cell r="C615" t="str">
            <v>NO. AFECTACIONES A LA CUENTA</v>
          </cell>
          <cell r="E615" t="str">
            <v>S. EDUCACIÓN</v>
          </cell>
        </row>
        <row r="616">
          <cell r="A616">
            <v>16238</v>
          </cell>
          <cell r="B616" t="str">
            <v>MODULO TRIMESTRAL BACHILLERATO GRAL. NO ESCOLARIZADO 60 O MÁS ALUMNOS ZONA II</v>
          </cell>
          <cell r="C616">
            <v>230</v>
          </cell>
          <cell r="D616">
            <v>230</v>
          </cell>
          <cell r="E616" t="str">
            <v>S. EDUCACIÓN</v>
          </cell>
        </row>
        <row r="617">
          <cell r="A617">
            <v>16242</v>
          </cell>
          <cell r="B617" t="str">
            <v>MODULO TRIMESTRAL BACH. GRAL. NO ESCOLARIZADO 60 O MÁS ALUMNOS ZONA II (REZAGO)</v>
          </cell>
          <cell r="C617" t="str">
            <v>NO. AFECTACIONES A LA CUENTA</v>
          </cell>
          <cell r="E617" t="str">
            <v>S. EDUCACIÓN</v>
          </cell>
        </row>
        <row r="618">
          <cell r="A618">
            <v>16243</v>
          </cell>
          <cell r="B618" t="str">
            <v>CUOTA UNICA BACHILLERATO POR EXAMEN, A TRAVÉS INSTITUCIONES CON  VALIDEZ OFICIAL</v>
          </cell>
          <cell r="C618">
            <v>220</v>
          </cell>
          <cell r="D618">
            <v>230</v>
          </cell>
          <cell r="E618" t="str">
            <v>S. EDUCACIÓN</v>
          </cell>
        </row>
        <row r="619">
          <cell r="A619">
            <v>16121</v>
          </cell>
          <cell r="B619" t="str">
            <v>EXPED. ELECTRÓNICA TÍTULO PROF. DIPLOMA ESPECIALIDAD O GRADO ACADÉMICO</v>
          </cell>
          <cell r="C619">
            <v>500</v>
          </cell>
          <cell r="D619">
            <v>520</v>
          </cell>
          <cell r="E619" t="str">
            <v>S. EDUCACIÓN</v>
          </cell>
        </row>
        <row r="620">
          <cell r="A620">
            <v>16122</v>
          </cell>
          <cell r="B620" t="str">
            <v xml:space="preserve">DUPLICADO ELECTRÓNICO TÍTULO PROF. DIPLOMA ESPECIALIDAD O GRADO ACADÉMICO </v>
          </cell>
          <cell r="C620">
            <v>200</v>
          </cell>
          <cell r="D620">
            <v>210</v>
          </cell>
          <cell r="E620" t="str">
            <v>S. EDUCACIÓN</v>
          </cell>
        </row>
        <row r="621">
          <cell r="A621">
            <v>15663</v>
          </cell>
          <cell r="B621" t="str">
            <v xml:space="preserve">CAMBIOS DE DOMICILIO QUE IMPLIQUE EL OTORGAMIENTO DE UNA NUEVA C.C.T.           </v>
          </cell>
          <cell r="C621">
            <v>10425</v>
          </cell>
          <cell r="D621">
            <v>10790</v>
          </cell>
          <cell r="E621" t="str">
            <v>S. EDUCACIÓN</v>
          </cell>
        </row>
        <row r="622">
          <cell r="A622">
            <v>2275</v>
          </cell>
          <cell r="B622" t="str">
            <v>ANÁLISIS PARA CAMBIO DE ACUERDO DE AUTORIZACIÓN O RECONOCIMIENTO DE VALIDEZ</v>
          </cell>
          <cell r="C622">
            <v>3085</v>
          </cell>
          <cell r="D622">
            <v>3195</v>
          </cell>
          <cell r="E622" t="str">
            <v>S. EDUCACIÓN</v>
          </cell>
        </row>
        <row r="623">
          <cell r="A623">
            <v>1950</v>
          </cell>
          <cell r="B623" t="str">
            <v xml:space="preserve"> CAMBIOS ACUERDO DE AUTORIZACIÓN O RECONOCIMIENTO DE VALIDEZ OFICIAL DE ESTUDIOS             </v>
          </cell>
          <cell r="C623">
            <v>4740</v>
          </cell>
          <cell r="D623">
            <v>4905</v>
          </cell>
          <cell r="E623" t="str">
            <v>S. EDUCACIÓN</v>
          </cell>
        </row>
        <row r="624">
          <cell r="A624">
            <v>2276</v>
          </cell>
          <cell r="B624" t="str">
            <v>POR AUTORIZACIÓN POR REAPERTURA, CAMBIO DE TURNO Y NOMBRE DE LA INSTITUCIÓN , EDUCACIÓN INICIAL, BÁSICA Y MEDIA SUPERIOR</v>
          </cell>
          <cell r="C624">
            <v>2540</v>
          </cell>
          <cell r="D624">
            <v>2630</v>
          </cell>
          <cell r="E624" t="str">
            <v>S. EDUCACIÓN</v>
          </cell>
        </row>
        <row r="625">
          <cell r="A625">
            <v>2661</v>
          </cell>
          <cell r="B625" t="str">
            <v>POR LA AUTORIZACIÓN DE MODIFICACIÓN O ACTUALIZACIÓN A PLAN, PROGRAMA Y/O MODALIDAD REAPERTURA Y CAMBIO DE REPRESENTANTE LEGAL DE EDUCACIÓN SUPERIOR</v>
          </cell>
          <cell r="C625">
            <v>3525</v>
          </cell>
          <cell r="D625">
            <v>3650</v>
          </cell>
          <cell r="E625" t="str">
            <v>S. EDUCACIÓN</v>
          </cell>
        </row>
        <row r="626">
          <cell r="A626">
            <v>418</v>
          </cell>
          <cell r="B626" t="str">
            <v>POR LA EXPEDICIÓN DE CERTIFICADO DE DATOS O DOCUMENTOS, INCLUYE FORMATO</v>
          </cell>
          <cell r="C626">
            <v>115</v>
          </cell>
          <cell r="D626">
            <v>120</v>
          </cell>
          <cell r="E626" t="str">
            <v>S. EDUCACIÓN</v>
          </cell>
        </row>
        <row r="627">
          <cell r="A627">
            <v>14171</v>
          </cell>
          <cell r="B627" t="str">
            <v>HOJA DE SERVICIOS RECURSOS HUMANOS S. EDUCACIÓN</v>
          </cell>
          <cell r="C627">
            <v>115</v>
          </cell>
          <cell r="D627">
            <v>120</v>
          </cell>
          <cell r="E627" t="str">
            <v>S. EDUCACIÓN</v>
          </cell>
        </row>
        <row r="628">
          <cell r="A628">
            <v>14384</v>
          </cell>
          <cell r="B628" t="str">
            <v xml:space="preserve">NOMBRAMIENTO DE DIRECTOR ESC. PARTICULARES EDUCACIÓN INICIAL, BÁSICA Y MEDIA SUPERIOR </v>
          </cell>
          <cell r="C628">
            <v>1550</v>
          </cell>
          <cell r="D628">
            <v>1605</v>
          </cell>
          <cell r="E628" t="str">
            <v>S. EDUCACIÓN</v>
          </cell>
        </row>
        <row r="629">
          <cell r="A629">
            <v>15109</v>
          </cell>
          <cell r="B629" t="str">
            <v>AUTORIZACIÓN CAMBIO DE DIRECTOR ESCUELAS PARTICULARES DE EDUCACIÓN INICIAL, BÁSICA O MEDIA SUPERIOR</v>
          </cell>
          <cell r="C629">
            <v>1550</v>
          </cell>
          <cell r="D629">
            <v>1605</v>
          </cell>
          <cell r="E629" t="str">
            <v>S. EDUCACIÓN</v>
          </cell>
        </row>
        <row r="630">
          <cell r="A630">
            <v>553</v>
          </cell>
          <cell r="B630" t="str">
            <v>EXPEDICIÓN DE CERTIFICACIÓN DE EXPEDIENTES QUE OBREN EN SUS ARCHIVOS SEP</v>
          </cell>
          <cell r="C630">
            <v>115</v>
          </cell>
          <cell r="D630">
            <v>120</v>
          </cell>
          <cell r="E630" t="str">
            <v>S. EDUCACIÓN</v>
          </cell>
        </row>
        <row r="631">
          <cell r="A631">
            <v>554</v>
          </cell>
          <cell r="B631" t="str">
            <v xml:space="preserve">POR CADA HOJA ADICIONAL S. EDUCACIÓN SE PAGARA </v>
          </cell>
          <cell r="C631">
            <v>3</v>
          </cell>
          <cell r="D631">
            <v>4</v>
          </cell>
          <cell r="E631" t="str">
            <v>S. EDUCACIÓN</v>
          </cell>
        </row>
        <row r="632">
          <cell r="A632">
            <v>14788</v>
          </cell>
          <cell r="B632" t="str">
            <v>COPIAS SIMPLES S. EDUCACIÓN HASTA 35 HOJAS</v>
          </cell>
          <cell r="C632">
            <v>32</v>
          </cell>
          <cell r="D632">
            <v>34</v>
          </cell>
          <cell r="E632" t="str">
            <v>S. EDUCACIÓN</v>
          </cell>
        </row>
        <row r="633">
          <cell r="A633">
            <v>14789</v>
          </cell>
          <cell r="B633" t="str">
            <v>COPIAS SIMPLES S. EDUCACIÓN HASTA 75 HOJAS</v>
          </cell>
          <cell r="C633">
            <v>63</v>
          </cell>
          <cell r="D633">
            <v>65</v>
          </cell>
          <cell r="E633" t="str">
            <v>S. EDUCACIÓN</v>
          </cell>
        </row>
        <row r="634">
          <cell r="A634">
            <v>14790</v>
          </cell>
          <cell r="B634" t="str">
            <v>COPIAS SIMPLES S. EDUCACIÓN POR CADA HOJA ADICIONAL</v>
          </cell>
          <cell r="C634">
            <v>1.5</v>
          </cell>
          <cell r="D634">
            <v>2</v>
          </cell>
          <cell r="E634" t="str">
            <v>S. EDUCACIÓN</v>
          </cell>
        </row>
        <row r="635">
          <cell r="A635">
            <v>423</v>
          </cell>
          <cell r="B635" t="str">
            <v>OTROS SERVICIOS DE LA S. EDUCACIÓN</v>
          </cell>
          <cell r="C635" t="str">
            <v>NO. AFECTACIONES A LA CUENTA</v>
          </cell>
          <cell r="E635" t="str">
            <v>S. EDUCACIÓN</v>
          </cell>
        </row>
        <row r="636">
          <cell r="A636">
            <v>2534</v>
          </cell>
          <cell r="B636" t="str">
            <v xml:space="preserve">ANÁLISIS DE FACTIBILIDAD PARA OTORGAR AUTORIZACIÓN IMPARTICIÓN DE EDUCACIÓN SUPERIOR       </v>
          </cell>
          <cell r="C636">
            <v>7285</v>
          </cell>
          <cell r="D636">
            <v>7540</v>
          </cell>
          <cell r="E636" t="str">
            <v>S. EDUCACIÓN</v>
          </cell>
        </row>
        <row r="637">
          <cell r="A637">
            <v>2536</v>
          </cell>
          <cell r="B637" t="str">
            <v xml:space="preserve">ANÁLISIS PARA CAMBIOS EN ACUERDO DE  RECONOCIMIENTO DE VALIDEZ SUPERIOR         </v>
          </cell>
          <cell r="C637">
            <v>7285</v>
          </cell>
          <cell r="D637">
            <v>7540</v>
          </cell>
          <cell r="E637" t="str">
            <v>S. EDUCACIÓN</v>
          </cell>
        </row>
        <row r="638">
          <cell r="A638">
            <v>2273</v>
          </cell>
          <cell r="B638" t="str">
            <v xml:space="preserve">TRANSCRIPCIÓN A PUNTO Y RAYA DE TÍTULO PROFESIONAL POR DAÑO, EXTRAVÍO O ROBO DEL ORIGINAL </v>
          </cell>
          <cell r="C638">
            <v>355</v>
          </cell>
          <cell r="D638">
            <v>355</v>
          </cell>
          <cell r="E638" t="str">
            <v>S. EDUCACIÓN</v>
          </cell>
        </row>
        <row r="639">
          <cell r="A639">
            <v>502</v>
          </cell>
          <cell r="B639" t="str">
            <v>VENTA DE FORMATOS PARA CERTIFICADOS MEDIA SUPERIOR POR C/U</v>
          </cell>
          <cell r="C639">
            <v>85</v>
          </cell>
          <cell r="D639">
            <v>90</v>
          </cell>
          <cell r="E639" t="str">
            <v>S. EDUCACIÓN</v>
          </cell>
        </row>
        <row r="640">
          <cell r="A640">
            <v>503</v>
          </cell>
          <cell r="B640" t="str">
            <v xml:space="preserve">VENTA DE FORMATOS PARA DIPLOMAS  DE CAPACITACIÓN PARA EL TRABAJO POR C/U                                            </v>
          </cell>
          <cell r="C640">
            <v>95</v>
          </cell>
          <cell r="D640">
            <v>100</v>
          </cell>
          <cell r="E640" t="str">
            <v>S. EDUCACIÓN</v>
          </cell>
        </row>
        <row r="641">
          <cell r="A641">
            <v>2313</v>
          </cell>
          <cell r="B641" t="str">
            <v>VENTA DE FORMATOS PARA DIPLOMAS DE EDUCACIÓN TECNOLÓGICA POR C/U</v>
          </cell>
          <cell r="C641">
            <v>95</v>
          </cell>
          <cell r="D641">
            <v>100</v>
          </cell>
          <cell r="E641" t="str">
            <v>S. EDUCACIÓN</v>
          </cell>
        </row>
        <row r="642">
          <cell r="A642">
            <v>2433</v>
          </cell>
          <cell r="B642" t="str">
            <v>VENTA DE FORMATOS PARA KARDEX DE BACHILLERATO</v>
          </cell>
          <cell r="C642">
            <v>95</v>
          </cell>
          <cell r="D642">
            <v>100</v>
          </cell>
          <cell r="E642" t="str">
            <v>S. EDUCACIÓN</v>
          </cell>
        </row>
        <row r="643">
          <cell r="A643">
            <v>14264</v>
          </cell>
          <cell r="B643" t="str">
            <v>ANÁLISIS DE FACTIBILIDAD PARA EL OTORGAMIENTO DEL RECONOCIMIENTO ESTUDIOS DE EDUCACIÓN INICIAL O MEDIA SUPERIOR</v>
          </cell>
          <cell r="C643">
            <v>3295</v>
          </cell>
          <cell r="D643">
            <v>3410</v>
          </cell>
          <cell r="E643" t="str">
            <v>S. EDUCACIÓN</v>
          </cell>
        </row>
        <row r="644">
          <cell r="A644">
            <v>15320</v>
          </cell>
          <cell r="B644" t="str">
            <v>POR CAMBIO DE DOMICILIO Y NOMBRE DE LA INSTITUCIÓN DE EDUCACIÓN SUPERIOR</v>
          </cell>
          <cell r="C644">
            <v>4740</v>
          </cell>
          <cell r="D644">
            <v>4905</v>
          </cell>
          <cell r="E644" t="str">
            <v>S. EDUCACIÓN</v>
          </cell>
        </row>
        <row r="645">
          <cell r="A645">
            <v>15321</v>
          </cell>
          <cell r="B645" t="str">
            <v>AUTORIZACIÓN CAMBIOS POR ADICIÓN O ACTUALIZACIÓN PLANES O  PROGRAMAS ESCUELAS PARTICULARES, MEDIA SUPERIOR</v>
          </cell>
          <cell r="C645">
            <v>2540</v>
          </cell>
          <cell r="D645">
            <v>2630</v>
          </cell>
          <cell r="E645" t="str">
            <v>S. EDUCACIÓN</v>
          </cell>
        </row>
        <row r="646">
          <cell r="A646">
            <v>15586</v>
          </cell>
          <cell r="B646" t="str">
            <v xml:space="preserve">INSCRIPCIÓN A GRUPOS DE 25 A 30 PERSONAS, CON CONSTANCIA 8 HORAS               </v>
          </cell>
          <cell r="C646">
            <v>425</v>
          </cell>
          <cell r="D646">
            <v>440</v>
          </cell>
          <cell r="E646" t="str">
            <v>S. EDUCACIÓN</v>
          </cell>
        </row>
        <row r="647">
          <cell r="A647">
            <v>15673</v>
          </cell>
          <cell r="B647" t="str">
            <v xml:space="preserve">INSCRIPCIÓN A GRUPOS DE 25 A 30 PERSONAS, CON CONSTANCIA 16 HORAS               </v>
          </cell>
          <cell r="C647">
            <v>615</v>
          </cell>
          <cell r="D647">
            <v>640</v>
          </cell>
          <cell r="E647" t="str">
            <v>S. EDUCACIÓN</v>
          </cell>
        </row>
        <row r="648">
          <cell r="A648">
            <v>15674</v>
          </cell>
          <cell r="B648" t="str">
            <v xml:space="preserve">INSCRIPCIÓN A GRUPOS DE 25 A 30 PERSONAS, CON CONSTANCIA 24 HORAS               </v>
          </cell>
          <cell r="C648">
            <v>810</v>
          </cell>
          <cell r="D648">
            <v>840</v>
          </cell>
          <cell r="E648" t="str">
            <v>S. EDUCACIÓN</v>
          </cell>
        </row>
        <row r="649">
          <cell r="A649">
            <v>15675</v>
          </cell>
          <cell r="B649" t="str">
            <v xml:space="preserve">INSCRIPCIÓN A GRUPOS DE 25 A 30 PERSONAS, CON CONSTANCIA HORA ADICIONAL         </v>
          </cell>
          <cell r="C649">
            <v>37</v>
          </cell>
          <cell r="D649">
            <v>39</v>
          </cell>
          <cell r="E649" t="str">
            <v>S. EDUCACIÓN</v>
          </cell>
        </row>
        <row r="650">
          <cell r="A650">
            <v>15676</v>
          </cell>
          <cell r="B650" t="str">
            <v xml:space="preserve">PAQUETE DE MATERIAL DE APOYO CURSO DE CAPACITACIÓN                              </v>
          </cell>
          <cell r="C650">
            <v>53</v>
          </cell>
          <cell r="D650">
            <v>55</v>
          </cell>
          <cell r="E650" t="str">
            <v>S. EDUCACIÓN</v>
          </cell>
        </row>
        <row r="651">
          <cell r="A651">
            <v>15677</v>
          </cell>
          <cell r="B651" t="str">
            <v xml:space="preserve">MATERIAL DIDÁCTICO IMPRESIÓN B/N DE 25 A 50 HOJAS                               </v>
          </cell>
          <cell r="C651">
            <v>80</v>
          </cell>
          <cell r="D651">
            <v>85</v>
          </cell>
          <cell r="E651" t="str">
            <v>S. EDUCACIÓN</v>
          </cell>
        </row>
        <row r="652">
          <cell r="A652">
            <v>15678</v>
          </cell>
          <cell r="B652" t="str">
            <v xml:space="preserve">MATERIAL DIDÁCTICO IMPRESIÓN B/N DE 51 A 100 HOJAS                              </v>
          </cell>
          <cell r="C652">
            <v>150</v>
          </cell>
          <cell r="D652">
            <v>155</v>
          </cell>
          <cell r="E652" t="str">
            <v>S. EDUCACIÓN</v>
          </cell>
        </row>
        <row r="653">
          <cell r="A653">
            <v>15679</v>
          </cell>
          <cell r="B653" t="str">
            <v xml:space="preserve">MATERIAL DIDÁCTICO IMPRESIÓN COLOR  DE 25 A 50 HOJAS                            </v>
          </cell>
          <cell r="C653">
            <v>160</v>
          </cell>
          <cell r="D653">
            <v>165</v>
          </cell>
          <cell r="E653" t="str">
            <v>S. EDUCACIÓN</v>
          </cell>
        </row>
        <row r="654">
          <cell r="A654">
            <v>15680</v>
          </cell>
          <cell r="B654" t="str">
            <v xml:space="preserve">MATERIAL DIDÁCTICO IMPRESIÓN COLOR DE 51 A 100 HOJAS                            </v>
          </cell>
          <cell r="C654">
            <v>315</v>
          </cell>
          <cell r="D654">
            <v>330</v>
          </cell>
          <cell r="E654" t="str">
            <v>S. EDUCACIÓN</v>
          </cell>
        </row>
        <row r="655">
          <cell r="A655">
            <v>15681</v>
          </cell>
          <cell r="B655" t="str">
            <v xml:space="preserve">MATERIAL DIDÁCTICO SOPORTE DIGITAL                                              </v>
          </cell>
          <cell r="C655">
            <v>160</v>
          </cell>
          <cell r="D655">
            <v>165</v>
          </cell>
          <cell r="E655" t="str">
            <v>S. EDUCACIÓN</v>
          </cell>
        </row>
        <row r="656">
          <cell r="A656">
            <v>15682</v>
          </cell>
          <cell r="B656" t="str">
            <v xml:space="preserve">EXPEDICIÓN DE CONSTANCIA A COLEGIO DE PROFESIONISTAS Y/O ASOCIACIONES           </v>
          </cell>
          <cell r="C656">
            <v>6605</v>
          </cell>
          <cell r="D656">
            <v>6605</v>
          </cell>
          <cell r="E656" t="str">
            <v>S. EDUCACIÓN</v>
          </cell>
        </row>
        <row r="657">
          <cell r="A657">
            <v>16459</v>
          </cell>
          <cell r="B657" t="str">
            <v>POR EL OTORGAMIENTO DE LA CLAVE DEL PLAN Y PROGRAMAS DE ESTUDIOS</v>
          </cell>
          <cell r="C657" t="str">
            <v>NUEVO</v>
          </cell>
          <cell r="D657">
            <v>2955</v>
          </cell>
          <cell r="E657" t="str">
            <v>S. EDUCACIÓN</v>
          </cell>
        </row>
        <row r="658">
          <cell r="A658">
            <v>16460</v>
          </cell>
          <cell r="B658" t="str">
            <v>AUTORIZACIÓN DE CAMBIO EN EL PERIODO DE INSCRIPCIÓN DE EDUCACIÓN SUPERIOR</v>
          </cell>
          <cell r="C658" t="str">
            <v>NUEVO</v>
          </cell>
          <cell r="D658">
            <v>3650</v>
          </cell>
          <cell r="E658" t="str">
            <v>S. EDUCACIÓN</v>
          </cell>
        </row>
        <row r="659">
          <cell r="A659">
            <v>16123</v>
          </cell>
          <cell r="B659" t="str">
            <v>CUENTAS INHABILITADAS: 16123</v>
          </cell>
          <cell r="E659" t="str">
            <v>S. EDUCACIÓN</v>
          </cell>
        </row>
        <row r="660">
          <cell r="B660" t="str">
            <v>SUBTOTAL SERVICIOS</v>
          </cell>
          <cell r="E660" t="str">
            <v>S. EDUCACIÓN</v>
          </cell>
        </row>
        <row r="661">
          <cell r="A661">
            <v>13736</v>
          </cell>
          <cell r="B661" t="str">
            <v>POR EL ESTUDIO DE FACTIBILIDAD PARA DIPLOMADO</v>
          </cell>
          <cell r="C661">
            <v>2585</v>
          </cell>
          <cell r="D661">
            <v>2675</v>
          </cell>
          <cell r="E661" t="str">
            <v>S. EDUCACIÓN</v>
          </cell>
        </row>
        <row r="662">
          <cell r="A662">
            <v>13737</v>
          </cell>
          <cell r="B662" t="str">
            <v>POR INSCRIPCIÓN DE DIPLOMADO</v>
          </cell>
          <cell r="C662">
            <v>650</v>
          </cell>
          <cell r="D662">
            <v>675</v>
          </cell>
          <cell r="E662" t="str">
            <v>S. EDUCACIÓN</v>
          </cell>
        </row>
        <row r="663">
          <cell r="A663">
            <v>13738</v>
          </cell>
          <cell r="B663" t="str">
            <v>POR EL ESTUDIO DE FACTIBILIDAD DE CURSO, SEMINARIO Y/O TALLER</v>
          </cell>
          <cell r="C663">
            <v>1175</v>
          </cell>
          <cell r="D663">
            <v>1220</v>
          </cell>
          <cell r="E663" t="str">
            <v>S. EDUCACIÓN</v>
          </cell>
        </row>
        <row r="664">
          <cell r="A664">
            <v>13739</v>
          </cell>
          <cell r="B664" t="str">
            <v>POR LA INSCRIPCIÓN DE CURSO, SEMINARIO Y/O TALLER</v>
          </cell>
          <cell r="C664">
            <v>270</v>
          </cell>
          <cell r="D664">
            <v>280</v>
          </cell>
          <cell r="E664" t="str">
            <v>S. EDUCACIÓN</v>
          </cell>
        </row>
        <row r="665">
          <cell r="A665">
            <v>13740</v>
          </cell>
          <cell r="B665" t="str">
            <v>POR EL ESTUDIO DE FACTIBILIDAD DE COLOQUIO, CONGRESO, FORO, JORNADA Y/O SIMPOSIO</v>
          </cell>
          <cell r="C665">
            <v>4525</v>
          </cell>
          <cell r="D665">
            <v>4685</v>
          </cell>
          <cell r="E665" t="str">
            <v>S. EDUCACIÓN</v>
          </cell>
        </row>
        <row r="666">
          <cell r="A666">
            <v>13741</v>
          </cell>
          <cell r="B666" t="str">
            <v>POR LA INSCRIPCIÓN DE OFERTAS DE COLOQUIO, CONGRESO, FORO, JORNADA Y/O SIMPOSIO</v>
          </cell>
          <cell r="C666">
            <v>1945</v>
          </cell>
          <cell r="D666">
            <v>2015</v>
          </cell>
          <cell r="E666" t="str">
            <v>S. EDUCACIÓN</v>
          </cell>
        </row>
        <row r="667">
          <cell r="A667">
            <v>14388</v>
          </cell>
          <cell r="B667" t="str">
            <v>ACREDITACIÓN Y CERTIFICACIÓN ALUMNOS PREPARATORIA ABIERTA POR EXAMEN</v>
          </cell>
          <cell r="C667">
            <v>80</v>
          </cell>
          <cell r="D667">
            <v>85</v>
          </cell>
          <cell r="E667" t="str">
            <v>S. EDUCACIÓN</v>
          </cell>
        </row>
        <row r="668">
          <cell r="A668">
            <v>14389</v>
          </cell>
          <cell r="B668" t="str">
            <v>DUPLICADO DE CERTIFICADO DE TERMINACIÓN DE ESTUDIOS PREPARATORIA</v>
          </cell>
          <cell r="C668">
            <v>53</v>
          </cell>
          <cell r="D668">
            <v>55</v>
          </cell>
          <cell r="E668" t="str">
            <v>S. EDUCACIÓN</v>
          </cell>
        </row>
        <row r="669">
          <cell r="A669">
            <v>14390</v>
          </cell>
          <cell r="B669" t="str">
            <v>DUPLICADO DE CREDENCIAL DE PREPARATORIA ABIERTA</v>
          </cell>
          <cell r="C669">
            <v>42</v>
          </cell>
          <cell r="D669">
            <v>44</v>
          </cell>
          <cell r="E669" t="str">
            <v>S. EDUCACIÓN</v>
          </cell>
        </row>
        <row r="670">
          <cell r="A670">
            <v>14786</v>
          </cell>
          <cell r="B670" t="str">
            <v>ANÁLISIS DE FACTIBILIDAD P/ OTORGAR REVOE DE EDUCACIÓN SUPERIOR, C/ PLAN</v>
          </cell>
          <cell r="C670">
            <v>7285</v>
          </cell>
          <cell r="D670">
            <v>7540</v>
          </cell>
          <cell r="E670" t="str">
            <v>S. EDUCACIÓN</v>
          </cell>
        </row>
        <row r="671">
          <cell r="A671">
            <v>14787</v>
          </cell>
          <cell r="B671" t="str">
            <v>CAMBIOS AL REVOE DE EDUCACIÓN SUPERIOR, C/ PLAN</v>
          </cell>
          <cell r="C671">
            <v>7285</v>
          </cell>
          <cell r="D671">
            <v>7540</v>
          </cell>
          <cell r="E671" t="str">
            <v>S. EDUCACIÓN</v>
          </cell>
        </row>
        <row r="672">
          <cell r="A672">
            <v>14838</v>
          </cell>
          <cell r="B672" t="str">
            <v>EXPEDICIÓN DE CONSTANCIA DE INSCRIPCIÓN O DE ESTUDIOS</v>
          </cell>
          <cell r="C672">
            <v>53</v>
          </cell>
          <cell r="D672">
            <v>55</v>
          </cell>
          <cell r="E672" t="str">
            <v>S. EDUCACIÓN</v>
          </cell>
        </row>
        <row r="673">
          <cell r="A673">
            <v>14839</v>
          </cell>
          <cell r="B673" t="str">
            <v>EXP. DE CERTIFICADO PARCIAL O DE TERMINACIÓN DE ESTUDIOS PREPARATORIA ABIERTA</v>
          </cell>
          <cell r="C673">
            <v>53</v>
          </cell>
          <cell r="D673">
            <v>55</v>
          </cell>
          <cell r="E673" t="str">
            <v>S. EDUCACIÓN</v>
          </cell>
        </row>
        <row r="674">
          <cell r="A674">
            <v>14840</v>
          </cell>
          <cell r="B674" t="str">
            <v>TRAMITE  DE TÍTULO Y CEDULA PARA TITULACIÓN POR ACUERDO NUMERO 590</v>
          </cell>
          <cell r="C674">
            <v>6690</v>
          </cell>
          <cell r="D674">
            <v>6925</v>
          </cell>
          <cell r="E674" t="str">
            <v>S. EDUCACIÓN</v>
          </cell>
        </row>
        <row r="675">
          <cell r="A675">
            <v>16261</v>
          </cell>
          <cell r="B675" t="str">
            <v>INSCRIPCIÓN A CONGRESO COEPES 2020, P/PERSONA</v>
          </cell>
          <cell r="C675">
            <v>800</v>
          </cell>
          <cell r="D675">
            <v>830</v>
          </cell>
          <cell r="E675" t="str">
            <v>S. EDUCACIÓN</v>
          </cell>
        </row>
        <row r="676">
          <cell r="B676" t="str">
            <v xml:space="preserve">SUBTOTAL DE ACTUALIZACIÓN, CAPACITACIÓN Y SUPERACIÓN PROFESIONAL </v>
          </cell>
          <cell r="E676" t="str">
            <v>S. EDUCACIÓN</v>
          </cell>
        </row>
        <row r="677">
          <cell r="B677" t="str">
            <v xml:space="preserve">SUBTOTAL DERECHOS </v>
          </cell>
          <cell r="E677" t="str">
            <v>S. EDUCACIÓN</v>
          </cell>
        </row>
        <row r="678">
          <cell r="B678" t="str">
            <v>ACCESORIOS DE LOS DERECHOS</v>
          </cell>
          <cell r="E678" t="str">
            <v>S. EDUCACIÓN</v>
          </cell>
        </row>
        <row r="679">
          <cell r="A679">
            <v>1795</v>
          </cell>
          <cell r="B679" t="str">
            <v>RECARGOS DE DERECHOS S. EDUCACIÓN</v>
          </cell>
          <cell r="C679" t="str">
            <v>NO. AFECTACIONES A LA CUENTA</v>
          </cell>
          <cell r="E679" t="str">
            <v>S. EDUCACIÓN</v>
          </cell>
        </row>
        <row r="680">
          <cell r="A680">
            <v>1796</v>
          </cell>
          <cell r="B680" t="str">
            <v>ACTUALIZACIÓN POR DERECHOS S. EDUCACIÓN</v>
          </cell>
          <cell r="C680" t="str">
            <v>NO. AFECTACIONES A LA CUENTA</v>
          </cell>
          <cell r="E680" t="str">
            <v>S. EDUCACIÓN</v>
          </cell>
        </row>
        <row r="681">
          <cell r="A681">
            <v>12755</v>
          </cell>
          <cell r="B681" t="str">
            <v>INSCRIPCIÓN O REINSCRIPCIÓN, POR CICLO ESCOLAR ANUAL</v>
          </cell>
          <cell r="C681">
            <v>1095</v>
          </cell>
          <cell r="D681">
            <v>1095</v>
          </cell>
          <cell r="E681" t="str">
            <v>ARTES VISUALES</v>
          </cell>
        </row>
        <row r="682">
          <cell r="A682">
            <v>12756</v>
          </cell>
          <cell r="B682" t="str">
            <v>EXAMENDE REGULARIZACIÓN</v>
          </cell>
          <cell r="C682">
            <v>95</v>
          </cell>
          <cell r="D682">
            <v>100</v>
          </cell>
          <cell r="E682" t="str">
            <v>ARTES VISUALES</v>
          </cell>
        </row>
        <row r="683">
          <cell r="A683">
            <v>12757</v>
          </cell>
          <cell r="B683" t="str">
            <v>EXPEDICIÓN DE CERTIFICADO DE ESTUDIOS</v>
          </cell>
          <cell r="C683">
            <v>420</v>
          </cell>
          <cell r="D683">
            <v>435</v>
          </cell>
          <cell r="E683" t="str">
            <v>ARTES VISUALES</v>
          </cell>
        </row>
        <row r="684">
          <cell r="A684">
            <v>12758</v>
          </cell>
          <cell r="B684" t="str">
            <v>EXPEDICIÓN DE KARDEX</v>
          </cell>
          <cell r="C684">
            <v>145</v>
          </cell>
          <cell r="D684">
            <v>150</v>
          </cell>
          <cell r="E684" t="str">
            <v>ARTES VISUALES</v>
          </cell>
        </row>
        <row r="685">
          <cell r="A685">
            <v>12759</v>
          </cell>
          <cell r="B685" t="str">
            <v>EXPEDICIÓN DE CARTA DE PASANTE</v>
          </cell>
          <cell r="C685">
            <v>145</v>
          </cell>
          <cell r="D685">
            <v>150</v>
          </cell>
          <cell r="E685" t="str">
            <v>ARTES VISUALES</v>
          </cell>
        </row>
        <row r="686">
          <cell r="A686">
            <v>12760</v>
          </cell>
          <cell r="B686" t="str">
            <v>DERECHOS DE EXAMEN PROFESIONAL</v>
          </cell>
          <cell r="C686">
            <v>1095</v>
          </cell>
          <cell r="D686">
            <v>1135</v>
          </cell>
          <cell r="E686" t="str">
            <v>ARTES VISUALES</v>
          </cell>
        </row>
        <row r="687">
          <cell r="A687">
            <v>12761</v>
          </cell>
          <cell r="B687" t="str">
            <v>REPOSICIÓN DE CREDENCIAL POR C/U</v>
          </cell>
          <cell r="C687">
            <v>145</v>
          </cell>
          <cell r="D687">
            <v>150</v>
          </cell>
          <cell r="E687" t="str">
            <v>ARTES VISUALES</v>
          </cell>
        </row>
        <row r="688">
          <cell r="A688">
            <v>15326</v>
          </cell>
          <cell r="B688" t="str">
            <v>EXPEDICIÓN DE CONSTANCIA DE ESTUDIOS</v>
          </cell>
          <cell r="C688">
            <v>95</v>
          </cell>
          <cell r="D688">
            <v>100</v>
          </cell>
          <cell r="E688" t="str">
            <v>ARTES VISUALES</v>
          </cell>
        </row>
        <row r="689">
          <cell r="A689">
            <v>15327</v>
          </cell>
          <cell r="B689" t="str">
            <v xml:space="preserve">REXPEDICIÓN DE CREDENCIAL        </v>
          </cell>
          <cell r="C689">
            <v>145</v>
          </cell>
          <cell r="D689">
            <v>150</v>
          </cell>
          <cell r="E689" t="str">
            <v>ARTES VISUALES</v>
          </cell>
        </row>
        <row r="690">
          <cell r="A690">
            <v>16245</v>
          </cell>
          <cell r="B690" t="str">
            <v>POR LOS TRÁMITES ADMINISTRATIVOS PARA TITULACIÓN</v>
          </cell>
          <cell r="C690">
            <v>1500</v>
          </cell>
          <cell r="D690">
            <v>1555</v>
          </cell>
          <cell r="E690" t="str">
            <v>ARTES VISUALES</v>
          </cell>
        </row>
        <row r="691">
          <cell r="A691">
            <v>16246</v>
          </cell>
          <cell r="B691" t="str">
            <v>POR EXPEDICIÓN DE TÍTULO PROFESIONAL ELECTRÓNICO</v>
          </cell>
          <cell r="C691">
            <v>500</v>
          </cell>
          <cell r="D691">
            <v>520</v>
          </cell>
          <cell r="E691" t="str">
            <v>ARTES VISUALES</v>
          </cell>
        </row>
        <row r="692">
          <cell r="A692">
            <v>16443</v>
          </cell>
          <cell r="B692" t="str">
            <v>POR CURSO PROPEDÉUTICO, DE NUEVO INGRESO</v>
          </cell>
          <cell r="C692" t="str">
            <v>NUEVO</v>
          </cell>
          <cell r="D692">
            <v>1000</v>
          </cell>
          <cell r="E692" t="str">
            <v>ARTES VISUALES</v>
          </cell>
        </row>
        <row r="693">
          <cell r="A693">
            <v>16444</v>
          </cell>
          <cell r="B693" t="str">
            <v>POR EL CURSO DE TITULACIÓN</v>
          </cell>
          <cell r="C693" t="str">
            <v>NUEVO</v>
          </cell>
          <cell r="D693">
            <v>2710</v>
          </cell>
          <cell r="E693" t="str">
            <v>ARTES VISUALES</v>
          </cell>
        </row>
        <row r="694">
          <cell r="A694">
            <v>16445</v>
          </cell>
          <cell r="B694" t="str">
            <v>POR SEMINARIO DE TITULACIÓN</v>
          </cell>
          <cell r="C694" t="str">
            <v>NUEVO</v>
          </cell>
          <cell r="D694">
            <v>2035</v>
          </cell>
          <cell r="E694" t="str">
            <v>ARTES VISUALES</v>
          </cell>
        </row>
        <row r="695">
          <cell r="A695">
            <v>13154</v>
          </cell>
          <cell r="B695" t="str">
            <v>OTROS SERVICIOS I ARTES VISUALES</v>
          </cell>
          <cell r="C695" t="str">
            <v>NO. AFECTACIONES A LA CUENTA</v>
          </cell>
          <cell r="E695" t="str">
            <v>ARTES VISUALES</v>
          </cell>
        </row>
        <row r="696">
          <cell r="A696">
            <v>12762</v>
          </cell>
          <cell r="B696" t="str">
            <v>EXPEDICIÓN CONSTANCIA DE ESTUDIOS SIMPLE Y/O CON ASIGNATURAS Y CALIFICACIONES NIVEL LICENCIATURA</v>
          </cell>
          <cell r="C696">
            <v>27</v>
          </cell>
          <cell r="D696">
            <v>28</v>
          </cell>
          <cell r="E696" t="str">
            <v>IES</v>
          </cell>
        </row>
        <row r="697">
          <cell r="A697">
            <v>12763</v>
          </cell>
          <cell r="B697" t="str">
            <v>EXPEDICIÓN CONSTANCIA DE ESTUDIOS PROMEDIO GENERAL NIVEL LICENCIATURA</v>
          </cell>
          <cell r="C697">
            <v>53</v>
          </cell>
          <cell r="D697">
            <v>55</v>
          </cell>
          <cell r="E697" t="str">
            <v>IES</v>
          </cell>
        </row>
        <row r="698">
          <cell r="A698">
            <v>12764</v>
          </cell>
          <cell r="B698" t="str">
            <v>REPOSICIÓN DE CREDENCIAL POR C/U NIVEL LICENCIATURA</v>
          </cell>
          <cell r="C698">
            <v>85</v>
          </cell>
          <cell r="D698">
            <v>90</v>
          </cell>
          <cell r="E698" t="str">
            <v>IES</v>
          </cell>
        </row>
        <row r="699">
          <cell r="A699">
            <v>12765</v>
          </cell>
          <cell r="B699" t="str">
            <v>REPOSICIÓN DE BOLETA NIVEL LICENCIATURA</v>
          </cell>
          <cell r="C699">
            <v>85</v>
          </cell>
          <cell r="D699">
            <v>90</v>
          </cell>
          <cell r="E699" t="str">
            <v>IES</v>
          </cell>
        </row>
        <row r="700">
          <cell r="A700">
            <v>12766</v>
          </cell>
          <cell r="B700" t="str">
            <v>EXAMEN EXTRAORDINARIO POR C/U NIVEL LICENCIATURA</v>
          </cell>
          <cell r="C700">
            <v>95</v>
          </cell>
          <cell r="D700">
            <v>100</v>
          </cell>
          <cell r="E700" t="str">
            <v>IES</v>
          </cell>
        </row>
        <row r="701">
          <cell r="A701">
            <v>12767</v>
          </cell>
          <cell r="B701" t="str">
            <v>EXAMEN A TÍTULO DE SUFICIENCIA NIVEL LICENCIATURA</v>
          </cell>
          <cell r="C701">
            <v>105</v>
          </cell>
          <cell r="D701">
            <v>110</v>
          </cell>
          <cell r="E701" t="str">
            <v>IES</v>
          </cell>
        </row>
        <row r="702">
          <cell r="A702">
            <v>12768</v>
          </cell>
          <cell r="B702" t="str">
            <v>EXAMEN SEMESTRAL  NIVEL LICENCIATURA</v>
          </cell>
          <cell r="C702">
            <v>63</v>
          </cell>
          <cell r="D702">
            <v>65</v>
          </cell>
          <cell r="E702" t="str">
            <v>IES</v>
          </cell>
        </row>
        <row r="703">
          <cell r="A703">
            <v>12769</v>
          </cell>
          <cell r="B703" t="str">
            <v>EXAMEN DE RECUPERACIÓN  NIVEL LICENCIATURA</v>
          </cell>
          <cell r="C703">
            <v>85</v>
          </cell>
          <cell r="D703">
            <v>90</v>
          </cell>
          <cell r="E703" t="str">
            <v>IES</v>
          </cell>
        </row>
        <row r="704">
          <cell r="A704">
            <v>12770</v>
          </cell>
          <cell r="B704" t="str">
            <v>CURSO DE REGULARIZACIÓN  NIVEL LICENCIATURA</v>
          </cell>
          <cell r="C704">
            <v>350</v>
          </cell>
          <cell r="D704">
            <v>365</v>
          </cell>
          <cell r="E704" t="str">
            <v>IES</v>
          </cell>
        </row>
        <row r="705">
          <cell r="A705">
            <v>12771</v>
          </cell>
          <cell r="B705" t="str">
            <v>EXPEDICIÓN DE CERTIFICADO DE ESTUDIOS, PARCIAL O TOTAL NIVEL LICENCIATURA</v>
          </cell>
          <cell r="C705">
            <v>2710</v>
          </cell>
          <cell r="D705">
            <v>2805</v>
          </cell>
          <cell r="E705" t="str">
            <v>IES</v>
          </cell>
        </row>
        <row r="706">
          <cell r="A706">
            <v>12772</v>
          </cell>
          <cell r="B706" t="str">
            <v>LEGALIZACIÓN DE CERTIFICADO DE ESTUDIOS NIVEL LICENCIATURA</v>
          </cell>
          <cell r="C706">
            <v>820</v>
          </cell>
          <cell r="D706">
            <v>850</v>
          </cell>
          <cell r="E706" t="str">
            <v>IES</v>
          </cell>
        </row>
        <row r="707">
          <cell r="A707">
            <v>12773</v>
          </cell>
          <cell r="B707" t="str">
            <v>REVALIDACIÓN DE ESTUDIOS NIVEL LICENCIATURA</v>
          </cell>
          <cell r="C707">
            <v>1630</v>
          </cell>
          <cell r="D707">
            <v>1690</v>
          </cell>
          <cell r="E707" t="str">
            <v>IES</v>
          </cell>
        </row>
        <row r="708">
          <cell r="A708">
            <v>12774</v>
          </cell>
          <cell r="B708" t="str">
            <v>EXPEDICIÓN DE CARTA DE PASANTE  NIVEL LICENCIATURA</v>
          </cell>
          <cell r="C708">
            <v>690</v>
          </cell>
          <cell r="D708">
            <v>715</v>
          </cell>
          <cell r="E708" t="str">
            <v>IES</v>
          </cell>
        </row>
        <row r="709">
          <cell r="A709">
            <v>12775</v>
          </cell>
          <cell r="B709" t="str">
            <v>EXAMEN PROFESIONAL O PROTOCOLO DE TITULACIÓN NIVEL LICENCIATURA</v>
          </cell>
          <cell r="C709">
            <v>4735</v>
          </cell>
          <cell r="D709">
            <v>4900</v>
          </cell>
          <cell r="E709" t="str">
            <v>IES</v>
          </cell>
        </row>
        <row r="710">
          <cell r="A710">
            <v>12776</v>
          </cell>
          <cell r="B710" t="str">
            <v>POR LOS TRÁMITES ADMINISTRATIVOS PARA TITULACIÓN</v>
          </cell>
          <cell r="C710">
            <v>1500</v>
          </cell>
          <cell r="D710">
            <v>1555</v>
          </cell>
          <cell r="E710" t="str">
            <v>IES</v>
          </cell>
        </row>
        <row r="711">
          <cell r="A711">
            <v>12777</v>
          </cell>
          <cell r="B711" t="str">
            <v>CURSO DE TITULACIÓN  NIVEL LICENCIATURA</v>
          </cell>
          <cell r="C711">
            <v>2710</v>
          </cell>
          <cell r="D711">
            <v>2805</v>
          </cell>
          <cell r="E711" t="str">
            <v>IES</v>
          </cell>
        </row>
        <row r="712">
          <cell r="A712">
            <v>12778</v>
          </cell>
          <cell r="B712" t="str">
            <v>INSCRIPCIÓN O REINSCRIPCIÓN, POR SEMESTRE  NIVEL LICENCIATURA</v>
          </cell>
          <cell r="C712">
            <v>2845</v>
          </cell>
          <cell r="D712">
            <v>2945</v>
          </cell>
          <cell r="E712" t="str">
            <v>IES</v>
          </cell>
        </row>
        <row r="713">
          <cell r="A713">
            <v>13057</v>
          </cell>
          <cell r="B713" t="str">
            <v>CONSTANCIA DE ESTUDIOS NIVEL POSGRADO</v>
          </cell>
          <cell r="C713">
            <v>27</v>
          </cell>
          <cell r="D713">
            <v>28</v>
          </cell>
          <cell r="E713" t="str">
            <v>IES</v>
          </cell>
        </row>
        <row r="714">
          <cell r="A714">
            <v>13058</v>
          </cell>
          <cell r="B714" t="str">
            <v>CONSTANCIA DE CALIFICACIONES Y PROMEDIO SEMESTRE  NIVEL POSGRADO</v>
          </cell>
          <cell r="C714">
            <v>280</v>
          </cell>
          <cell r="D714">
            <v>290</v>
          </cell>
          <cell r="E714" t="str">
            <v>IES</v>
          </cell>
        </row>
        <row r="715">
          <cell r="A715">
            <v>13059</v>
          </cell>
          <cell r="B715" t="str">
            <v>CONSTANCIA CON PROMEDIO GENERAL NIVEL POSGRADOS</v>
          </cell>
          <cell r="C715">
            <v>280</v>
          </cell>
          <cell r="D715">
            <v>290</v>
          </cell>
          <cell r="E715" t="str">
            <v>IES</v>
          </cell>
        </row>
        <row r="716">
          <cell r="A716">
            <v>13060</v>
          </cell>
          <cell r="B716" t="str">
            <v>REPOSICIÓN CREDENCIAL  NIVEL POSGRADO</v>
          </cell>
          <cell r="C716">
            <v>85</v>
          </cell>
          <cell r="D716">
            <v>90</v>
          </cell>
          <cell r="E716" t="str">
            <v>IES</v>
          </cell>
        </row>
        <row r="717">
          <cell r="A717">
            <v>13061</v>
          </cell>
          <cell r="B717" t="str">
            <v>REPOSICIÓN BOLETA  NIVEL POSGRADO</v>
          </cell>
          <cell r="C717">
            <v>85</v>
          </cell>
          <cell r="D717">
            <v>90</v>
          </cell>
          <cell r="E717" t="str">
            <v>IES</v>
          </cell>
        </row>
        <row r="718">
          <cell r="A718">
            <v>13062</v>
          </cell>
          <cell r="B718" t="str">
            <v>REGULARIZACIÓN DE MÓDULOS NO ACREDITADO  NIVEL POSGRADO</v>
          </cell>
          <cell r="C718">
            <v>1360</v>
          </cell>
          <cell r="D718">
            <v>1410</v>
          </cell>
          <cell r="E718" t="str">
            <v>IES</v>
          </cell>
        </row>
        <row r="719">
          <cell r="A719">
            <v>13063</v>
          </cell>
          <cell r="B719" t="str">
            <v>REVALIDACIÓN DE ESTUDIOS NIVEL POSGRADO</v>
          </cell>
          <cell r="C719">
            <v>2170</v>
          </cell>
          <cell r="D719">
            <v>2245</v>
          </cell>
          <cell r="E719" t="str">
            <v>IES</v>
          </cell>
        </row>
        <row r="720">
          <cell r="A720">
            <v>13064</v>
          </cell>
          <cell r="B720" t="str">
            <v>LEGALIZACIÓN DE CERTIFICADOS  NIVEL POSGRADO</v>
          </cell>
          <cell r="C720">
            <v>820</v>
          </cell>
          <cell r="D720">
            <v>850</v>
          </cell>
          <cell r="E720" t="str">
            <v>IES</v>
          </cell>
        </row>
        <row r="721">
          <cell r="A721">
            <v>13065</v>
          </cell>
          <cell r="B721" t="str">
            <v>CERTIFICADO TOTAL O PARCIAL DE MAESTRÍA  NIVEL POSGRADO</v>
          </cell>
          <cell r="C721">
            <v>3380</v>
          </cell>
          <cell r="D721">
            <v>3500</v>
          </cell>
          <cell r="E721" t="str">
            <v>IES</v>
          </cell>
        </row>
        <row r="722">
          <cell r="A722">
            <v>13066</v>
          </cell>
          <cell r="B722" t="str">
            <v>CERTIFICADO DE DOCTORADO NIVEL POSGRADO</v>
          </cell>
          <cell r="C722">
            <v>5405</v>
          </cell>
          <cell r="D722">
            <v>5595</v>
          </cell>
          <cell r="E722" t="str">
            <v>IES</v>
          </cell>
        </row>
        <row r="723">
          <cell r="A723">
            <v>13067</v>
          </cell>
          <cell r="B723" t="str">
            <v>SEMINARIO DE TITULACIÓN  NIVEL POSGRADO</v>
          </cell>
          <cell r="C723">
            <v>2035</v>
          </cell>
          <cell r="D723">
            <v>2110</v>
          </cell>
          <cell r="E723" t="str">
            <v>IES</v>
          </cell>
        </row>
        <row r="724">
          <cell r="A724">
            <v>13068</v>
          </cell>
          <cell r="B724" t="str">
            <v>DERECHO DE EXAMEN PROFESIONAL O PROTOCOLO DE MAESTRÍA NIVEL POSGRADO</v>
          </cell>
          <cell r="C724">
            <v>6085</v>
          </cell>
          <cell r="D724">
            <v>6300</v>
          </cell>
          <cell r="E724" t="str">
            <v>IES</v>
          </cell>
        </row>
        <row r="725">
          <cell r="A725">
            <v>13069</v>
          </cell>
          <cell r="B725" t="str">
            <v xml:space="preserve">DERECHO DE EXAMEN TITULACIÓN A NIVEL DOCTORADO  </v>
          </cell>
          <cell r="C725">
            <v>8100</v>
          </cell>
          <cell r="D725">
            <v>8385</v>
          </cell>
          <cell r="E725" t="str">
            <v>IES</v>
          </cell>
        </row>
        <row r="726">
          <cell r="A726">
            <v>13070</v>
          </cell>
          <cell r="B726" t="str">
            <v xml:space="preserve">TRÁMITES ADMINISTRATIVOS PARA TITULACIÓN NIVEL MAESTRÍA O DOCTORADO </v>
          </cell>
          <cell r="C726">
            <v>1500</v>
          </cell>
          <cell r="D726">
            <v>1555</v>
          </cell>
          <cell r="E726" t="str">
            <v>IES</v>
          </cell>
        </row>
        <row r="727">
          <cell r="A727">
            <v>13071</v>
          </cell>
          <cell r="B727" t="str">
            <v>EXPEDICIÓN DE TÍTULO PROFESIONAL ELECTRÓNICO A NIVEL MAESTRÍA O DOCTORADO</v>
          </cell>
          <cell r="C727">
            <v>500</v>
          </cell>
          <cell r="D727">
            <v>520</v>
          </cell>
          <cell r="E727" t="str">
            <v>IES</v>
          </cell>
        </row>
        <row r="728">
          <cell r="A728">
            <v>13072</v>
          </cell>
          <cell r="B728" t="str">
            <v xml:space="preserve">INSCRIPCIÓN A MAESTRÍA O DOCTORADO  </v>
          </cell>
          <cell r="C728">
            <v>3380</v>
          </cell>
          <cell r="D728">
            <v>3500</v>
          </cell>
          <cell r="E728" t="str">
            <v>IES</v>
          </cell>
        </row>
        <row r="729">
          <cell r="A729">
            <v>13073</v>
          </cell>
          <cell r="B729" t="str">
            <v xml:space="preserve">REINSCRIPCIÓN A MAESTRÍA O DOCTORADO  </v>
          </cell>
          <cell r="C729">
            <v>2710</v>
          </cell>
          <cell r="D729">
            <v>2805</v>
          </cell>
          <cell r="E729" t="str">
            <v>IES</v>
          </cell>
        </row>
        <row r="730">
          <cell r="A730">
            <v>13074</v>
          </cell>
          <cell r="B730" t="str">
            <v xml:space="preserve">MENSUALIDAD A NIVEL MAESTRÍA  </v>
          </cell>
          <cell r="C730">
            <v>1500</v>
          </cell>
          <cell r="D730">
            <v>1555</v>
          </cell>
          <cell r="E730" t="str">
            <v>IES</v>
          </cell>
        </row>
        <row r="731">
          <cell r="A731">
            <v>13075</v>
          </cell>
          <cell r="B731" t="str">
            <v xml:space="preserve">MENSUALIDAD A NIVEL DOCTORADO </v>
          </cell>
          <cell r="C731">
            <v>3380</v>
          </cell>
          <cell r="D731">
            <v>3500</v>
          </cell>
          <cell r="E731" t="str">
            <v>IES</v>
          </cell>
        </row>
        <row r="732">
          <cell r="A732">
            <v>16251</v>
          </cell>
          <cell r="B732" t="str">
            <v>POR EXPEDICIÓN DE TÍTULO PROFESIONAL ELECTRÓNICO</v>
          </cell>
          <cell r="C732">
            <v>500</v>
          </cell>
          <cell r="D732">
            <v>520</v>
          </cell>
          <cell r="E732" t="str">
            <v>IES</v>
          </cell>
        </row>
        <row r="733">
          <cell r="A733">
            <v>14165</v>
          </cell>
          <cell r="B733" t="str">
            <v>DESCUENTO 20% EN MENSUALIDAD, PROFESORES, EX ALUMNOS DEL INSTITUTO</v>
          </cell>
          <cell r="C733" t="str">
            <v>NO. AFECTACIONES A LA CUENTA</v>
          </cell>
          <cell r="E733" t="str">
            <v>IES</v>
          </cell>
        </row>
        <row r="734">
          <cell r="A734">
            <v>14166</v>
          </cell>
          <cell r="B734" t="str">
            <v xml:space="preserve">DESCUENTO 50% EN MENSUALIDAD, TRABAJADORES Y DOCENTES DEL INSTITUTO </v>
          </cell>
          <cell r="C734" t="str">
            <v>NO. AFECTACIONES A LA CUENTA</v>
          </cell>
          <cell r="E734" t="str">
            <v>IES</v>
          </cell>
        </row>
        <row r="735">
          <cell r="A735">
            <v>13076</v>
          </cell>
          <cell r="B735" t="str">
            <v>OTROS DEL INSTITUTO DE ESTUDIOS SUPERIORES DEL ESTADO</v>
          </cell>
          <cell r="C735" t="str">
            <v>NO. AFECTACIONES A LA CUENTA</v>
          </cell>
          <cell r="E735" t="str">
            <v>IES</v>
          </cell>
        </row>
        <row r="736">
          <cell r="A736">
            <v>12779</v>
          </cell>
          <cell r="B736" t="str">
            <v>INSCRIPCIÓN O REINSCRIPCIÓN ANUAL NIVEL INICIACIÓN</v>
          </cell>
          <cell r="C736">
            <v>1415</v>
          </cell>
          <cell r="D736">
            <v>1465</v>
          </cell>
          <cell r="E736" t="str">
            <v>CONSERVATORIO</v>
          </cell>
        </row>
        <row r="737">
          <cell r="A737">
            <v>12780</v>
          </cell>
          <cell r="B737" t="str">
            <v>INSCRIPCIÓN O REINSCRIPCIÓN ANUAL NIVEL PREPARATORIO O TÉCNICO</v>
          </cell>
          <cell r="C737">
            <v>1735</v>
          </cell>
          <cell r="D737">
            <v>1795</v>
          </cell>
          <cell r="E737" t="str">
            <v>CONSERVATORIO</v>
          </cell>
        </row>
        <row r="738">
          <cell r="A738">
            <v>12781</v>
          </cell>
          <cell r="B738" t="str">
            <v>INSCRIPCIÓN O REINSCRIPCIÓN ANUAL NIVEL LICENCIATURA O SUPERIOR</v>
          </cell>
          <cell r="C738">
            <v>2170</v>
          </cell>
          <cell r="D738">
            <v>2245</v>
          </cell>
          <cell r="E738" t="str">
            <v>CONSERVATORIO</v>
          </cell>
        </row>
        <row r="739">
          <cell r="A739">
            <v>12782</v>
          </cell>
          <cell r="B739" t="str">
            <v>EXPEDICIÓN O REPOSICIÓN DE CREDENCIAL POR C/U</v>
          </cell>
          <cell r="C739">
            <v>145</v>
          </cell>
          <cell r="D739">
            <v>150</v>
          </cell>
          <cell r="E739" t="str">
            <v>CONSERVATORIO</v>
          </cell>
        </row>
        <row r="740">
          <cell r="A740">
            <v>12823</v>
          </cell>
          <cell r="B740" t="str">
            <v>CONSTANCIA SIMPLE DE ESTUDIOS</v>
          </cell>
          <cell r="C740">
            <v>145</v>
          </cell>
          <cell r="D740">
            <v>150</v>
          </cell>
          <cell r="E740" t="str">
            <v>CONSERVATORIO</v>
          </cell>
        </row>
        <row r="741">
          <cell r="A741">
            <v>12824</v>
          </cell>
          <cell r="B741" t="str">
            <v>CONSTANCIA AÑOS ANTERIORES</v>
          </cell>
          <cell r="C741">
            <v>225</v>
          </cell>
          <cell r="D741">
            <v>235</v>
          </cell>
          <cell r="E741" t="str">
            <v>CONSERVATORIO</v>
          </cell>
        </row>
        <row r="742">
          <cell r="A742">
            <v>12825</v>
          </cell>
          <cell r="B742" t="str">
            <v>CONSTANCIA CON ASIGNATURAS Y CALIFICACIONES</v>
          </cell>
          <cell r="C742">
            <v>225</v>
          </cell>
          <cell r="D742">
            <v>235</v>
          </cell>
          <cell r="E742" t="str">
            <v>CONSERVATORIO</v>
          </cell>
        </row>
        <row r="743">
          <cell r="A743">
            <v>12826</v>
          </cell>
          <cell r="B743" t="str">
            <v>CERTIFICADO PARCIAL NIVEL PREPARATORIO SIN REGISTRO</v>
          </cell>
          <cell r="C743">
            <v>390</v>
          </cell>
          <cell r="D743">
            <v>405</v>
          </cell>
          <cell r="E743" t="str">
            <v>CONSERVATORIO</v>
          </cell>
        </row>
        <row r="744">
          <cell r="A744">
            <v>12827</v>
          </cell>
          <cell r="B744" t="str">
            <v>CERTIFICADO COMPLETO NIVEL PREPARATORIO SIN REGISTRO</v>
          </cell>
          <cell r="C744">
            <v>445</v>
          </cell>
          <cell r="D744">
            <v>460</v>
          </cell>
          <cell r="E744" t="str">
            <v>CONSERVATORIO</v>
          </cell>
        </row>
        <row r="745">
          <cell r="A745">
            <v>12828</v>
          </cell>
          <cell r="B745" t="str">
            <v>CERTIFICADO COMPLETO NIVEL PREPARATORIO CON REGISTRO</v>
          </cell>
          <cell r="C745">
            <v>550</v>
          </cell>
          <cell r="D745">
            <v>570</v>
          </cell>
          <cell r="E745" t="str">
            <v>CONSERVATORIO</v>
          </cell>
        </row>
        <row r="746">
          <cell r="A746">
            <v>12829</v>
          </cell>
          <cell r="B746" t="str">
            <v>CERTIFICADO PARCIAL DE ESTUDIOS NIVEL LICENCIATURA SIN REGISTRO</v>
          </cell>
          <cell r="C746">
            <v>495</v>
          </cell>
          <cell r="D746">
            <v>515</v>
          </cell>
          <cell r="E746" t="str">
            <v>CONSERVATORIO</v>
          </cell>
        </row>
        <row r="747">
          <cell r="A747">
            <v>12830</v>
          </cell>
          <cell r="B747" t="str">
            <v>CERTIFICADO COMPLETO NIVEL LICENCIATURA SIN REGISTRO</v>
          </cell>
          <cell r="C747">
            <v>550</v>
          </cell>
          <cell r="D747">
            <v>570</v>
          </cell>
          <cell r="E747" t="str">
            <v>CONSERVATORIO</v>
          </cell>
        </row>
        <row r="748">
          <cell r="A748">
            <v>12831</v>
          </cell>
          <cell r="B748" t="str">
            <v>CERTIFICADO COMPLETO NIVEL LICENCIATURA CON REGISTRO</v>
          </cell>
          <cell r="C748">
            <v>655</v>
          </cell>
          <cell r="D748">
            <v>680</v>
          </cell>
          <cell r="E748" t="str">
            <v>CONSERVATORIO</v>
          </cell>
        </row>
        <row r="749">
          <cell r="A749">
            <v>12832</v>
          </cell>
          <cell r="B749" t="str">
            <v>EQUIVALENCIA DE ESTUDIOS POR DOCUMENTO NIVEL PREPARATORIO</v>
          </cell>
          <cell r="C749">
            <v>925</v>
          </cell>
          <cell r="D749">
            <v>960</v>
          </cell>
          <cell r="E749" t="str">
            <v>CONSERVATORIO</v>
          </cell>
        </row>
        <row r="750">
          <cell r="A750">
            <v>12833</v>
          </cell>
          <cell r="B750" t="str">
            <v>EQUIVALENCIA DE ESTUDIOS POR DOCUMENTO NIVEL LICENCIATURA</v>
          </cell>
          <cell r="C750">
            <v>1030</v>
          </cell>
          <cell r="D750">
            <v>1070</v>
          </cell>
          <cell r="E750" t="str">
            <v>CONSERVATORIO</v>
          </cell>
        </row>
        <row r="751">
          <cell r="A751">
            <v>12834</v>
          </cell>
          <cell r="B751" t="str">
            <v>TRÁMITES ADMINISTRATIVOS DE TITULACIÓN</v>
          </cell>
          <cell r="C751">
            <v>1500</v>
          </cell>
          <cell r="D751">
            <v>1555</v>
          </cell>
          <cell r="E751" t="str">
            <v>CONSERVATORIO</v>
          </cell>
        </row>
        <row r="752">
          <cell r="A752">
            <v>12835</v>
          </cell>
          <cell r="B752" t="str">
            <v>EXAMEN  EXTRAORDINARIO TODOS LOS NIVELES</v>
          </cell>
          <cell r="C752">
            <v>350</v>
          </cell>
          <cell r="D752">
            <v>365</v>
          </cell>
          <cell r="E752" t="str">
            <v>CONSERVATORIO</v>
          </cell>
        </row>
        <row r="753">
          <cell r="A753">
            <v>12837</v>
          </cell>
          <cell r="B753" t="str">
            <v>POR EXAMEN A TÍTULO DE SUFICIENCIA TODOS LOS NIVELES</v>
          </cell>
          <cell r="C753">
            <v>420</v>
          </cell>
          <cell r="D753">
            <v>435</v>
          </cell>
          <cell r="E753" t="str">
            <v>CONSERVATORIO</v>
          </cell>
        </row>
        <row r="754">
          <cell r="A754">
            <v>12838</v>
          </cell>
          <cell r="B754" t="str">
            <v xml:space="preserve">EXAMEN DE ADMISIÓN </v>
          </cell>
          <cell r="C754">
            <v>485</v>
          </cell>
          <cell r="D754">
            <v>505</v>
          </cell>
          <cell r="E754" t="str">
            <v>CONSERVATORIO</v>
          </cell>
        </row>
        <row r="755">
          <cell r="A755">
            <v>12839</v>
          </cell>
          <cell r="B755" t="str">
            <v xml:space="preserve">EXAMEN DE UBICACIÓN </v>
          </cell>
          <cell r="C755">
            <v>690</v>
          </cell>
          <cell r="D755">
            <v>715</v>
          </cell>
          <cell r="E755" t="str">
            <v>CONSERVATORIO</v>
          </cell>
        </row>
        <row r="756">
          <cell r="A756">
            <v>13998</v>
          </cell>
          <cell r="B756" t="str">
            <v>POR EL USO DE CASILLEROS, POR AÑO</v>
          </cell>
          <cell r="C756">
            <v>195</v>
          </cell>
          <cell r="D756">
            <v>205</v>
          </cell>
          <cell r="E756" t="str">
            <v>CONSERVATORIO</v>
          </cell>
        </row>
        <row r="757">
          <cell r="A757">
            <v>15328</v>
          </cell>
          <cell r="B757" t="str">
            <v xml:space="preserve">POR EL USO DE CASILLERO MEDIANO POR ANO                          </v>
          </cell>
          <cell r="C757">
            <v>225</v>
          </cell>
          <cell r="D757">
            <v>235</v>
          </cell>
          <cell r="E757" t="str">
            <v>CONSERVATORIO</v>
          </cell>
        </row>
        <row r="758">
          <cell r="A758">
            <v>15329</v>
          </cell>
          <cell r="B758" t="str">
            <v xml:space="preserve">POR EL USO DE CASILLERO GRANDE POR ANO                           </v>
          </cell>
          <cell r="C758">
            <v>250</v>
          </cell>
          <cell r="D758">
            <v>260</v>
          </cell>
          <cell r="E758" t="str">
            <v>CONSERVATORIO</v>
          </cell>
        </row>
        <row r="759">
          <cell r="A759">
            <v>16247</v>
          </cell>
          <cell r="B759" t="str">
            <v>POR INSCRIPCIÓN O REINSCRIPCIÓN ANUAL NIVEL TÉCNICO PROFESIONAL</v>
          </cell>
          <cell r="C759">
            <v>2080</v>
          </cell>
          <cell r="D759">
            <v>2155</v>
          </cell>
          <cell r="E759" t="str">
            <v>CONSERVATORIO</v>
          </cell>
        </row>
        <row r="760">
          <cell r="A760">
            <v>16248</v>
          </cell>
          <cell r="B760" t="str">
            <v>EXPEDICIÓN DE TÍTULO PROFESIONAL ELECTRÓNICO</v>
          </cell>
          <cell r="C760">
            <v>500</v>
          </cell>
          <cell r="D760">
            <v>520</v>
          </cell>
          <cell r="E760" t="str">
            <v>CONSERVATORIO</v>
          </cell>
        </row>
        <row r="761">
          <cell r="A761">
            <v>16249</v>
          </cell>
          <cell r="B761" t="str">
            <v xml:space="preserve">POR REIMPRESIÓN DE BOLETA </v>
          </cell>
          <cell r="C761">
            <v>100</v>
          </cell>
          <cell r="D761">
            <v>105</v>
          </cell>
          <cell r="E761" t="str">
            <v>CONSERVATORIO</v>
          </cell>
        </row>
        <row r="762">
          <cell r="A762">
            <v>16250</v>
          </cell>
          <cell r="B762" t="str">
            <v>POR REIMPRESIÓN DE CARGA ACADÉMICA</v>
          </cell>
          <cell r="C762">
            <v>50</v>
          </cell>
          <cell r="D762">
            <v>52</v>
          </cell>
          <cell r="E762" t="str">
            <v>CONSERVATORIO</v>
          </cell>
        </row>
        <row r="763">
          <cell r="A763">
            <v>13155</v>
          </cell>
          <cell r="B763" t="str">
            <v>OTROS SERVICIOS CONSERVATORIO</v>
          </cell>
          <cell r="C763" t="str">
            <v>NO. AFECTACIONES A LA CUENTA</v>
          </cell>
          <cell r="E763" t="str">
            <v>CONSERVATORIO</v>
          </cell>
        </row>
        <row r="764">
          <cell r="A764">
            <v>12840</v>
          </cell>
          <cell r="B764" t="str">
            <v>INSCRIPCIÓN DE NUEVO INGRESO A SEMESTRE ACADÉMICO, INCLUYE CREDENCIAL POR C/U</v>
          </cell>
          <cell r="C764">
            <v>2305</v>
          </cell>
          <cell r="D764">
            <v>2385</v>
          </cell>
          <cell r="E764" t="str">
            <v>ESCUELA SUPERIOR DE CIENCIAS Y HUMANIDADES</v>
          </cell>
        </row>
        <row r="765">
          <cell r="A765">
            <v>12841</v>
          </cell>
          <cell r="B765" t="str">
            <v>EXPEDICIÓN DE CONSTANCIA DE ESTUDIOS POR C/U</v>
          </cell>
          <cell r="C765">
            <v>53</v>
          </cell>
          <cell r="D765">
            <v>55</v>
          </cell>
          <cell r="E765" t="str">
            <v>ESCUELA SUPERIOR DE CIENCIAS Y HUMANIDADES</v>
          </cell>
        </row>
        <row r="766">
          <cell r="A766">
            <v>12842</v>
          </cell>
          <cell r="B766" t="str">
            <v>EXPEDICIÓN DE CONSTANCIA DE ESTUDIOS POR C/U CON ASIGNATURAS Y CALIFICACIONES</v>
          </cell>
          <cell r="C766">
            <v>85</v>
          </cell>
          <cell r="D766">
            <v>90</v>
          </cell>
          <cell r="E766" t="str">
            <v>ESCUELA SUPERIOR DE CIENCIAS Y HUMANIDADES</v>
          </cell>
        </row>
        <row r="767">
          <cell r="A767">
            <v>12843</v>
          </cell>
          <cell r="B767" t="str">
            <v>REPOSICIÓN DE CREDENCIAL POR C/U</v>
          </cell>
          <cell r="C767">
            <v>85</v>
          </cell>
          <cell r="D767">
            <v>90</v>
          </cell>
          <cell r="E767" t="str">
            <v>ESCUELA SUPERIOR DE CIENCIAS Y HUMANIDADES</v>
          </cell>
        </row>
        <row r="768">
          <cell r="A768">
            <v>12844</v>
          </cell>
          <cell r="B768" t="str">
            <v>EXAMEN EXTRAORDINARIO POR C/U</v>
          </cell>
          <cell r="C768">
            <v>185</v>
          </cell>
          <cell r="D768">
            <v>195</v>
          </cell>
          <cell r="E768" t="str">
            <v>ESCUELA SUPERIOR DE CIENCIAS Y HUMANIDADES</v>
          </cell>
        </row>
        <row r="769">
          <cell r="A769">
            <v>12845</v>
          </cell>
          <cell r="B769" t="str">
            <v>TRÁMITE DE EQUIVALENCIA Y REVALIDACIÓN DE ESTUDIOS</v>
          </cell>
          <cell r="C769">
            <v>1740</v>
          </cell>
          <cell r="D769">
            <v>1800</v>
          </cell>
          <cell r="E769" t="str">
            <v>ESCUELA SUPERIOR DE CIENCIAS Y HUMANIDADES</v>
          </cell>
        </row>
        <row r="770">
          <cell r="A770">
            <v>12846</v>
          </cell>
          <cell r="B770" t="str">
            <v>EXPEDICIÓN DE CERTIFICADO DE ESTUDIOS PARCIAL O COMPLETO POR C/U</v>
          </cell>
          <cell r="C770">
            <v>350</v>
          </cell>
          <cell r="D770">
            <v>365</v>
          </cell>
          <cell r="E770" t="str">
            <v>ESCUELA SUPERIOR DE CIENCIAS Y HUMANIDADES</v>
          </cell>
        </row>
        <row r="771">
          <cell r="A771">
            <v>12847</v>
          </cell>
          <cell r="B771" t="str">
            <v>TRÁMITES ADMINISTRATIVOS PARA TITULACIÓN</v>
          </cell>
          <cell r="C771">
            <v>1500</v>
          </cell>
          <cell r="D771">
            <v>1555</v>
          </cell>
          <cell r="E771" t="str">
            <v>ESCUELA SUPERIOR DE CIENCIAS Y HUMANIDADES</v>
          </cell>
        </row>
        <row r="772">
          <cell r="A772">
            <v>13990</v>
          </cell>
          <cell r="B772" t="str">
            <v>REINSCRIPCIÓN A SEMESTRE ACADÉMICO INCLUYE RESELLO DE CREDENCIAL POR C/ALUMNO</v>
          </cell>
          <cell r="C772">
            <v>2305</v>
          </cell>
          <cell r="D772">
            <v>2385</v>
          </cell>
          <cell r="E772" t="str">
            <v>ESCUELA SUPERIOR DE CIENCIAS Y HUMANIDADES</v>
          </cell>
        </row>
        <row r="773">
          <cell r="A773">
            <v>13991</v>
          </cell>
          <cell r="B773" t="str">
            <v>EXPEDICIÓN DE CONSTANCIA DE TERMINO DE ESTUDIOS POR C/U</v>
          </cell>
          <cell r="C773">
            <v>85</v>
          </cell>
          <cell r="D773">
            <v>90</v>
          </cell>
          <cell r="E773" t="str">
            <v>ESCUELA SUPERIOR DE CIENCIAS Y HUMANIDADES</v>
          </cell>
        </row>
        <row r="774">
          <cell r="A774">
            <v>13992</v>
          </cell>
          <cell r="B774" t="str">
            <v>TRÁMITE DE EXAMEN A TÍTULO DE SUFICIENCIA POR ASIGNATURA</v>
          </cell>
          <cell r="C774">
            <v>260</v>
          </cell>
          <cell r="D774">
            <v>270</v>
          </cell>
          <cell r="E774" t="str">
            <v>ESCUELA SUPERIOR DE CIENCIAS Y HUMANIDADES</v>
          </cell>
        </row>
        <row r="775">
          <cell r="A775">
            <v>13993</v>
          </cell>
          <cell r="B775" t="str">
            <v>POR LA EXPEDICIÓN DE CONSTANCIA DE PROCESO DE TITULACIÓN, POR CADA UNA</v>
          </cell>
          <cell r="C775">
            <v>95</v>
          </cell>
          <cell r="D775">
            <v>100</v>
          </cell>
          <cell r="E775" t="str">
            <v>ESCUELA SUPERIOR DE CIENCIAS Y HUMANIDADES</v>
          </cell>
        </row>
        <row r="776">
          <cell r="A776">
            <v>13994</v>
          </cell>
          <cell r="B776" t="str">
            <v>POR LA REPOSICIÓN DE TARJETÓN DE SERVICIO SOCIAL, POR CADA UNO</v>
          </cell>
          <cell r="C776">
            <v>63</v>
          </cell>
          <cell r="D776">
            <v>65</v>
          </cell>
          <cell r="E776" t="str">
            <v>ESCUELA SUPERIOR DE CIENCIAS Y HUMANIDADES</v>
          </cell>
        </row>
        <row r="777">
          <cell r="A777">
            <v>13995</v>
          </cell>
          <cell r="B777" t="str">
            <v>POR LA REPOSICIÓN DE CARNET DE EGRESO, POR CADA UNO</v>
          </cell>
          <cell r="C777">
            <v>95</v>
          </cell>
          <cell r="D777">
            <v>100</v>
          </cell>
          <cell r="E777" t="str">
            <v>ESCUELA SUPERIOR DE CIENCIAS Y HUMANIDADES</v>
          </cell>
        </row>
        <row r="778">
          <cell r="A778">
            <v>13996</v>
          </cell>
          <cell r="B778" t="str">
            <v>POR LA EXPEDICIÓN DE DUPLICADO DE ACTAS DE EXAMEN PROFESIONAL Y/O EXENCIÓN PROFESIONAL</v>
          </cell>
          <cell r="C778">
            <v>315</v>
          </cell>
          <cell r="D778">
            <v>330</v>
          </cell>
          <cell r="E778" t="str">
            <v>ESCUELA SUPERIOR DE CIENCIAS Y HUMANIDADES</v>
          </cell>
        </row>
        <row r="779">
          <cell r="A779">
            <v>13997</v>
          </cell>
          <cell r="B779" t="str">
            <v>POR LA REPOSICIÓN DE CARTA DE PASANTE</v>
          </cell>
          <cell r="C779">
            <v>315</v>
          </cell>
          <cell r="D779">
            <v>330</v>
          </cell>
          <cell r="E779" t="str">
            <v>ESCUELA SUPERIOR DE CIENCIAS Y HUMANIDADES</v>
          </cell>
        </row>
        <row r="780">
          <cell r="A780">
            <v>14391</v>
          </cell>
          <cell r="B780" t="str">
            <v>POR LA EXPEDICIÓN CONSTANCIA PROYECTO TITULACIÓN CADA UNA</v>
          </cell>
          <cell r="C780">
            <v>85</v>
          </cell>
          <cell r="D780">
            <v>90</v>
          </cell>
          <cell r="E780" t="str">
            <v>ESCUELA SUPERIOR DE CIENCIAS Y HUMANIDADES</v>
          </cell>
        </row>
        <row r="781">
          <cell r="A781">
            <v>15322</v>
          </cell>
          <cell r="B781" t="str">
            <v xml:space="preserve">EXPEDICIÓN CERTIFICADO DE ESTUDIOS PARCIAL O COMPLETO LEGALIZADO </v>
          </cell>
          <cell r="C781">
            <v>510</v>
          </cell>
          <cell r="D781">
            <v>635</v>
          </cell>
          <cell r="E781" t="str">
            <v>ESCUELA SUPERIOR DE CIENCIAS Y HUMANIDADES</v>
          </cell>
        </row>
        <row r="782">
          <cell r="A782">
            <v>15323</v>
          </cell>
          <cell r="B782" t="str">
            <v xml:space="preserve">EXPEDICIÓN DE KARDEX OFICIAL POR CADA UNO                             </v>
          </cell>
          <cell r="C782">
            <v>58</v>
          </cell>
          <cell r="D782">
            <v>61</v>
          </cell>
          <cell r="E782" t="str">
            <v>ESCUELA SUPERIOR DE CIENCIAS Y HUMANIDADES</v>
          </cell>
        </row>
        <row r="783">
          <cell r="A783">
            <v>15324</v>
          </cell>
          <cell r="B783" t="str">
            <v xml:space="preserve">EXPEDICIÓN COPIAS DEL PLAN DE ESTUDIOS DE LICENCIATURA C/SEMESTRE </v>
          </cell>
          <cell r="C783">
            <v>160</v>
          </cell>
          <cell r="D783">
            <v>165</v>
          </cell>
          <cell r="E783" t="str">
            <v>ESCUELA SUPERIOR DE CIENCIAS Y HUMANIDADES</v>
          </cell>
        </row>
        <row r="784">
          <cell r="A784">
            <v>15325</v>
          </cell>
          <cell r="B784" t="str">
            <v xml:space="preserve">CERTIFICACIÓN TOEFL                                                   </v>
          </cell>
          <cell r="C784">
            <v>745</v>
          </cell>
          <cell r="D784">
            <v>775</v>
          </cell>
          <cell r="E784" t="str">
            <v>ESCUELA SUPERIOR DE CIENCIAS Y HUMANIDADES</v>
          </cell>
        </row>
        <row r="785">
          <cell r="A785">
            <v>16244</v>
          </cell>
          <cell r="B785" t="str">
            <v>EXPEDICIÓN DE TÍTULO PROFESIONAL ELECTRÓNICO</v>
          </cell>
          <cell r="C785">
            <v>500</v>
          </cell>
          <cell r="D785">
            <v>520</v>
          </cell>
          <cell r="E785" t="str">
            <v>ESCUELA SUPERIOR DE CIENCIAS Y HUMANIDADES</v>
          </cell>
        </row>
        <row r="786">
          <cell r="A786">
            <v>16435</v>
          </cell>
          <cell r="B786" t="str">
            <v>POR ELABORACIÓN DE DICTAMEN EQUIVALENCIA Y REVAL. ESTUDIOS POR C/U</v>
          </cell>
          <cell r="C786" t="str">
            <v>NUEVO</v>
          </cell>
          <cell r="D786">
            <v>150</v>
          </cell>
          <cell r="E786" t="str">
            <v>ESCUELA SUPERIOR DE CIENCIAS Y HUMANIDADES</v>
          </cell>
        </row>
        <row r="787">
          <cell r="A787">
            <v>16436</v>
          </cell>
          <cell r="B787" t="str">
            <v>POR DUPLICADO DE CERTIFICADO DE ESTUDIOS, PARCIAL O COMPLETO POR C/U</v>
          </cell>
          <cell r="C787" t="str">
            <v>NUEVO</v>
          </cell>
          <cell r="D787">
            <v>500</v>
          </cell>
          <cell r="E787" t="str">
            <v>ESCUELA SUPERIOR DE CIENCIAS Y HUMANIDADES</v>
          </cell>
        </row>
        <row r="788">
          <cell r="A788">
            <v>16437</v>
          </cell>
          <cell r="B788" t="str">
            <v>POR LEGALIZACIÓN DE DUPLICADO CERTIFICADO PARCIAL O COMPLETO POR C/U</v>
          </cell>
          <cell r="C788" t="str">
            <v>NUEVO</v>
          </cell>
          <cell r="D788">
            <v>600</v>
          </cell>
          <cell r="E788" t="str">
            <v>ESCUELA SUPERIOR DE CIENCIAS Y HUMANIDADES</v>
          </cell>
        </row>
        <row r="789">
          <cell r="A789">
            <v>16438</v>
          </cell>
          <cell r="B789" t="str">
            <v>POR CONSTANCIA DE ACREDITACIÓN DE SERVICIO SOCIAL, POR C/U</v>
          </cell>
          <cell r="C789" t="str">
            <v>NUEVO</v>
          </cell>
          <cell r="D789">
            <v>150</v>
          </cell>
          <cell r="E789" t="str">
            <v>ESCUELA SUPERIOR DE CIENCIAS Y HUMANIDADES</v>
          </cell>
        </row>
        <row r="790">
          <cell r="A790">
            <v>16439</v>
          </cell>
          <cell r="B790" t="str">
            <v>POR LA EXPEDICIÓN DE CONSTANCIA PARA EXAMEN PROFESIONAL</v>
          </cell>
          <cell r="C790" t="str">
            <v>NUEVO</v>
          </cell>
          <cell r="D790">
            <v>85</v>
          </cell>
          <cell r="E790" t="str">
            <v>ESCUELA SUPERIOR DE CIENCIAS Y HUMANIDADES</v>
          </cell>
        </row>
        <row r="791">
          <cell r="A791">
            <v>16440</v>
          </cell>
          <cell r="B791" t="str">
            <v>POR LA EXPEDICIÓN DE CARTA DE PASANTE</v>
          </cell>
          <cell r="C791" t="str">
            <v>NUEVO</v>
          </cell>
          <cell r="D791">
            <v>180</v>
          </cell>
          <cell r="E791" t="str">
            <v>ESCUELA SUPERIOR DE CIENCIAS Y HUMANIDADES</v>
          </cell>
        </row>
        <row r="792">
          <cell r="A792">
            <v>16441</v>
          </cell>
          <cell r="B792" t="str">
            <v>POR DERECHOS Y PROTOCOLO DE EXAMEN PROFESIONAL POR C/U</v>
          </cell>
          <cell r="C792" t="str">
            <v>NUEVO</v>
          </cell>
          <cell r="D792">
            <v>1095</v>
          </cell>
          <cell r="E792" t="str">
            <v>ESCUELA SUPERIOR DE CIENCIAS Y HUMANIDADES</v>
          </cell>
        </row>
        <row r="793">
          <cell r="A793">
            <v>16442</v>
          </cell>
          <cell r="B793" t="str">
            <v>POR EL CURSO DE PREPARACIÓN PARA EL EXAMEN TOEFL-ITP</v>
          </cell>
          <cell r="C793" t="str">
            <v>NUEVO</v>
          </cell>
          <cell r="D793">
            <v>2305</v>
          </cell>
          <cell r="E793" t="str">
            <v>ESCUELA SUPERIOR DE CIENCIAS Y HUMANIDADES</v>
          </cell>
        </row>
        <row r="794">
          <cell r="A794">
            <v>13153</v>
          </cell>
          <cell r="B794" t="str">
            <v>OTROS SERVICIOS ESCUELA SUPERIOR DE CIENCIAS Y HUMANIDADES</v>
          </cell>
          <cell r="C794" t="str">
            <v>NO. AFECTACIONES A LA CUENTA</v>
          </cell>
          <cell r="E794" t="str">
            <v>ESCUELA SUPERIOR DE CIENCIAS Y HUMANIDADES</v>
          </cell>
        </row>
        <row r="795">
          <cell r="A795">
            <v>4307</v>
          </cell>
          <cell r="B795" t="str">
            <v>IPD.U.D.MARIO VÁZQUEZ RAÑA: INSCRIPCIÓN POR PAREJA MAYORES DE 15 AÑOS</v>
          </cell>
          <cell r="C795">
            <v>305</v>
          </cell>
          <cell r="D795">
            <v>315</v>
          </cell>
          <cell r="E795" t="str">
            <v>POBLANO DEL DEPORTE</v>
          </cell>
        </row>
        <row r="796">
          <cell r="A796">
            <v>4308</v>
          </cell>
          <cell r="B796" t="str">
            <v>IPD. 50% DE DESCUENTO  U. MARIO VÁZQUEZ RAÑA</v>
          </cell>
          <cell r="C796" t="str">
            <v>NO. AFECTACIONES A LA CUENTA</v>
          </cell>
          <cell r="E796" t="str">
            <v>POBLANO DEL DEPORTE</v>
          </cell>
        </row>
        <row r="797">
          <cell r="A797">
            <v>13661</v>
          </cell>
          <cell r="B797" t="str">
            <v>IPD. 25% DE DESCUENTO CONVENIO CON ESCUELAS Y EMPRESAS DESDE 20 PERSONAS</v>
          </cell>
          <cell r="C797" t="str">
            <v>NO. AFECTACIONES A LA CUENTA</v>
          </cell>
          <cell r="E797" t="str">
            <v>POBLANO DEL DEPORTE</v>
          </cell>
        </row>
        <row r="798">
          <cell r="A798">
            <v>4309</v>
          </cell>
          <cell r="B798" t="str">
            <v>IPD.U.D.MARIO VÁZQUEZ RAÑA: INSCRIPCIÓN INDIV. MAYOR DE 15 AÑOS</v>
          </cell>
          <cell r="C798">
            <v>250</v>
          </cell>
          <cell r="D798">
            <v>260</v>
          </cell>
          <cell r="E798" t="str">
            <v>POBLANO DEL DEPORTE</v>
          </cell>
        </row>
        <row r="799">
          <cell r="A799">
            <v>4322</v>
          </cell>
          <cell r="B799" t="str">
            <v>IPD. U.D. MARIO VÁZQUEZ RAÑA: VISITAS POR PERSONA, POR DÍA</v>
          </cell>
          <cell r="C799">
            <v>85</v>
          </cell>
          <cell r="D799">
            <v>90</v>
          </cell>
          <cell r="E799" t="str">
            <v>POBLANO DEL DEPORTE</v>
          </cell>
        </row>
        <row r="800">
          <cell r="A800">
            <v>4324</v>
          </cell>
          <cell r="B800" t="str">
            <v>IPD. U.D. MARIO VÁZQUEZ RAÑA: REALIZACIÓN DE EVENTOS ESPECIALES POR DÍA</v>
          </cell>
          <cell r="C800">
            <v>18890</v>
          </cell>
          <cell r="D800">
            <v>19555</v>
          </cell>
          <cell r="E800" t="str">
            <v>POBLANO DEL DEPORTE</v>
          </cell>
        </row>
        <row r="801">
          <cell r="A801">
            <v>4325</v>
          </cell>
          <cell r="B801" t="str">
            <v>IPD U.D. MARIO VÁZQUEZ RAÑA: CASILLERO POR MES</v>
          </cell>
          <cell r="C801">
            <v>35</v>
          </cell>
          <cell r="D801">
            <v>37</v>
          </cell>
          <cell r="E801" t="str">
            <v>POBLANO DEL DEPORTE</v>
          </cell>
        </row>
        <row r="802">
          <cell r="A802">
            <v>14037</v>
          </cell>
          <cell r="B802" t="str">
            <v xml:space="preserve">IPD.: U.D. MARIO VÁZQUEZ RAÑA: USO DE ESPACIOS FUENTE DE SODAS, CADA MES </v>
          </cell>
          <cell r="C802">
            <v>275</v>
          </cell>
          <cell r="D802">
            <v>285</v>
          </cell>
          <cell r="E802" t="str">
            <v>POBLANO DEL DEPORTE</v>
          </cell>
        </row>
        <row r="803">
          <cell r="A803">
            <v>4332</v>
          </cell>
          <cell r="B803" t="str">
            <v>IPD. U.D. MARIO VÁZQUEZ RAÑA: CURSO DE VERANO INDIVIDUAL</v>
          </cell>
          <cell r="C803">
            <v>950</v>
          </cell>
          <cell r="D803">
            <v>985</v>
          </cell>
          <cell r="E803" t="str">
            <v>POBLANO DEL DEPORTE</v>
          </cell>
        </row>
        <row r="804">
          <cell r="A804">
            <v>4333</v>
          </cell>
          <cell r="B804" t="str">
            <v>IPD. U.D. MARIO VÁZQUEZ RAÑA: CURSO DE VERANO 2 HERMANOS POR C/U</v>
          </cell>
          <cell r="C804">
            <v>860</v>
          </cell>
          <cell r="D804">
            <v>890</v>
          </cell>
          <cell r="E804" t="str">
            <v>POBLANO DEL DEPORTE</v>
          </cell>
        </row>
        <row r="805">
          <cell r="A805">
            <v>4334</v>
          </cell>
          <cell r="B805" t="str">
            <v>IPD.U.D. MARIO VÁZQUEZ RAÑA: CURSO DE VERANO 3 HERMANOS POR C/U</v>
          </cell>
          <cell r="C805">
            <v>770</v>
          </cell>
          <cell r="D805">
            <v>800</v>
          </cell>
          <cell r="E805" t="str">
            <v>POBLANO DEL DEPORTE</v>
          </cell>
        </row>
        <row r="806">
          <cell r="A806">
            <v>4339</v>
          </cell>
          <cell r="B806" t="str">
            <v>IPD. ESTACIONAMIENTO U.D. MARIO VÁZQUEZ RAÑA: POR HORA</v>
          </cell>
          <cell r="C806">
            <v>5</v>
          </cell>
          <cell r="D806">
            <v>6</v>
          </cell>
          <cell r="E806" t="str">
            <v>POBLANO DEL DEPORTE</v>
          </cell>
        </row>
        <row r="807">
          <cell r="A807">
            <v>14190</v>
          </cell>
          <cell r="B807" t="str">
            <v>IPD. ALTO RENDIMIENTO MARIO V. RAÑA: HOSPEDAJE POR PERSONA, POR NOCHE</v>
          </cell>
          <cell r="C807">
            <v>135</v>
          </cell>
          <cell r="D807">
            <v>140</v>
          </cell>
          <cell r="E807" t="str">
            <v>POBLANO DEL DEPORTE</v>
          </cell>
        </row>
        <row r="808">
          <cell r="A808">
            <v>14392</v>
          </cell>
          <cell r="B808" t="str">
            <v>IPD. U.D. MARIO VÁZQUEZ RAÑA: INSCRIPCIÓN PADRES CON UN HIJO</v>
          </cell>
          <cell r="C808">
            <v>310</v>
          </cell>
          <cell r="D808">
            <v>320</v>
          </cell>
          <cell r="E808" t="str">
            <v>POBLANO DEL DEPORTE</v>
          </cell>
        </row>
        <row r="809">
          <cell r="A809">
            <v>14393</v>
          </cell>
          <cell r="B809" t="str">
            <v>IPD. U.D. MARIO VÁZQUEZ RAÑA: INSCRIPCIÓN PADRES CON TRES HIJOS</v>
          </cell>
          <cell r="C809">
            <v>445</v>
          </cell>
          <cell r="D809">
            <v>460</v>
          </cell>
          <cell r="E809" t="str">
            <v>POBLANO DEL DEPORTE</v>
          </cell>
        </row>
        <row r="810">
          <cell r="A810">
            <v>14395</v>
          </cell>
          <cell r="B810" t="str">
            <v>IPD. U.D. MARIO VÁZQUEZ RAÑA: INSCRIPCIÓN POR C/HIJO ADICIONAL</v>
          </cell>
          <cell r="C810">
            <v>75</v>
          </cell>
          <cell r="D810">
            <v>80</v>
          </cell>
          <cell r="E810" t="str">
            <v>POBLANO DEL DEPORTE</v>
          </cell>
        </row>
        <row r="811">
          <cell r="A811">
            <v>14398</v>
          </cell>
          <cell r="B811" t="str">
            <v>IPD. U.D. MARIO VÁZQUEZ RAÑA: FITNESS INSCRIPCIÓN</v>
          </cell>
          <cell r="C811">
            <v>110</v>
          </cell>
          <cell r="D811">
            <v>115</v>
          </cell>
          <cell r="E811" t="str">
            <v>POBLANO DEL DEPORTE</v>
          </cell>
        </row>
        <row r="812">
          <cell r="A812">
            <v>14444</v>
          </cell>
          <cell r="B812" t="str">
            <v>IPD. U.D. MARIO VÁZQUEZ RAÑA: USO CANCHA FUTBOL SOCCER PROFESIONAL POR PARTIDO</v>
          </cell>
          <cell r="C812">
            <v>870</v>
          </cell>
          <cell r="D812">
            <v>900</v>
          </cell>
          <cell r="E812" t="str">
            <v>POBLANO DEL DEPORTE</v>
          </cell>
        </row>
        <row r="813">
          <cell r="A813">
            <v>14445</v>
          </cell>
          <cell r="B813" t="str">
            <v>IPD. U.D. MARIO VÁZQUEZ RAÑA: USO CANCHA FUTBOL 7 POR PARTIDO</v>
          </cell>
          <cell r="C813">
            <v>310</v>
          </cell>
          <cell r="D813">
            <v>320</v>
          </cell>
          <cell r="E813" t="str">
            <v>POBLANO DEL DEPORTE</v>
          </cell>
        </row>
        <row r="814">
          <cell r="A814">
            <v>14447</v>
          </cell>
          <cell r="B814" t="str">
            <v>IPD. U.D. MARIO VÁZQUEZ RAÑA: USO CANCHA DE TENIS POR HORA</v>
          </cell>
          <cell r="C814">
            <v>260</v>
          </cell>
          <cell r="D814">
            <v>270</v>
          </cell>
          <cell r="E814" t="str">
            <v>POBLANO DEL DEPORTE</v>
          </cell>
        </row>
        <row r="815">
          <cell r="A815">
            <v>14448</v>
          </cell>
          <cell r="B815" t="str">
            <v>IPD. U.D. MARIO VÁZQUEZ RAÑA: USO CANCHA FRONTÓN POR HORA</v>
          </cell>
          <cell r="C815">
            <v>180</v>
          </cell>
          <cell r="D815">
            <v>190</v>
          </cell>
          <cell r="E815" t="str">
            <v>POBLANO DEL DEPORTE</v>
          </cell>
        </row>
        <row r="816">
          <cell r="A816">
            <v>14449</v>
          </cell>
          <cell r="B816" t="str">
            <v>IPD. U.D. MARIO VÁZQUEZ RAÑA: USO CANCHA VOLEIBOL POR PARTIDO</v>
          </cell>
          <cell r="C816">
            <v>180</v>
          </cell>
          <cell r="D816">
            <v>190</v>
          </cell>
          <cell r="E816" t="str">
            <v>POBLANO DEL DEPORTE</v>
          </cell>
        </row>
        <row r="817">
          <cell r="A817">
            <v>14450</v>
          </cell>
          <cell r="B817" t="str">
            <v>IPD. U.D. MARIO VÁZQUEZ RAÑA: USO GIMNASIO RAUL VELAZCO DE SANTIAGO POR DÍA</v>
          </cell>
          <cell r="C817">
            <v>1300</v>
          </cell>
          <cell r="D817">
            <v>1345</v>
          </cell>
          <cell r="E817" t="str">
            <v>POBLANO DEL DEPORTE</v>
          </cell>
        </row>
        <row r="818">
          <cell r="A818">
            <v>14451</v>
          </cell>
          <cell r="B818" t="str">
            <v>IPD. U.D. MARIO VÁZQUEZ RAÑA: USO ALBERCA OLÍMPICA POR HORA</v>
          </cell>
          <cell r="C818">
            <v>750</v>
          </cell>
          <cell r="D818">
            <v>545</v>
          </cell>
          <cell r="E818" t="str">
            <v>POBLANO DEL DEPORTE</v>
          </cell>
        </row>
        <row r="819">
          <cell r="A819">
            <v>14452</v>
          </cell>
          <cell r="B819" t="str">
            <v>IPD. U.D. MARIO VÁZQUEZ RAÑA: USO PISTA DE TARTÁN POR DÍA</v>
          </cell>
          <cell r="C819">
            <v>4325</v>
          </cell>
          <cell r="D819">
            <v>4480</v>
          </cell>
          <cell r="E819" t="str">
            <v>POBLANO DEL DEPORTE</v>
          </cell>
        </row>
        <row r="820">
          <cell r="A820">
            <v>14453</v>
          </cell>
          <cell r="B820" t="str">
            <v>IPD. ALTO RENDIMIENTO MARIO V. RAÑA: FISIOTERAPIA, POR PERSONA, POR HORA</v>
          </cell>
          <cell r="C820">
            <v>100</v>
          </cell>
          <cell r="D820">
            <v>105</v>
          </cell>
          <cell r="E820" t="str">
            <v>POBLANO DEL DEPORTE</v>
          </cell>
        </row>
        <row r="821">
          <cell r="A821">
            <v>14793</v>
          </cell>
          <cell r="B821" t="str">
            <v>IPD. U.D. MARIO VÁZQUEZ RAÑA: INSCRIPCIÓN PADRES CON DOS HIJOS</v>
          </cell>
          <cell r="C821">
            <v>380</v>
          </cell>
          <cell r="D821">
            <v>395</v>
          </cell>
          <cell r="E821" t="str">
            <v>POBLANO DEL DEPORTE</v>
          </cell>
        </row>
        <row r="822">
          <cell r="A822">
            <v>15335</v>
          </cell>
          <cell r="B822" t="str">
            <v>IPD. U.D. MARIO VÁZQUEZ RAÑA: DISCIPLINA INSCRIPCIÓN</v>
          </cell>
          <cell r="C822">
            <v>110</v>
          </cell>
          <cell r="D822">
            <v>115</v>
          </cell>
          <cell r="E822" t="str">
            <v>POBLANO DEL DEPORTE</v>
          </cell>
        </row>
        <row r="823">
          <cell r="A823">
            <v>15135</v>
          </cell>
          <cell r="B823" t="str">
            <v>IPD. U.D.M. VÁZQUEZ RAÑA: REAC FALTA DE PAGO 1 O MÁS MENSUALIDADES</v>
          </cell>
          <cell r="C823">
            <v>380</v>
          </cell>
          <cell r="D823">
            <v>395</v>
          </cell>
          <cell r="E823" t="str">
            <v>POBLANO DEL DEPORTE</v>
          </cell>
        </row>
        <row r="824">
          <cell r="A824">
            <v>15338</v>
          </cell>
          <cell r="B824" t="str">
            <v>IPD. U.D. MARIO VÁZQUEZ RAÑA: USO CANCHA FUTBOL 2 POR PARTIDO</v>
          </cell>
          <cell r="C824">
            <v>625</v>
          </cell>
          <cell r="D824">
            <v>650</v>
          </cell>
          <cell r="E824" t="str">
            <v>POBLANO DEL DEPORTE</v>
          </cell>
        </row>
        <row r="825">
          <cell r="A825">
            <v>15339</v>
          </cell>
          <cell r="B825" t="str">
            <v>IPD. U.D. MARIO VÁZQUEZ RAÑA: USO CANCHA BASQUETBOL POR PARTIDO</v>
          </cell>
          <cell r="C825">
            <v>220</v>
          </cell>
          <cell r="D825">
            <v>230</v>
          </cell>
          <cell r="E825" t="str">
            <v>POBLANO DEL DEPORTE</v>
          </cell>
        </row>
        <row r="826">
          <cell r="A826">
            <v>15342</v>
          </cell>
          <cell r="B826" t="str">
            <v>IPD. ALTO RENDIMIENTO MARIO V. RAÑA: CONSULTA MÉDICA POR PERSONA</v>
          </cell>
          <cell r="C826">
            <v>80</v>
          </cell>
          <cell r="D826">
            <v>85</v>
          </cell>
          <cell r="E826" t="str">
            <v>POBLANO DEL DEPORTE</v>
          </cell>
        </row>
        <row r="827">
          <cell r="A827">
            <v>15343</v>
          </cell>
          <cell r="B827" t="str">
            <v>IPD. ALTO RENDIMIENTO MARIO V. RAÑA: EXPEDICIÓN CERTIFICADO MÉDICO C/U</v>
          </cell>
          <cell r="C827">
            <v>70</v>
          </cell>
          <cell r="D827">
            <v>75</v>
          </cell>
          <cell r="E827" t="str">
            <v>POBLANO DEL DEPORTE</v>
          </cell>
        </row>
        <row r="828">
          <cell r="A828">
            <v>15344</v>
          </cell>
          <cell r="B828" t="str">
            <v>IPD. ALTO RENDIMIENTO MARIO V. RAÑA: USO AUDITORIO PARA 60 PERSONAS POR HORA</v>
          </cell>
          <cell r="C828">
            <v>195</v>
          </cell>
          <cell r="D828">
            <v>205</v>
          </cell>
          <cell r="E828" t="str">
            <v>POBLANO DEL DEPORTE</v>
          </cell>
        </row>
        <row r="829">
          <cell r="A829">
            <v>14795</v>
          </cell>
          <cell r="B829" t="str">
            <v>IPD. U.D. MARIO VÁZQUEZ RAÑA: NATACIÓN INSCRIPCIÓN ANUAL</v>
          </cell>
          <cell r="C829">
            <v>170</v>
          </cell>
          <cell r="D829">
            <v>175</v>
          </cell>
          <cell r="E829" t="str">
            <v>POBLANO DEL DEPORTE</v>
          </cell>
        </row>
        <row r="830">
          <cell r="A830">
            <v>14805</v>
          </cell>
          <cell r="B830" t="str">
            <v>IPD. U.D. MARIO VÁZQUEZ RAÑA: POR CAMBIO DE HORARIO Y DISCIPLINA</v>
          </cell>
          <cell r="C830">
            <v>44</v>
          </cell>
          <cell r="D830">
            <v>46</v>
          </cell>
          <cell r="E830" t="str">
            <v>POBLANO DEL DEPORTE</v>
          </cell>
        </row>
        <row r="831">
          <cell r="A831">
            <v>14798</v>
          </cell>
          <cell r="B831" t="str">
            <v>IPD. U.D. MARIO VÁZQUEZ RAÑA: SALONES C/U POR HORA</v>
          </cell>
          <cell r="C831">
            <v>245</v>
          </cell>
          <cell r="D831">
            <v>255</v>
          </cell>
          <cell r="E831" t="str">
            <v>POBLANO DEL DEPORTE</v>
          </cell>
        </row>
        <row r="832">
          <cell r="A832">
            <v>14797</v>
          </cell>
          <cell r="B832" t="str">
            <v>IPD. U.D. MARIO VÁZQUEZ RAÑA: USO TIENDA DE DEPORTES POR MES</v>
          </cell>
          <cell r="C832">
            <v>395</v>
          </cell>
          <cell r="D832">
            <v>410</v>
          </cell>
          <cell r="E832" t="str">
            <v>POBLANO DEL DEPORTE</v>
          </cell>
        </row>
        <row r="833">
          <cell r="A833">
            <v>14796</v>
          </cell>
          <cell r="B833" t="str">
            <v>IPD. U.D.MARIO VÁZQUEZ RAÑA: NATACIÓN REACTIVACIÓN FALTA DE PAGO 1 O MÁS MESES</v>
          </cell>
          <cell r="C833">
            <v>170</v>
          </cell>
          <cell r="D833">
            <v>175</v>
          </cell>
          <cell r="E833" t="str">
            <v>POBLANO DEL DEPORTE</v>
          </cell>
        </row>
        <row r="834">
          <cell r="A834">
            <v>14791</v>
          </cell>
          <cell r="B834" t="str">
            <v>IPD. U.D.MARIO VÁZQUEZ RAÑA: REACTIVACIÓN FALTA DE PAGO 1 O MÁS MESES INDIVIDUAL</v>
          </cell>
          <cell r="C834">
            <v>250</v>
          </cell>
          <cell r="D834">
            <v>260</v>
          </cell>
          <cell r="E834" t="str">
            <v>POBLANO DEL DEPORTE</v>
          </cell>
        </row>
        <row r="835">
          <cell r="A835">
            <v>14454</v>
          </cell>
          <cell r="B835" t="str">
            <v>IPD. S. JAULI Y DÁVILA: USO INSTALACIONES POR DISCIPLINA, PERSONA Y C/HORA.</v>
          </cell>
          <cell r="C835">
            <v>90</v>
          </cell>
          <cell r="D835">
            <v>95</v>
          </cell>
          <cell r="E835" t="str">
            <v>POBLANO DEL DEPORTE</v>
          </cell>
        </row>
        <row r="836">
          <cell r="A836">
            <v>14461</v>
          </cell>
          <cell r="B836" t="str">
            <v>IPD. S. JAULI Y DÁVILA: USO DE ESPACIOS DEPORTIVOS PATINODROMO POR DÍA</v>
          </cell>
          <cell r="C836">
            <v>3660</v>
          </cell>
          <cell r="D836">
            <v>3790</v>
          </cell>
          <cell r="E836" t="str">
            <v>POBLANO DEL DEPORTE</v>
          </cell>
        </row>
        <row r="837">
          <cell r="A837">
            <v>14462</v>
          </cell>
          <cell r="B837" t="str">
            <v>IPD. S. JAULI Y DÁVILA: USO DE ESPACIOS DEPORTIVOS VELÓDROMO POR DÍA</v>
          </cell>
          <cell r="C837">
            <v>18785</v>
          </cell>
          <cell r="D837">
            <v>19445</v>
          </cell>
          <cell r="E837" t="str">
            <v>POBLANO DEL DEPORTE</v>
          </cell>
        </row>
        <row r="838">
          <cell r="A838">
            <v>14464</v>
          </cell>
          <cell r="B838" t="str">
            <v>IPD. S. JAULI Y DÁVILA: CANCHA DE FUTBOL SOCCER POR PARTIDO</v>
          </cell>
          <cell r="C838">
            <v>440</v>
          </cell>
          <cell r="D838">
            <v>455</v>
          </cell>
          <cell r="E838" t="str">
            <v>POBLANO DEL DEPORTE</v>
          </cell>
        </row>
        <row r="839">
          <cell r="A839">
            <v>14465</v>
          </cell>
          <cell r="B839" t="str">
            <v>IPD. S. JAULI Y DÁVILA: CANCHA DE HOCKEY 1 POR PARTIDO</v>
          </cell>
          <cell r="C839">
            <v>660</v>
          </cell>
          <cell r="D839">
            <v>685</v>
          </cell>
          <cell r="E839" t="str">
            <v>POBLANO DEL DEPORTE</v>
          </cell>
        </row>
        <row r="840">
          <cell r="A840">
            <v>14466</v>
          </cell>
          <cell r="B840" t="str">
            <v>IPD. S. JAULI Y DÁVILA: COMPLEJO DEPORTIVO POR DÍA</v>
          </cell>
          <cell r="C840">
            <v>25045</v>
          </cell>
          <cell r="D840">
            <v>25925</v>
          </cell>
          <cell r="E840" t="str">
            <v>POBLANO DEL DEPORTE</v>
          </cell>
        </row>
        <row r="841">
          <cell r="A841">
            <v>15346</v>
          </cell>
          <cell r="B841" t="str">
            <v>IPD. S. JAULI Y DÁVILA: CANCHA DE HOCKEY 2 POR PARTIDO</v>
          </cell>
          <cell r="C841">
            <v>515</v>
          </cell>
          <cell r="D841">
            <v>535</v>
          </cell>
          <cell r="E841" t="str">
            <v>POBLANO DEL DEPORTE</v>
          </cell>
        </row>
        <row r="842">
          <cell r="A842">
            <v>15347</v>
          </cell>
          <cell r="B842" t="str">
            <v>IPD. S. JAULI Y DÁVILA: INSCRIPCIÓN A ESCUELA DE INICIACIÓN, CADA DISCIPLINA</v>
          </cell>
          <cell r="C842">
            <v>300</v>
          </cell>
          <cell r="D842">
            <v>310</v>
          </cell>
          <cell r="E842" t="str">
            <v>POBLANO DEL DEPORTE</v>
          </cell>
        </row>
        <row r="843">
          <cell r="A843">
            <v>15348</v>
          </cell>
          <cell r="B843" t="str">
            <v>IPD. S. JAULI Y DÁVILA: MENSUALIDAD ESCUELA DE INICIACIÓN, CADA DISCIPLINA</v>
          </cell>
          <cell r="C843">
            <v>280</v>
          </cell>
          <cell r="D843">
            <v>290</v>
          </cell>
          <cell r="E843" t="str">
            <v>POBLANO DEL DEPORTE</v>
          </cell>
        </row>
        <row r="844">
          <cell r="A844">
            <v>15710</v>
          </cell>
          <cell r="B844" t="str">
            <v xml:space="preserve">IPD. S. JAULI Y DÁVILA: CANCHA DE HANDBALL POR PARTIDO                        </v>
          </cell>
          <cell r="C844">
            <v>370</v>
          </cell>
          <cell r="D844">
            <v>385</v>
          </cell>
          <cell r="E844" t="str">
            <v>POBLANO DEL DEPORTE</v>
          </cell>
        </row>
        <row r="845">
          <cell r="A845">
            <v>14467</v>
          </cell>
          <cell r="B845" t="str">
            <v xml:space="preserve">IPD. PABELLÓN OLÍMPICO INSCRIPCIÓN </v>
          </cell>
          <cell r="C845">
            <v>520</v>
          </cell>
          <cell r="D845">
            <v>540</v>
          </cell>
          <cell r="E845" t="str">
            <v>POBLANO DEL DEPORTE</v>
          </cell>
        </row>
        <row r="846">
          <cell r="A846">
            <v>14468</v>
          </cell>
          <cell r="B846" t="str">
            <v xml:space="preserve">IPD. PABELLÓN OLÍMPICO: CUOTA MENSUAL NIVEL BÁSICO </v>
          </cell>
          <cell r="C846">
            <v>390</v>
          </cell>
          <cell r="D846">
            <v>405</v>
          </cell>
          <cell r="E846" t="str">
            <v>POBLANO DEL DEPORTE</v>
          </cell>
        </row>
        <row r="847">
          <cell r="A847">
            <v>14469</v>
          </cell>
          <cell r="B847" t="str">
            <v>IPD. PABELLÓN OLÍMPICO: CUOTA MENSUAL NIVEL AVANZADO</v>
          </cell>
          <cell r="C847">
            <v>520</v>
          </cell>
          <cell r="D847">
            <v>540</v>
          </cell>
          <cell r="E847" t="str">
            <v>POBLANO DEL DEPORTE</v>
          </cell>
        </row>
        <row r="848">
          <cell r="A848">
            <v>14470</v>
          </cell>
          <cell r="B848" t="str">
            <v>IPD. PABELLÓN OLÍMPICO: CURSO VERANO INDIVIDUAL</v>
          </cell>
          <cell r="C848">
            <v>1130</v>
          </cell>
          <cell r="D848">
            <v>1170</v>
          </cell>
          <cell r="E848" t="str">
            <v>POBLANO DEL DEPORTE</v>
          </cell>
        </row>
        <row r="849">
          <cell r="A849">
            <v>14471</v>
          </cell>
          <cell r="B849" t="str">
            <v>IPD. PABELLÓN OLÍMPICO: CURSO VERANO DOS HERMANOS C/U</v>
          </cell>
          <cell r="C849">
            <v>1015</v>
          </cell>
          <cell r="D849">
            <v>1050</v>
          </cell>
          <cell r="E849" t="str">
            <v>POBLANO DEL DEPORTE</v>
          </cell>
        </row>
        <row r="850">
          <cell r="A850">
            <v>14472</v>
          </cell>
          <cell r="B850" t="str">
            <v>IPD. PABELLÓN OLÍMPICO: CURSO VERANO TRES HERMANOS C/U</v>
          </cell>
          <cell r="C850">
            <v>900</v>
          </cell>
          <cell r="D850">
            <v>935</v>
          </cell>
          <cell r="E850" t="str">
            <v>POBLANO DEL DEPORTE</v>
          </cell>
        </row>
        <row r="851">
          <cell r="A851">
            <v>14473</v>
          </cell>
          <cell r="B851" t="str">
            <v>IPD. PABELLÓN OLÍMPICO: USO DEL GIMNASIO POR DÍA</v>
          </cell>
          <cell r="C851">
            <v>18785</v>
          </cell>
          <cell r="D851">
            <v>19445</v>
          </cell>
          <cell r="E851" t="str">
            <v>POBLANO DEL DEPORTE</v>
          </cell>
        </row>
        <row r="852">
          <cell r="A852">
            <v>14474</v>
          </cell>
          <cell r="B852" t="str">
            <v>IPD. PABELLÓN OLÍMPICO: VISITA POR DÍA POR PERSONA</v>
          </cell>
          <cell r="C852">
            <v>85</v>
          </cell>
          <cell r="D852">
            <v>90</v>
          </cell>
          <cell r="E852" t="str">
            <v>POBLANO DEL DEPORTE</v>
          </cell>
        </row>
        <row r="853">
          <cell r="A853">
            <v>14475</v>
          </cell>
          <cell r="B853" t="str">
            <v>IPD. PABELLÓN OLÍMPICO: EXPEDICIÓN, CAMBIO O REPOSICIÓN DE CREDENCIAL</v>
          </cell>
          <cell r="C853">
            <v>30</v>
          </cell>
          <cell r="D853">
            <v>32</v>
          </cell>
          <cell r="E853" t="str">
            <v>POBLANO DEL DEPORTE</v>
          </cell>
        </row>
        <row r="854">
          <cell r="A854">
            <v>14476</v>
          </cell>
          <cell r="B854" t="str">
            <v>IPD. PABELLÓN OLÍMPICO: CAMBIO DE HORARIO O DISCIPLINA</v>
          </cell>
          <cell r="C854">
            <v>45</v>
          </cell>
          <cell r="D854">
            <v>47</v>
          </cell>
          <cell r="E854" t="str">
            <v>POBLANO DEL DEPORTE</v>
          </cell>
        </row>
        <row r="855">
          <cell r="A855">
            <v>14477</v>
          </cell>
          <cell r="B855" t="str">
            <v>IPD PABELLÓN OLÍMPICO: USO ESPACIO FUENTE DE SODAS POR MES</v>
          </cell>
          <cell r="C855">
            <v>2180</v>
          </cell>
          <cell r="D855">
            <v>2260</v>
          </cell>
          <cell r="E855" t="str">
            <v>POBLANO DEL DEPORTE</v>
          </cell>
        </row>
        <row r="856">
          <cell r="A856">
            <v>14831</v>
          </cell>
          <cell r="B856" t="str">
            <v>IPD. PABELLÓN OLÍMPICO: REACTIVACIÓN, POR FALTA DE PAGO 1 O MÁS MESES</v>
          </cell>
          <cell r="C856">
            <v>485</v>
          </cell>
          <cell r="D856">
            <v>505</v>
          </cell>
          <cell r="E856" t="str">
            <v>POBLANO DEL DEPORTE</v>
          </cell>
        </row>
        <row r="857">
          <cell r="A857">
            <v>14835</v>
          </cell>
          <cell r="B857" t="str">
            <v>IPD. PABELLÓN OLÍMPICO: ÁREA DE TATAMI, POR HORA</v>
          </cell>
          <cell r="C857">
            <v>285</v>
          </cell>
          <cell r="D857">
            <v>295</v>
          </cell>
          <cell r="E857" t="str">
            <v>POBLANO DEL DEPORTE</v>
          </cell>
        </row>
        <row r="858">
          <cell r="A858">
            <v>14836</v>
          </cell>
          <cell r="B858" t="str">
            <v>IPD. PABELLÓN OLÍMPICO: POR USO INSTALACIONES, ESTACIONAMIENTO, POR HORA</v>
          </cell>
          <cell r="C858">
            <v>10</v>
          </cell>
          <cell r="D858">
            <v>11</v>
          </cell>
          <cell r="E858" t="str">
            <v>POBLANO DEL DEPORTE</v>
          </cell>
        </row>
        <row r="859">
          <cell r="A859">
            <v>15349</v>
          </cell>
          <cell r="B859" t="str">
            <v xml:space="preserve">IPD. PABELLÓN OLÍMPICO: ALTO RENDIMIENTO </v>
          </cell>
          <cell r="C859">
            <v>630</v>
          </cell>
          <cell r="D859">
            <v>655</v>
          </cell>
          <cell r="E859" t="str">
            <v>POBLANO DEL DEPORTE</v>
          </cell>
        </row>
        <row r="860">
          <cell r="A860">
            <v>15691</v>
          </cell>
          <cell r="B860" t="str">
            <v xml:space="preserve">IPD. PABELLÓN OLÍMPICO: USO DE ÁREA GIMNASIA ARTÍSTICA HASTA 4 HRS.           </v>
          </cell>
          <cell r="C860">
            <v>9745</v>
          </cell>
          <cell r="D860">
            <v>10090</v>
          </cell>
          <cell r="E860" t="str">
            <v>POBLANO DEL DEPORTE</v>
          </cell>
        </row>
        <row r="861">
          <cell r="A861">
            <v>15692</v>
          </cell>
          <cell r="B861" t="str">
            <v xml:space="preserve">IPD. PABELLÓN OLÍMPICO: USO DE ÁREA GIMNASIA RÍTMICA HASTA 4 HRS.             </v>
          </cell>
          <cell r="C861">
            <v>4875</v>
          </cell>
          <cell r="D861">
            <v>5045</v>
          </cell>
          <cell r="E861" t="str">
            <v>POBLANO DEL DEPORTE</v>
          </cell>
        </row>
        <row r="862">
          <cell r="A862">
            <v>15693</v>
          </cell>
          <cell r="B862" t="str">
            <v xml:space="preserve">IPD. PABELLÓN OLÍMPICO: USO DEL TRAMPOLÍNHASTA 4 HRS.                        </v>
          </cell>
          <cell r="C862">
            <v>3265</v>
          </cell>
          <cell r="D862">
            <v>3380</v>
          </cell>
          <cell r="E862" t="str">
            <v>POBLANO DEL DEPORTE</v>
          </cell>
        </row>
        <row r="863">
          <cell r="A863">
            <v>15704</v>
          </cell>
          <cell r="B863" t="str">
            <v xml:space="preserve">IPD. PABELLÓN OLÍMPICO: ÁREA DE TATAMI, EVENTO DEPORTIVO HASTA 4 HRS.         </v>
          </cell>
          <cell r="C863">
            <v>3295</v>
          </cell>
          <cell r="D863">
            <v>3410</v>
          </cell>
          <cell r="E863" t="str">
            <v>POBLANO DEL DEPORTE</v>
          </cell>
        </row>
        <row r="864">
          <cell r="A864">
            <v>15705</v>
          </cell>
          <cell r="B864" t="str">
            <v xml:space="preserve">IPD. PABELLÓN OLÍMPICO: ÁREA DE DOJO, ENTRENAMIENTO POR HORA, MAX. 12 PERS.   </v>
          </cell>
          <cell r="C864">
            <v>270</v>
          </cell>
          <cell r="D864">
            <v>280</v>
          </cell>
          <cell r="E864" t="str">
            <v>POBLANO DEL DEPORTE</v>
          </cell>
        </row>
        <row r="865">
          <cell r="A865">
            <v>15706</v>
          </cell>
          <cell r="B865" t="str">
            <v xml:space="preserve">IPD. PABELLÓN OLÍMPICO: ÁREA DE DOJO, EVENTO DEPORTIVO HASTA 4 HRS.           </v>
          </cell>
          <cell r="C865">
            <v>3295</v>
          </cell>
          <cell r="D865">
            <v>3410</v>
          </cell>
          <cell r="E865" t="str">
            <v>POBLANO DEL DEPORTE</v>
          </cell>
        </row>
        <row r="866">
          <cell r="A866">
            <v>15707</v>
          </cell>
          <cell r="B866" t="str">
            <v xml:space="preserve">IPD. PABELLÓN OLÍMPICO: RING DE BOX, ENTRENAMIENTO POR HORA, MÁXIMO 10 PERSONAS    </v>
          </cell>
          <cell r="C866">
            <v>270</v>
          </cell>
          <cell r="D866">
            <v>280</v>
          </cell>
          <cell r="E866" t="str">
            <v>POBLANO DEL DEPORTE</v>
          </cell>
        </row>
        <row r="867">
          <cell r="A867">
            <v>15708</v>
          </cell>
          <cell r="B867" t="str">
            <v xml:space="preserve">IPD. PABELLÓN OLÍMPICO: RING DE BOX, EVENTO DEPORTIVO HASTA 4 HRS.            </v>
          </cell>
          <cell r="C867">
            <v>3295</v>
          </cell>
          <cell r="D867">
            <v>3410</v>
          </cell>
          <cell r="E867" t="str">
            <v>POBLANO DEL DEPORTE</v>
          </cell>
        </row>
        <row r="868">
          <cell r="A868">
            <v>15709</v>
          </cell>
          <cell r="B868" t="str">
            <v xml:space="preserve">IPD. PABELLÓN OLÍMPICO: EXPEDICIÓN DE CERTIFICADO MÉDICO                      </v>
          </cell>
          <cell r="C868">
            <v>70</v>
          </cell>
          <cell r="D868">
            <v>75</v>
          </cell>
          <cell r="E868" t="str">
            <v>POBLANO DEL DEPORTE</v>
          </cell>
        </row>
        <row r="869">
          <cell r="A869">
            <v>14478</v>
          </cell>
          <cell r="B869" t="str">
            <v>IPD.: USO DE ESPACIOS UNIDADES DEPORTIVAS ZONA A POR METRO CUADRADO</v>
          </cell>
          <cell r="C869">
            <v>130</v>
          </cell>
          <cell r="D869">
            <v>135</v>
          </cell>
          <cell r="E869" t="str">
            <v>POBLANO DEL DEPORTE</v>
          </cell>
        </row>
        <row r="870">
          <cell r="A870">
            <v>15694</v>
          </cell>
          <cell r="B870" t="str">
            <v xml:space="preserve">IPD.: EXPENDEDOR ANDANTE EN TRIBUNAS, POR PERSONA, POR EVENTO                 </v>
          </cell>
          <cell r="C870">
            <v>150</v>
          </cell>
          <cell r="D870">
            <v>155</v>
          </cell>
          <cell r="E870" t="str">
            <v>POBLANO DEL DEPORTE</v>
          </cell>
        </row>
        <row r="871">
          <cell r="A871">
            <v>4335</v>
          </cell>
          <cell r="B871" t="str">
            <v>IPD. USO INSTALACIONES GIMNASIO MIGUEL HIDALGO POR DÍA</v>
          </cell>
          <cell r="C871">
            <v>18880</v>
          </cell>
          <cell r="D871">
            <v>19540</v>
          </cell>
          <cell r="E871" t="str">
            <v>POBLANO DEL DEPORTE</v>
          </cell>
        </row>
        <row r="872">
          <cell r="A872">
            <v>14837</v>
          </cell>
          <cell r="B872" t="str">
            <v>IPD. USO INSTALACIONES GIMNASIO MIGUEL HIDALGO POR DÍA 50% DE DESCUENTO</v>
          </cell>
          <cell r="C872" t="str">
            <v>NO. AFECTACIONES A LA CUENTA</v>
          </cell>
          <cell r="E872" t="str">
            <v>POBLANO DEL DEPORTE</v>
          </cell>
        </row>
        <row r="873">
          <cell r="A873">
            <v>15330</v>
          </cell>
          <cell r="B873" t="str">
            <v>IPD. USO DE CANCHA PRINCIPAL  GIMNASIO MIGUEL HIDALGO 4 HORAS</v>
          </cell>
          <cell r="C873">
            <v>3725</v>
          </cell>
          <cell r="D873">
            <v>3855</v>
          </cell>
          <cell r="E873" t="str">
            <v>POBLANO DEL DEPORTE</v>
          </cell>
        </row>
        <row r="874">
          <cell r="A874">
            <v>15331</v>
          </cell>
          <cell r="B874" t="str">
            <v>IPD. USO DE CANCHA PRINCIPAL GIMNASIO MIGUEL HIDALGO HORA ADICIONAL</v>
          </cell>
          <cell r="C874">
            <v>935</v>
          </cell>
          <cell r="D874">
            <v>970</v>
          </cell>
          <cell r="E874" t="str">
            <v>POBLANO DEL DEPORTE</v>
          </cell>
        </row>
        <row r="875">
          <cell r="A875">
            <v>15332</v>
          </cell>
          <cell r="B875" t="str">
            <v>IPD. USO DE CANCHA AUXILIAR GIMNASIO MIGUEL HIDALGO 4 HORAS</v>
          </cell>
          <cell r="C875">
            <v>2330</v>
          </cell>
          <cell r="D875">
            <v>2415</v>
          </cell>
          <cell r="E875" t="str">
            <v>POBLANO DEL DEPORTE</v>
          </cell>
        </row>
        <row r="876">
          <cell r="A876">
            <v>15333</v>
          </cell>
          <cell r="B876" t="str">
            <v>IPD. USO DE CANCHA AUXILIAR GIMNASIO MIGUEL HIDALGO HORA ADICIONAL</v>
          </cell>
          <cell r="C876">
            <v>585</v>
          </cell>
          <cell r="D876">
            <v>605</v>
          </cell>
          <cell r="E876" t="str">
            <v>POBLANO DEL DEPORTE</v>
          </cell>
        </row>
        <row r="877">
          <cell r="A877">
            <v>13672</v>
          </cell>
          <cell r="B877" t="str">
            <v>IPD. CHOLULA: INSCRIPCIÓN PLAN FAMILIAR PADRES Y 1 HIJO</v>
          </cell>
          <cell r="C877">
            <v>695</v>
          </cell>
          <cell r="D877">
            <v>720</v>
          </cell>
          <cell r="E877" t="str">
            <v>POBLANO DEL DEPORTE</v>
          </cell>
        </row>
        <row r="878">
          <cell r="A878">
            <v>13673</v>
          </cell>
          <cell r="B878" t="str">
            <v>IPD. CHOLULA: INSCRIPCIÓN PLAN FAMILIAR PADRES Y 2 HIJOS</v>
          </cell>
          <cell r="C878">
            <v>910</v>
          </cell>
          <cell r="D878">
            <v>945</v>
          </cell>
          <cell r="E878" t="str">
            <v>POBLANO DEL DEPORTE</v>
          </cell>
        </row>
        <row r="879">
          <cell r="A879">
            <v>13674</v>
          </cell>
          <cell r="B879" t="str">
            <v>IPD. CHOLULA: INSCRIPCIÓN PLAN FAMILIAR PADRES Y 3 HIJOS</v>
          </cell>
          <cell r="C879">
            <v>1060</v>
          </cell>
          <cell r="D879">
            <v>1100</v>
          </cell>
          <cell r="E879" t="str">
            <v>POBLANO DEL DEPORTE</v>
          </cell>
        </row>
        <row r="880">
          <cell r="A880">
            <v>13676</v>
          </cell>
          <cell r="B880" t="str">
            <v>IPD. CHOLULA: INSCRIPCIÓN PLAN FAMILIAR  CADA HIJO ADICIONAL</v>
          </cell>
          <cell r="C880">
            <v>190</v>
          </cell>
          <cell r="D880">
            <v>200</v>
          </cell>
          <cell r="E880" t="str">
            <v>POBLANO DEL DEPORTE</v>
          </cell>
        </row>
        <row r="881">
          <cell r="A881">
            <v>13682</v>
          </cell>
          <cell r="B881" t="str">
            <v xml:space="preserve">IPD.CHOLULA: INSCRIPCIÓN OTRAS ACTIVIDADES </v>
          </cell>
          <cell r="C881">
            <v>285</v>
          </cell>
          <cell r="D881">
            <v>295</v>
          </cell>
          <cell r="E881" t="str">
            <v>POBLANO DEL DEPORTE</v>
          </cell>
        </row>
        <row r="882">
          <cell r="A882">
            <v>13684</v>
          </cell>
          <cell r="B882" t="str">
            <v>IPD. CHOLULA: CURSOS DE VERANO INDIVIDUAL</v>
          </cell>
          <cell r="C882">
            <v>1275</v>
          </cell>
          <cell r="D882">
            <v>1320</v>
          </cell>
          <cell r="E882" t="str">
            <v>POBLANO DEL DEPORTE</v>
          </cell>
        </row>
        <row r="883">
          <cell r="A883">
            <v>13685</v>
          </cell>
          <cell r="B883" t="str">
            <v>IPD. CHOLULA: CURSOS DE VERANO DOS HERMANOS</v>
          </cell>
          <cell r="C883">
            <v>1090</v>
          </cell>
          <cell r="D883">
            <v>1130</v>
          </cell>
          <cell r="E883" t="str">
            <v>POBLANO DEL DEPORTE</v>
          </cell>
        </row>
        <row r="884">
          <cell r="A884">
            <v>13686</v>
          </cell>
          <cell r="B884" t="str">
            <v>IPD. CHOLULA: CURSOS DE VERANO TRES HERMANOS</v>
          </cell>
          <cell r="C884">
            <v>1005</v>
          </cell>
          <cell r="D884">
            <v>1040</v>
          </cell>
          <cell r="E884" t="str">
            <v>POBLANO DEL DEPORTE</v>
          </cell>
        </row>
        <row r="885">
          <cell r="A885">
            <v>13687</v>
          </cell>
          <cell r="B885" t="str">
            <v>IPD. CHOLULA: CAMBIO O REPOSICIÓN DE CREDENCIAL</v>
          </cell>
          <cell r="C885">
            <v>95</v>
          </cell>
          <cell r="D885">
            <v>100</v>
          </cell>
          <cell r="E885" t="str">
            <v>POBLANO DEL DEPORTE</v>
          </cell>
        </row>
        <row r="886">
          <cell r="A886">
            <v>13688</v>
          </cell>
          <cell r="B886" t="str">
            <v>IPD. CHOLULA: CAMBIO DE HORARIO Y DISCIPLINA</v>
          </cell>
          <cell r="C886">
            <v>45</v>
          </cell>
          <cell r="D886">
            <v>47</v>
          </cell>
          <cell r="E886" t="str">
            <v>POBLANO DEL DEPORTE</v>
          </cell>
        </row>
        <row r="887">
          <cell r="A887">
            <v>13690</v>
          </cell>
          <cell r="B887" t="str">
            <v>IPD. CHOLULA: USO DE SALONES, POR CADA UNO, POR HORA</v>
          </cell>
          <cell r="C887">
            <v>195</v>
          </cell>
          <cell r="D887">
            <v>205</v>
          </cell>
          <cell r="E887" t="str">
            <v>POBLANO DEL DEPORTE</v>
          </cell>
        </row>
        <row r="888">
          <cell r="A888">
            <v>13691</v>
          </cell>
          <cell r="B888" t="str">
            <v>IPD. CHOLULA: USO DE LA TIENDA DE DEPORTES</v>
          </cell>
          <cell r="C888">
            <v>3170</v>
          </cell>
          <cell r="D888">
            <v>3280</v>
          </cell>
          <cell r="E888" t="str">
            <v>POBLANO DEL DEPORTE</v>
          </cell>
        </row>
        <row r="889">
          <cell r="A889">
            <v>13692</v>
          </cell>
          <cell r="B889" t="str">
            <v>IPD. CHOLULA: USO DE LA CAFETERÍA</v>
          </cell>
          <cell r="C889">
            <v>3170</v>
          </cell>
          <cell r="D889">
            <v>3280</v>
          </cell>
          <cell r="E889" t="str">
            <v>POBLANO DEL DEPORTE</v>
          </cell>
        </row>
        <row r="890">
          <cell r="A890">
            <v>14425</v>
          </cell>
          <cell r="B890" t="str">
            <v>IPD. CHOLULA: INSCRIPCIÓN INDIVIDUAL ANUAL</v>
          </cell>
          <cell r="C890">
            <v>320</v>
          </cell>
          <cell r="D890">
            <v>335</v>
          </cell>
          <cell r="E890" t="str">
            <v>POBLANO DEL DEPORTE</v>
          </cell>
        </row>
        <row r="891">
          <cell r="A891">
            <v>14427</v>
          </cell>
          <cell r="B891" t="str">
            <v>IPD.CHOLULA: INSCRIPCIÓN PLAN PAREJA ANUAL</v>
          </cell>
          <cell r="C891">
            <v>360</v>
          </cell>
          <cell r="D891">
            <v>375</v>
          </cell>
          <cell r="E891" t="str">
            <v>POBLANO DEL DEPORTE</v>
          </cell>
        </row>
        <row r="892">
          <cell r="A892">
            <v>14431</v>
          </cell>
          <cell r="B892" t="str">
            <v>IPD. CHOLULA: USO ÁREA DE TATAMI O PISO COREANO POR HORA</v>
          </cell>
          <cell r="C892">
            <v>440</v>
          </cell>
          <cell r="D892">
            <v>455</v>
          </cell>
          <cell r="E892" t="str">
            <v>POBLANO DEL DEPORTE</v>
          </cell>
        </row>
        <row r="893">
          <cell r="A893">
            <v>14432</v>
          </cell>
          <cell r="B893" t="str">
            <v>IPD. CHOLULA: USO RING DE BOX POR HORA, SEMI PROFESIONAL</v>
          </cell>
          <cell r="C893">
            <v>440</v>
          </cell>
          <cell r="D893">
            <v>455</v>
          </cell>
          <cell r="E893" t="str">
            <v>POBLANO DEL DEPORTE</v>
          </cell>
        </row>
        <row r="894">
          <cell r="A894">
            <v>14433</v>
          </cell>
          <cell r="B894" t="str">
            <v>IPD. CHOLULA: USO ALBERCA SEMI OLÍMPICA ENTRENAMIENTO 8 PERSONAS, POR HORA</v>
          </cell>
          <cell r="C894">
            <v>875</v>
          </cell>
          <cell r="D894">
            <v>905</v>
          </cell>
          <cell r="E894" t="str">
            <v>POBLANO DEL DEPORTE</v>
          </cell>
        </row>
        <row r="895">
          <cell r="A895">
            <v>14806</v>
          </cell>
          <cell r="B895" t="str">
            <v xml:space="preserve">IPD. CHOLULA: INSCRIPCIÓN NATACIÓN </v>
          </cell>
          <cell r="C895">
            <v>235</v>
          </cell>
          <cell r="D895">
            <v>245</v>
          </cell>
          <cell r="E895" t="str">
            <v>POBLANO DEL DEPORTE</v>
          </cell>
        </row>
        <row r="896">
          <cell r="A896">
            <v>14807</v>
          </cell>
          <cell r="B896" t="str">
            <v>IPD. CHOLULA: NATACIÓN, REACTIVACIÓN FALTA DE PAGO 1 O MÁS MESES</v>
          </cell>
          <cell r="C896">
            <v>235</v>
          </cell>
          <cell r="D896">
            <v>245</v>
          </cell>
          <cell r="E896" t="str">
            <v>POBLANO DEL DEPORTE</v>
          </cell>
        </row>
        <row r="897">
          <cell r="A897">
            <v>14808</v>
          </cell>
          <cell r="B897" t="str">
            <v>IPD. CHOLULA: PLAN INDIVIDUAL REACTIVACIÓN FALTA DE PAGO 1 O MÁS MESES</v>
          </cell>
          <cell r="C897">
            <v>320</v>
          </cell>
          <cell r="D897">
            <v>335</v>
          </cell>
          <cell r="E897" t="str">
            <v>POBLANO DEL DEPORTE</v>
          </cell>
        </row>
        <row r="898">
          <cell r="A898">
            <v>14815</v>
          </cell>
          <cell r="B898" t="str">
            <v>IPD. CHOLULA: FISIOTERAPIA INDIVIDUAL, POR SESIÓN DE UNA HORA</v>
          </cell>
          <cell r="C898">
            <v>140</v>
          </cell>
          <cell r="D898">
            <v>145</v>
          </cell>
          <cell r="E898" t="str">
            <v>POBLANO DEL DEPORTE</v>
          </cell>
        </row>
        <row r="899">
          <cell r="A899">
            <v>14810</v>
          </cell>
          <cell r="B899" t="str">
            <v>IPD. CHOLULA: PLAN FAMILIAR REACTIVACIÓN, POR FALTA DE PAGO DE 1 O MÁS MESES</v>
          </cell>
          <cell r="C899">
            <v>990</v>
          </cell>
          <cell r="D899">
            <v>1025</v>
          </cell>
          <cell r="E899" t="str">
            <v>POBLANO DEL DEPORTE</v>
          </cell>
        </row>
        <row r="900">
          <cell r="A900">
            <v>14809</v>
          </cell>
          <cell r="B900" t="str">
            <v>IPD. CHOLULA: PLAN PAREJA REACTIVACIÓN, POR FALTA DE PAGO 1 O MÁS MESES</v>
          </cell>
          <cell r="C900">
            <v>360</v>
          </cell>
          <cell r="D900">
            <v>375</v>
          </cell>
          <cell r="E900" t="str">
            <v>POBLANO DEL DEPORTE</v>
          </cell>
        </row>
        <row r="901">
          <cell r="A901">
            <v>14811</v>
          </cell>
          <cell r="B901" t="str">
            <v>IPD.CHOLULA: ACTIVIDAD FITNESS REACTIVACIÓN DE PAGO DE 1 O MÁS MESES</v>
          </cell>
          <cell r="C901">
            <v>285</v>
          </cell>
          <cell r="D901">
            <v>295</v>
          </cell>
          <cell r="E901" t="str">
            <v>POBLANO DEL DEPORTE</v>
          </cell>
        </row>
        <row r="902">
          <cell r="A902">
            <v>15354</v>
          </cell>
          <cell r="B902" t="str">
            <v>IPD. CHOLULA: EXPEDICIÓN DE CERTIFICADO MÉDICO CADA UNO</v>
          </cell>
          <cell r="C902">
            <v>90</v>
          </cell>
          <cell r="D902">
            <v>95</v>
          </cell>
          <cell r="E902" t="str">
            <v>POBLANO DEL DEPORTE</v>
          </cell>
        </row>
        <row r="903">
          <cell r="A903">
            <v>15355</v>
          </cell>
          <cell r="B903" t="str">
            <v xml:space="preserve">IPD. CHOLULA: RENTA DE CASILLERO POR MES </v>
          </cell>
          <cell r="C903">
            <v>80</v>
          </cell>
          <cell r="D903">
            <v>85</v>
          </cell>
          <cell r="E903" t="str">
            <v>POBLANO DEL DEPORTE</v>
          </cell>
        </row>
        <row r="904">
          <cell r="A904">
            <v>15684</v>
          </cell>
          <cell r="B904" t="str">
            <v xml:space="preserve">IPD. CHOLULA: USO ÁREA DE TATAMI O PISO COREANO HASTA 4 HORAS                 </v>
          </cell>
          <cell r="C904">
            <v>1465</v>
          </cell>
          <cell r="D904">
            <v>1520</v>
          </cell>
          <cell r="E904" t="str">
            <v>POBLANO DEL DEPORTE</v>
          </cell>
        </row>
        <row r="905">
          <cell r="A905">
            <v>15685</v>
          </cell>
          <cell r="B905" t="str">
            <v xml:space="preserve">IPD. CHOLULA: USO ALBERCA SEMI OLÍMPICA, COMPETENCIAS, MAX. 6 HORAS.          </v>
          </cell>
          <cell r="C905">
            <v>3660</v>
          </cell>
          <cell r="D905">
            <v>3790</v>
          </cell>
          <cell r="E905" t="str">
            <v>POBLANO DEL DEPORTE</v>
          </cell>
        </row>
        <row r="906">
          <cell r="A906">
            <v>14825</v>
          </cell>
          <cell r="B906" t="str">
            <v>IPD.ECO: INSCRIPCIÓN DISCIPLINAS DEPORTIVAS 2 HRS A LA SEMANA POR PERSONA</v>
          </cell>
          <cell r="C906">
            <v>190</v>
          </cell>
          <cell r="D906">
            <v>200</v>
          </cell>
          <cell r="E906" t="str">
            <v>POBLANO DEL DEPORTE</v>
          </cell>
        </row>
        <row r="907">
          <cell r="A907">
            <v>14826</v>
          </cell>
          <cell r="B907" t="str">
            <v>IPD.ECO: DISCIPLINAS DEP. REACTIVACIÓN FALTA DE PAGO 1 O MÁS MESES</v>
          </cell>
          <cell r="C907">
            <v>190</v>
          </cell>
          <cell r="D907">
            <v>200</v>
          </cell>
          <cell r="E907" t="str">
            <v>POBLANO DEL DEPORTE</v>
          </cell>
        </row>
        <row r="908">
          <cell r="A908">
            <v>14418</v>
          </cell>
          <cell r="B908" t="str">
            <v>IPD U.D,M.VÁZQUEZ RAÑA: EXPEDICIÓN O REPOSICIÓN DE CREDENCIAL</v>
          </cell>
          <cell r="C908">
            <v>60</v>
          </cell>
          <cell r="D908">
            <v>63</v>
          </cell>
          <cell r="E908" t="str">
            <v>POBLANO DEL DEPORTE</v>
          </cell>
        </row>
        <row r="909">
          <cell r="A909">
            <v>14792</v>
          </cell>
          <cell r="B909" t="str">
            <v>IPD.U.D.MARIO VÁZQUEZ RAÑA: REACTIVACIÓN FALTA DE PAGO 1 O MÁS MESES PAREJAS</v>
          </cell>
          <cell r="C909">
            <v>305</v>
          </cell>
          <cell r="D909">
            <v>315</v>
          </cell>
          <cell r="E909" t="str">
            <v>POBLANO DEL DEPORTE</v>
          </cell>
        </row>
        <row r="910">
          <cell r="A910">
            <v>15689</v>
          </cell>
          <cell r="B910" t="str">
            <v xml:space="preserve">IPD. U.D. MARIO VÁZQUEZ RAÑA: USO ALBERCA OLÍMPICA COMPETENCIA MAX. 6 HRS.    </v>
          </cell>
          <cell r="C910">
            <v>3360</v>
          </cell>
          <cell r="D910">
            <v>3790</v>
          </cell>
          <cell r="E910" t="str">
            <v>POBLANO DEL DEPORTE</v>
          </cell>
        </row>
        <row r="911">
          <cell r="A911">
            <v>15695</v>
          </cell>
          <cell r="B911" t="str">
            <v xml:space="preserve">IPD. U.D. MARIO VÁZQUEZ RAÑA: POR OTORGAMIENTO DE CERTIFICADO MÉDICO          </v>
          </cell>
          <cell r="C911">
            <v>60</v>
          </cell>
          <cell r="D911">
            <v>63</v>
          </cell>
          <cell r="E911" t="str">
            <v>POBLANO DEL DEPORTE</v>
          </cell>
        </row>
        <row r="912">
          <cell r="A912">
            <v>13694</v>
          </cell>
          <cell r="B912" t="str">
            <v>IPD. ECO: INSCRIPCIÓN  NATACIÓN EDAD 2 A 59 ANOS</v>
          </cell>
          <cell r="C912">
            <v>180</v>
          </cell>
          <cell r="D912">
            <v>190</v>
          </cell>
          <cell r="E912" t="str">
            <v>POBLANO DEL DEPORTE</v>
          </cell>
        </row>
        <row r="913">
          <cell r="A913">
            <v>13707</v>
          </cell>
          <cell r="B913" t="str">
            <v xml:space="preserve">IPD. ECO: INSCRIPCIÓN PLAN INDIVIDUAL </v>
          </cell>
          <cell r="C913">
            <v>320</v>
          </cell>
          <cell r="D913">
            <v>335</v>
          </cell>
          <cell r="E913" t="str">
            <v>POBLANO DEL DEPORTE</v>
          </cell>
        </row>
        <row r="914">
          <cell r="A914">
            <v>13708</v>
          </cell>
          <cell r="B914" t="str">
            <v>IPD. ECO: INSCRIPCIÓN POR PAREJA</v>
          </cell>
          <cell r="C914">
            <v>360</v>
          </cell>
          <cell r="D914">
            <v>375</v>
          </cell>
          <cell r="E914" t="str">
            <v>POBLANO DEL DEPORTE</v>
          </cell>
        </row>
        <row r="915">
          <cell r="A915">
            <v>13717</v>
          </cell>
          <cell r="B915" t="str">
            <v>IPD. ECO: INSCRIPCIÓN PADRES CON UN HIJO</v>
          </cell>
          <cell r="C915">
            <v>370</v>
          </cell>
          <cell r="D915">
            <v>385</v>
          </cell>
          <cell r="E915" t="str">
            <v>POBLANO DEL DEPORTE</v>
          </cell>
        </row>
        <row r="916">
          <cell r="A916">
            <v>13718</v>
          </cell>
          <cell r="B916" t="str">
            <v>IPD. ECO: INSCRIPCIÓN PADRES CON DOS HIJOS</v>
          </cell>
          <cell r="C916">
            <v>440</v>
          </cell>
          <cell r="D916">
            <v>455</v>
          </cell>
          <cell r="E916" t="str">
            <v>POBLANO DEL DEPORTE</v>
          </cell>
        </row>
        <row r="917">
          <cell r="A917">
            <v>13719</v>
          </cell>
          <cell r="B917" t="str">
            <v>IPD. ECO: INSCRIPCIÓN PADRES CON TRES HIJOS</v>
          </cell>
          <cell r="C917">
            <v>495</v>
          </cell>
          <cell r="D917">
            <v>515</v>
          </cell>
          <cell r="E917" t="str">
            <v>POBLANO DEL DEPORTE</v>
          </cell>
        </row>
        <row r="918">
          <cell r="A918">
            <v>13721</v>
          </cell>
          <cell r="B918" t="str">
            <v>IPD. ECO: INSCRIPCIÓN PADRES CON POR CADA HIJO ADICIONAL</v>
          </cell>
          <cell r="C918">
            <v>75</v>
          </cell>
          <cell r="D918">
            <v>80</v>
          </cell>
          <cell r="E918" t="str">
            <v>POBLANO DEL DEPORTE</v>
          </cell>
        </row>
        <row r="919">
          <cell r="A919">
            <v>13722</v>
          </cell>
          <cell r="B919" t="str">
            <v>IPD. ECO: CURSOS DE VERANO INDIVIDUAL</v>
          </cell>
          <cell r="C919">
            <v>1140</v>
          </cell>
          <cell r="D919">
            <v>1180</v>
          </cell>
          <cell r="E919" t="str">
            <v>POBLANO DEL DEPORTE</v>
          </cell>
        </row>
        <row r="920">
          <cell r="A920">
            <v>13723</v>
          </cell>
          <cell r="B920" t="str">
            <v>IPD. ECO: CURSOS DE VERANO DOS HERMANOS</v>
          </cell>
          <cell r="C920">
            <v>1025</v>
          </cell>
          <cell r="D920">
            <v>1060</v>
          </cell>
          <cell r="E920" t="str">
            <v>POBLANO DEL DEPORTE</v>
          </cell>
        </row>
        <row r="921">
          <cell r="A921">
            <v>13724</v>
          </cell>
          <cell r="B921" t="str">
            <v>IPD. ECO: CURSOS DE VERANO TRES HERMANOS</v>
          </cell>
          <cell r="C921">
            <v>910</v>
          </cell>
          <cell r="D921">
            <v>945</v>
          </cell>
          <cell r="E921" t="str">
            <v>POBLANO DEL DEPORTE</v>
          </cell>
        </row>
        <row r="922">
          <cell r="A922">
            <v>13725</v>
          </cell>
          <cell r="B922" t="str">
            <v>IPD. ECO: EXPEDICIÓN O REPOSICIÓN DE CREDENCIAL</v>
          </cell>
          <cell r="C922">
            <v>65</v>
          </cell>
          <cell r="D922">
            <v>70</v>
          </cell>
          <cell r="E922" t="str">
            <v>POBLANO DEL DEPORTE</v>
          </cell>
        </row>
        <row r="923">
          <cell r="A923">
            <v>13726</v>
          </cell>
          <cell r="B923" t="str">
            <v>IPD. ECO: CAMBIO DE HORARIO Y DISCIPLINA</v>
          </cell>
          <cell r="C923">
            <v>45</v>
          </cell>
          <cell r="D923">
            <v>47</v>
          </cell>
          <cell r="E923" t="str">
            <v>POBLANO DEL DEPORTE</v>
          </cell>
        </row>
        <row r="924">
          <cell r="A924">
            <v>13728</v>
          </cell>
          <cell r="B924" t="str">
            <v>IPD. ECO: USO DE SALONES, POR CADA UNO, POR DÍA</v>
          </cell>
          <cell r="C924">
            <v>90</v>
          </cell>
          <cell r="D924">
            <v>95</v>
          </cell>
          <cell r="E924" t="str">
            <v>POBLANO DEL DEPORTE</v>
          </cell>
        </row>
        <row r="925">
          <cell r="A925">
            <v>13730</v>
          </cell>
          <cell r="B925" t="str">
            <v>IPD. ECO: USO DE LA CAFETERÍA</v>
          </cell>
          <cell r="C925">
            <v>2260</v>
          </cell>
          <cell r="D925">
            <v>2340</v>
          </cell>
          <cell r="E925" t="str">
            <v>POBLANO DEL DEPORTE</v>
          </cell>
        </row>
        <row r="926">
          <cell r="A926">
            <v>14435</v>
          </cell>
          <cell r="B926" t="str">
            <v>IPD. ECO: USO DE CANCHA DE FUTBOL 7  PASTO SINTÉTICO POR PARTIDO</v>
          </cell>
          <cell r="C926">
            <v>285</v>
          </cell>
          <cell r="D926">
            <v>295</v>
          </cell>
          <cell r="E926" t="str">
            <v>POBLANO DEL DEPORTE</v>
          </cell>
        </row>
        <row r="927">
          <cell r="A927">
            <v>14436</v>
          </cell>
          <cell r="B927" t="str">
            <v>IPD. ECO: USO DE CANCHA DE USOS MÚLTIPLES POR HORA</v>
          </cell>
          <cell r="C927">
            <v>260</v>
          </cell>
          <cell r="D927">
            <v>270</v>
          </cell>
          <cell r="E927" t="str">
            <v>POBLANO DEL DEPORTE</v>
          </cell>
        </row>
        <row r="928">
          <cell r="A928">
            <v>14437</v>
          </cell>
          <cell r="B928" t="str">
            <v>IPD. ECO: USO DE POR ÁREA DE TATAMI O PISO COREANO POR HORA</v>
          </cell>
          <cell r="C928">
            <v>260</v>
          </cell>
          <cell r="D928">
            <v>270</v>
          </cell>
          <cell r="E928" t="str">
            <v>POBLANO DEL DEPORTE</v>
          </cell>
        </row>
        <row r="929">
          <cell r="A929">
            <v>14438</v>
          </cell>
          <cell r="B929" t="str">
            <v>IPD. ECO: USO DE POR RING PROFESIONAL DE BOX POR HORA</v>
          </cell>
          <cell r="C929">
            <v>260</v>
          </cell>
          <cell r="D929">
            <v>270</v>
          </cell>
          <cell r="E929" t="str">
            <v>POBLANO DEL DEPORTE</v>
          </cell>
        </row>
        <row r="930">
          <cell r="A930">
            <v>14439</v>
          </cell>
          <cell r="B930" t="str">
            <v>IPD. ECO: USO DE ALBERCA SEMI OLÍMPICA POR HORA</v>
          </cell>
          <cell r="C930">
            <v>570</v>
          </cell>
          <cell r="D930">
            <v>590</v>
          </cell>
          <cell r="E930" t="str">
            <v>POBLANO DEL DEPORTE</v>
          </cell>
        </row>
        <row r="931">
          <cell r="A931">
            <v>14440</v>
          </cell>
          <cell r="B931" t="str">
            <v>IPD. CHOLULA: POR VISITA POR PERSONA, POR DÍA</v>
          </cell>
          <cell r="C931">
            <v>85</v>
          </cell>
          <cell r="D931">
            <v>90</v>
          </cell>
          <cell r="E931" t="str">
            <v>POBLANO DEL DEPORTE</v>
          </cell>
        </row>
        <row r="932">
          <cell r="A932">
            <v>14443</v>
          </cell>
          <cell r="B932" t="str">
            <v>IPD. ECO: VISITA POR DÍA, POR PERSONA</v>
          </cell>
          <cell r="C932">
            <v>85</v>
          </cell>
          <cell r="D932">
            <v>90</v>
          </cell>
          <cell r="E932" t="str">
            <v>POBLANO DEL DEPORTE</v>
          </cell>
        </row>
        <row r="933">
          <cell r="A933">
            <v>14827</v>
          </cell>
          <cell r="B933" t="str">
            <v>IPD. ECO: FISIOTERAPIA INDIVIDUAL, POR SESIÓN DE UNA HORA</v>
          </cell>
          <cell r="C933">
            <v>90</v>
          </cell>
          <cell r="D933">
            <v>95</v>
          </cell>
          <cell r="E933" t="str">
            <v>POBLANO DEL DEPORTE</v>
          </cell>
        </row>
        <row r="934">
          <cell r="A934">
            <v>14818</v>
          </cell>
          <cell r="B934" t="str">
            <v>IPD. ECO: NATACIÓN REACTIVACIÓN POR FALTA DE PAGO 1 O MÁS MESES</v>
          </cell>
          <cell r="C934">
            <v>180</v>
          </cell>
          <cell r="D934">
            <v>190</v>
          </cell>
          <cell r="E934" t="str">
            <v>POBLANO DEL DEPORTE</v>
          </cell>
        </row>
        <row r="935">
          <cell r="A935">
            <v>14819</v>
          </cell>
          <cell r="B935" t="str">
            <v>IPD. ECO: PLAN INDIVIDUAL REACTIVACIÓN FALTA DE PAGO DE 1 O MÁS MESES</v>
          </cell>
          <cell r="C935">
            <v>320</v>
          </cell>
          <cell r="D935">
            <v>335</v>
          </cell>
          <cell r="E935" t="str">
            <v>POBLANO DEL DEPORTE</v>
          </cell>
        </row>
        <row r="936">
          <cell r="A936">
            <v>14820</v>
          </cell>
          <cell r="B936" t="str">
            <v>IPD. ECO: POR PAREJA REACTIVACIÓN FALTA DE PAGO DE 1 O MÁS MESES</v>
          </cell>
          <cell r="C936">
            <v>360</v>
          </cell>
          <cell r="D936">
            <v>375</v>
          </cell>
          <cell r="E936" t="str">
            <v>POBLANO DEL DEPORTE</v>
          </cell>
        </row>
        <row r="937">
          <cell r="A937">
            <v>15336</v>
          </cell>
          <cell r="B937" t="str">
            <v>IPD. ECO: USO DE CANCHA DE FUTBOL 7  PASTO SINTÉTICO, TECHADA, POR PARTIDO</v>
          </cell>
          <cell r="C937">
            <v>725</v>
          </cell>
          <cell r="D937">
            <v>530</v>
          </cell>
          <cell r="E937" t="str">
            <v>POBLANO DEL DEPORTE</v>
          </cell>
        </row>
        <row r="938">
          <cell r="A938">
            <v>15337</v>
          </cell>
          <cell r="B938" t="str">
            <v xml:space="preserve">IPD. ECO: USO DE CANCHA DE BALONCESTO </v>
          </cell>
          <cell r="C938">
            <v>170</v>
          </cell>
          <cell r="D938">
            <v>175</v>
          </cell>
          <cell r="E938" t="str">
            <v>POBLANO DEL DEPORTE</v>
          </cell>
        </row>
        <row r="939">
          <cell r="A939">
            <v>15356</v>
          </cell>
          <cell r="B939" t="str">
            <v>IPD. ECO: CONSULTA DE PSICOLOGÍA DEPORTIVA, POR PERSONA</v>
          </cell>
          <cell r="C939">
            <v>95</v>
          </cell>
          <cell r="D939">
            <v>100</v>
          </cell>
          <cell r="E939" t="str">
            <v>POBLANO DEL DEPORTE</v>
          </cell>
        </row>
        <row r="940">
          <cell r="A940">
            <v>15357</v>
          </cell>
          <cell r="B940" t="str">
            <v>IPD. ECO: CONSULTA NUTRICIONAL POR PERSONA</v>
          </cell>
          <cell r="C940">
            <v>95</v>
          </cell>
          <cell r="D940">
            <v>100</v>
          </cell>
          <cell r="E940" t="str">
            <v>POBLANO DEL DEPORTE</v>
          </cell>
        </row>
        <row r="941">
          <cell r="A941">
            <v>15358</v>
          </cell>
          <cell r="B941" t="str">
            <v>IPD. ECO: CONSULTA MÉDICA POR PERSONA</v>
          </cell>
          <cell r="C941">
            <v>80</v>
          </cell>
          <cell r="D941">
            <v>85</v>
          </cell>
          <cell r="E941" t="str">
            <v>POBLANO DEL DEPORTE</v>
          </cell>
        </row>
        <row r="942">
          <cell r="A942">
            <v>15359</v>
          </cell>
          <cell r="B942" t="str">
            <v xml:space="preserve">IPD. ECO: EXPEDICIÓN DE CERTIFICADO MÉDICO, CADA UNO </v>
          </cell>
          <cell r="C942">
            <v>70</v>
          </cell>
          <cell r="D942">
            <v>75</v>
          </cell>
          <cell r="E942" t="str">
            <v>POBLANO DEL DEPORTE</v>
          </cell>
        </row>
        <row r="943">
          <cell r="A943">
            <v>15360</v>
          </cell>
          <cell r="B943" t="str">
            <v xml:space="preserve">IPD. ECO: RENTA DE CASILLERO, POR MES </v>
          </cell>
          <cell r="C943">
            <v>70</v>
          </cell>
          <cell r="D943">
            <v>75</v>
          </cell>
          <cell r="E943" t="str">
            <v>POBLANO DEL DEPORTE</v>
          </cell>
        </row>
        <row r="944">
          <cell r="A944">
            <v>14821</v>
          </cell>
          <cell r="B944" t="str">
            <v>IPD. ECO: PLAN FAMILIAR REACTIVACIÓN FALTA DE PAGO 1 O MÁS MESES</v>
          </cell>
          <cell r="C944">
            <v>440</v>
          </cell>
          <cell r="D944">
            <v>455</v>
          </cell>
          <cell r="E944" t="str">
            <v>POBLANO DEL DEPORTE</v>
          </cell>
        </row>
        <row r="945">
          <cell r="A945">
            <v>14651</v>
          </cell>
          <cell r="B945" t="str">
            <v>IPD.: BENEFICIO A SERVIDORES PÚBLICOS</v>
          </cell>
          <cell r="C945" t="str">
            <v>NO. AFECTACIONES A LA CUENTA</v>
          </cell>
          <cell r="E945" t="str">
            <v>POBLANO DEL DEPORTE</v>
          </cell>
        </row>
        <row r="946">
          <cell r="A946">
            <v>12868</v>
          </cell>
          <cell r="B946" t="str">
            <v>IPD.: POR CURSOS EN EL SICCED</v>
          </cell>
          <cell r="C946" t="str">
            <v>NO. AFECTACIONES A LA CUENTA</v>
          </cell>
          <cell r="E946" t="str">
            <v>POBLANO DEL DEPORTE</v>
          </cell>
        </row>
        <row r="947">
          <cell r="A947">
            <v>15496</v>
          </cell>
          <cell r="B947" t="str">
            <v>IPD.U.D.MARIO VÁZQUEZ RAÑA: REINSCRIPCIÓN INDIV. MAYOR DE 15 AÑOS</v>
          </cell>
          <cell r="C947">
            <v>250</v>
          </cell>
          <cell r="D947">
            <v>260</v>
          </cell>
          <cell r="E947" t="str">
            <v>POBLANO DEL DEPORTE</v>
          </cell>
        </row>
        <row r="948">
          <cell r="A948">
            <v>15497</v>
          </cell>
          <cell r="B948" t="str">
            <v>IPD.U.D.MARIO VÁZQUEZ RAÑA: MENSUALIDAD INDIV. MAYOR DE 15 AÑOS</v>
          </cell>
          <cell r="C948">
            <v>250</v>
          </cell>
          <cell r="D948">
            <v>260</v>
          </cell>
          <cell r="E948" t="str">
            <v>POBLANO DEL DEPORTE</v>
          </cell>
        </row>
        <row r="949">
          <cell r="A949">
            <v>15498</v>
          </cell>
          <cell r="B949" t="str">
            <v>IPD.U.D.MARIO VÁZQUEZ RAÑA: REINSCRIPCIÓN POR PAREJA MAYORES DE 15 AÑOS</v>
          </cell>
          <cell r="C949">
            <v>305</v>
          </cell>
          <cell r="D949">
            <v>315</v>
          </cell>
          <cell r="E949" t="str">
            <v>POBLANO DEL DEPORTE</v>
          </cell>
        </row>
        <row r="950">
          <cell r="A950">
            <v>15499</v>
          </cell>
          <cell r="B950" t="str">
            <v>IPD.U.D.MARIO VÁZQUEZ RAÑA: MENSUALIDAD POR PAREJA MAYORES DE 15 AÑOS</v>
          </cell>
          <cell r="C950">
            <v>305</v>
          </cell>
          <cell r="D950">
            <v>315</v>
          </cell>
          <cell r="E950" t="str">
            <v>POBLANO DEL DEPORTE</v>
          </cell>
        </row>
        <row r="951">
          <cell r="A951">
            <v>15500</v>
          </cell>
          <cell r="B951" t="str">
            <v>IPD. U.D. MARIO VÁZQUEZ RAÑA: REINSCRIPCIÓN PADRES CON UN HIJO</v>
          </cell>
          <cell r="C951">
            <v>310</v>
          </cell>
          <cell r="D951">
            <v>320</v>
          </cell>
          <cell r="E951" t="str">
            <v>POBLANO DEL DEPORTE</v>
          </cell>
        </row>
        <row r="952">
          <cell r="A952">
            <v>15501</v>
          </cell>
          <cell r="B952" t="str">
            <v>IPD. U.D. MARIO VÁZQUEZ RAÑA: MENSUALIDAD PADRES CON UN HIJO</v>
          </cell>
          <cell r="C952">
            <v>310</v>
          </cell>
          <cell r="D952">
            <v>320</v>
          </cell>
          <cell r="E952" t="str">
            <v>POBLANO DEL DEPORTE</v>
          </cell>
        </row>
        <row r="953">
          <cell r="A953">
            <v>15502</v>
          </cell>
          <cell r="B953" t="str">
            <v>IPD. U.D. MARIO VÁZQUEZ RAÑA: REINSCRIPCIÓN PADRES CON DOS HIJOS</v>
          </cell>
          <cell r="C953">
            <v>380</v>
          </cell>
          <cell r="D953">
            <v>395</v>
          </cell>
          <cell r="E953" t="str">
            <v>POBLANO DEL DEPORTE</v>
          </cell>
        </row>
        <row r="954">
          <cell r="A954">
            <v>15503</v>
          </cell>
          <cell r="B954" t="str">
            <v>IPD. U.D. MARIO VÁZQUEZ RAÑA: MENSUALIDAD PADRES CON DOS HIJOS</v>
          </cell>
          <cell r="C954">
            <v>380</v>
          </cell>
          <cell r="D954">
            <v>395</v>
          </cell>
          <cell r="E954" t="str">
            <v>POBLANO DEL DEPORTE</v>
          </cell>
        </row>
        <row r="955">
          <cell r="A955">
            <v>15504</v>
          </cell>
          <cell r="B955" t="str">
            <v>IPD. U.D. MARIO VÁZQUEZ RAÑA: REINSCRIPCIÓN PADRES CON TRES HIJOS</v>
          </cell>
          <cell r="C955">
            <v>445</v>
          </cell>
          <cell r="D955">
            <v>460</v>
          </cell>
          <cell r="E955" t="str">
            <v>POBLANO DEL DEPORTE</v>
          </cell>
        </row>
        <row r="956">
          <cell r="A956">
            <v>15505</v>
          </cell>
          <cell r="B956" t="str">
            <v>IPD. U.D. MARIO VÁZQUEZ RAÑA: MENSUALIDAD PADRES CON TRES HIJOS</v>
          </cell>
          <cell r="C956">
            <v>445</v>
          </cell>
          <cell r="D956">
            <v>460</v>
          </cell>
          <cell r="E956" t="str">
            <v>POBLANO DEL DEPORTE</v>
          </cell>
        </row>
        <row r="957">
          <cell r="A957">
            <v>15508</v>
          </cell>
          <cell r="B957" t="str">
            <v>IPD. U.D. MARIO VÁZQUEZ RAÑA: REINSCRIPCIÓN POR C/HIJO ADICIONAL</v>
          </cell>
          <cell r="C957">
            <v>75</v>
          </cell>
          <cell r="D957">
            <v>80</v>
          </cell>
          <cell r="E957" t="str">
            <v>POBLANO DEL DEPORTE</v>
          </cell>
        </row>
        <row r="958">
          <cell r="A958">
            <v>15509</v>
          </cell>
          <cell r="B958" t="str">
            <v>IPD. U.D. MARIO VÁZQUEZ RAÑA: MENSUALIDAD POR C/HIJO ADICIONAL</v>
          </cell>
          <cell r="C958">
            <v>75</v>
          </cell>
          <cell r="D958">
            <v>80</v>
          </cell>
          <cell r="E958" t="str">
            <v>POBLANO DEL DEPORTE</v>
          </cell>
        </row>
        <row r="959">
          <cell r="A959">
            <v>15510</v>
          </cell>
          <cell r="B959" t="str">
            <v>IPD. U.D. MARIO VÁZQUEZ RAÑA: NATACIÓN REINSCRIPCIÓN ANUAL</v>
          </cell>
          <cell r="C959">
            <v>170</v>
          </cell>
          <cell r="D959">
            <v>175</v>
          </cell>
          <cell r="E959" t="str">
            <v>POBLANO DEL DEPORTE</v>
          </cell>
        </row>
        <row r="960">
          <cell r="A960">
            <v>15511</v>
          </cell>
          <cell r="B960" t="str">
            <v>IPD. U.D. MARIO VÁZQUEZ RAÑA: NATACIÓN MENSUALIDAD</v>
          </cell>
          <cell r="C960">
            <v>170</v>
          </cell>
          <cell r="D960">
            <v>175</v>
          </cell>
          <cell r="E960" t="str">
            <v>POBLANO DEL DEPORTE</v>
          </cell>
        </row>
        <row r="961">
          <cell r="A961">
            <v>15512</v>
          </cell>
          <cell r="B961" t="str">
            <v>IPD. U.D. MARIO VÁZQUEZ RAÑA: FITNESS REINSCRIPCIÓN</v>
          </cell>
          <cell r="C961">
            <v>110</v>
          </cell>
          <cell r="D961">
            <v>115</v>
          </cell>
          <cell r="E961" t="str">
            <v>POBLANO DEL DEPORTE</v>
          </cell>
        </row>
        <row r="962">
          <cell r="A962">
            <v>15513</v>
          </cell>
          <cell r="B962" t="str">
            <v>IPD. U.D. MARIO VÁZQUEZ RAÑA: FITNESS MENSUALIDAD</v>
          </cell>
          <cell r="C962">
            <v>110</v>
          </cell>
          <cell r="D962">
            <v>115</v>
          </cell>
          <cell r="E962" t="str">
            <v>POBLANO DEL DEPORTE</v>
          </cell>
        </row>
        <row r="963">
          <cell r="A963">
            <v>15514</v>
          </cell>
          <cell r="B963" t="str">
            <v>IPD. U.D. MARIO VÁZQUEZ RAÑA: DISCIPLINA REINSCRIPCIÓN</v>
          </cell>
          <cell r="C963">
            <v>110</v>
          </cell>
          <cell r="D963">
            <v>115</v>
          </cell>
          <cell r="E963" t="str">
            <v>POBLANO DEL DEPORTE</v>
          </cell>
        </row>
        <row r="964">
          <cell r="A964">
            <v>15515</v>
          </cell>
          <cell r="B964" t="str">
            <v>IPD. U.D. MARIO VÁZQUEZ RAÑA: DISCIPLINA MENSUALIDAD</v>
          </cell>
          <cell r="C964">
            <v>110</v>
          </cell>
          <cell r="D964">
            <v>115</v>
          </cell>
          <cell r="E964" t="str">
            <v>POBLANO DEL DEPORTE</v>
          </cell>
        </row>
        <row r="965">
          <cell r="A965">
            <v>15516</v>
          </cell>
          <cell r="B965" t="str">
            <v>IPD. CHOLULA: REINSCRIPCION INDIVIDUAL INCLUYE ACTIVIDAD FITNESS DOS HRS A LA SEMANA</v>
          </cell>
          <cell r="C965">
            <v>320</v>
          </cell>
          <cell r="D965">
            <v>335</v>
          </cell>
          <cell r="E965" t="str">
            <v>POBLANO DEL DEPORTE</v>
          </cell>
        </row>
        <row r="966">
          <cell r="A966">
            <v>15517</v>
          </cell>
          <cell r="B966" t="str">
            <v>IPD. CHOLULA: MENSUALIDAD INDIVIDUAL INCLUYE ACTIVIDAD FITNESS DOS HRS A LA SEMANA</v>
          </cell>
          <cell r="C966">
            <v>320</v>
          </cell>
          <cell r="D966">
            <v>335</v>
          </cell>
          <cell r="E966" t="str">
            <v>POBLANO DEL DEPORTE</v>
          </cell>
        </row>
        <row r="967">
          <cell r="A967">
            <v>15518</v>
          </cell>
          <cell r="B967" t="str">
            <v>IPD.CHOLULA: REINSCRIPCIÓN PLAN PAREJA ANUAL</v>
          </cell>
          <cell r="C967">
            <v>360</v>
          </cell>
          <cell r="D967">
            <v>375</v>
          </cell>
          <cell r="E967" t="str">
            <v>POBLANO DEL DEPORTE</v>
          </cell>
        </row>
        <row r="968">
          <cell r="A968">
            <v>15519</v>
          </cell>
          <cell r="B968" t="str">
            <v xml:space="preserve">IPD.CHOLULA: MENSUALIDAD PLAN PAREJA </v>
          </cell>
          <cell r="C968">
            <v>360</v>
          </cell>
          <cell r="D968">
            <v>375</v>
          </cell>
          <cell r="E968" t="str">
            <v>POBLANO DEL DEPORTE</v>
          </cell>
        </row>
        <row r="969">
          <cell r="A969">
            <v>15520</v>
          </cell>
          <cell r="B969" t="str">
            <v>IPD. CHOLULA: REINSCRIPCIÓN PLAN FAMILIAR PADRES Y 1 HIJO</v>
          </cell>
          <cell r="C969">
            <v>695</v>
          </cell>
          <cell r="D969">
            <v>720</v>
          </cell>
          <cell r="E969" t="str">
            <v>POBLANO DEL DEPORTE</v>
          </cell>
        </row>
        <row r="970">
          <cell r="A970">
            <v>15521</v>
          </cell>
          <cell r="B970" t="str">
            <v>IPD. CHOLULA: MENSUALIDAD PLAN FAMILIAR PADRES Y 1 HIJO</v>
          </cell>
          <cell r="C970">
            <v>695</v>
          </cell>
          <cell r="D970">
            <v>720</v>
          </cell>
          <cell r="E970" t="str">
            <v>POBLANO DEL DEPORTE</v>
          </cell>
        </row>
        <row r="971">
          <cell r="A971">
            <v>15522</v>
          </cell>
          <cell r="B971" t="str">
            <v>IPD. CHOLULA: MENSUALIDAD PLAN FAMILIAR PADRES Y 2 HIJOS</v>
          </cell>
          <cell r="C971">
            <v>910</v>
          </cell>
          <cell r="D971">
            <v>945</v>
          </cell>
          <cell r="E971" t="str">
            <v>POBLANO DEL DEPORTE</v>
          </cell>
        </row>
        <row r="972">
          <cell r="A972">
            <v>15523</v>
          </cell>
          <cell r="B972" t="str">
            <v>IPD. CHOLULA: REINSCRIPCIÓN PLAN FAMILIAR PADRES Y 2 HIJOS</v>
          </cell>
          <cell r="C972">
            <v>910</v>
          </cell>
          <cell r="D972">
            <v>945</v>
          </cell>
          <cell r="E972" t="str">
            <v>POBLANO DEL DEPORTE</v>
          </cell>
        </row>
        <row r="973">
          <cell r="A973">
            <v>15524</v>
          </cell>
          <cell r="B973" t="str">
            <v>IPD. CHOLULA: REINSCRIPCIÓN PLAN FAMILIAR PADRES Y 3 HIJOS</v>
          </cell>
          <cell r="C973">
            <v>1060</v>
          </cell>
          <cell r="D973">
            <v>1100</v>
          </cell>
          <cell r="E973" t="str">
            <v>POBLANO DEL DEPORTE</v>
          </cell>
        </row>
        <row r="974">
          <cell r="A974">
            <v>15525</v>
          </cell>
          <cell r="B974" t="str">
            <v>IPD. CHOLULA: MENSUALIDAD PLAN FAMILIAR PADRES Y 3 HIJOS</v>
          </cell>
          <cell r="C974">
            <v>1060</v>
          </cell>
          <cell r="D974">
            <v>1100</v>
          </cell>
          <cell r="E974" t="str">
            <v>POBLANO DEL DEPORTE</v>
          </cell>
        </row>
        <row r="975">
          <cell r="A975">
            <v>15528</v>
          </cell>
          <cell r="B975" t="str">
            <v>IPD. CHOLULA: REINSCRIPCIÓN PLAN FAMILIAR  CADA HIJO ADICIONAL</v>
          </cell>
          <cell r="C975">
            <v>190</v>
          </cell>
          <cell r="D975">
            <v>200</v>
          </cell>
          <cell r="E975" t="str">
            <v>POBLANO DEL DEPORTE</v>
          </cell>
        </row>
        <row r="976">
          <cell r="A976">
            <v>15529</v>
          </cell>
          <cell r="B976" t="str">
            <v>IPD. CHOLULA: MENSUALIDAD PLAN FAMILIAR  CADA HIJO ADICIONAL</v>
          </cell>
          <cell r="C976">
            <v>190</v>
          </cell>
          <cell r="D976">
            <v>200</v>
          </cell>
          <cell r="E976" t="str">
            <v>POBLANO DEL DEPORTE</v>
          </cell>
        </row>
        <row r="977">
          <cell r="A977">
            <v>15530</v>
          </cell>
          <cell r="B977" t="str">
            <v xml:space="preserve">IPD. CHOLULA: REINSCRIPCIÓN NATACIÓN </v>
          </cell>
          <cell r="C977">
            <v>235</v>
          </cell>
          <cell r="D977">
            <v>245</v>
          </cell>
          <cell r="E977" t="str">
            <v>POBLANO DEL DEPORTE</v>
          </cell>
        </row>
        <row r="978">
          <cell r="A978">
            <v>15531</v>
          </cell>
          <cell r="B978" t="str">
            <v xml:space="preserve">IPD. CHOLULA: MENSUALIDAD NATACIÓN </v>
          </cell>
          <cell r="C978">
            <v>235</v>
          </cell>
          <cell r="D978">
            <v>245</v>
          </cell>
          <cell r="E978" t="str">
            <v>POBLANO DEL DEPORTE</v>
          </cell>
        </row>
        <row r="979">
          <cell r="A979">
            <v>15532</v>
          </cell>
          <cell r="B979" t="str">
            <v xml:space="preserve">IPD.CHOLULA: REINSCRIPCIÓN OTRAS ACTIVIDADES </v>
          </cell>
          <cell r="C979">
            <v>285</v>
          </cell>
          <cell r="D979">
            <v>295</v>
          </cell>
          <cell r="E979" t="str">
            <v>POBLANO DEL DEPORTE</v>
          </cell>
        </row>
        <row r="980">
          <cell r="A980">
            <v>15533</v>
          </cell>
          <cell r="B980" t="str">
            <v xml:space="preserve">IPD.CHOLULA: MENSUAIDAD OTRAS ACTIVIDADES </v>
          </cell>
          <cell r="C980">
            <v>285</v>
          </cell>
          <cell r="D980">
            <v>295</v>
          </cell>
          <cell r="E980" t="str">
            <v>POBLANO DEL DEPORTE</v>
          </cell>
        </row>
        <row r="981">
          <cell r="A981">
            <v>15534</v>
          </cell>
          <cell r="B981" t="str">
            <v xml:space="preserve">IPD. ECO: REINSCRIPCIÓN PLAN INDIVIDUAL </v>
          </cell>
          <cell r="C981">
            <v>320</v>
          </cell>
          <cell r="D981">
            <v>335</v>
          </cell>
          <cell r="E981" t="str">
            <v>POBLANO DEL DEPORTE</v>
          </cell>
        </row>
        <row r="982">
          <cell r="A982">
            <v>15535</v>
          </cell>
          <cell r="B982" t="str">
            <v xml:space="preserve">IPD. ECO: MENSUALIDAD PLAN INDIVIDUAL </v>
          </cell>
          <cell r="C982">
            <v>320</v>
          </cell>
          <cell r="D982">
            <v>335</v>
          </cell>
          <cell r="E982" t="str">
            <v>POBLANO DEL DEPORTE</v>
          </cell>
        </row>
        <row r="983">
          <cell r="A983">
            <v>15536</v>
          </cell>
          <cell r="B983" t="str">
            <v>IPD. ECO: REINSCRIPCIÓN POR PAREJA</v>
          </cell>
          <cell r="C983">
            <v>360</v>
          </cell>
          <cell r="D983">
            <v>375</v>
          </cell>
          <cell r="E983" t="str">
            <v>POBLANO DEL DEPORTE</v>
          </cell>
        </row>
        <row r="984">
          <cell r="A984">
            <v>15537</v>
          </cell>
          <cell r="B984" t="str">
            <v>IPD. ECO: MENSUALIDAD POR PAREJA</v>
          </cell>
          <cell r="C984">
            <v>360</v>
          </cell>
          <cell r="D984">
            <v>375</v>
          </cell>
          <cell r="E984" t="str">
            <v>POBLANO DEL DEPORTE</v>
          </cell>
        </row>
        <row r="985">
          <cell r="A985">
            <v>15538</v>
          </cell>
          <cell r="B985" t="str">
            <v>IPD. ECO: REINSCRIPCIÓN PADRES CON UN HIJO</v>
          </cell>
          <cell r="C985">
            <v>360</v>
          </cell>
          <cell r="D985">
            <v>385</v>
          </cell>
          <cell r="E985" t="str">
            <v>POBLANO DEL DEPORTE</v>
          </cell>
        </row>
        <row r="986">
          <cell r="A986">
            <v>15539</v>
          </cell>
          <cell r="B986" t="str">
            <v>IPD. ECO: MENSUALIDAD PADRES CON UN HIJO</v>
          </cell>
          <cell r="C986">
            <v>360</v>
          </cell>
          <cell r="D986">
            <v>385</v>
          </cell>
          <cell r="E986" t="str">
            <v>POBLANO DEL DEPORTE</v>
          </cell>
        </row>
        <row r="987">
          <cell r="A987">
            <v>15540</v>
          </cell>
          <cell r="B987" t="str">
            <v>IPD. ECO: REINSCRIPCIÓN PADRES CON DOS HIJOS</v>
          </cell>
          <cell r="C987">
            <v>440</v>
          </cell>
          <cell r="D987">
            <v>455</v>
          </cell>
          <cell r="E987" t="str">
            <v>POBLANO DEL DEPORTE</v>
          </cell>
        </row>
        <row r="988">
          <cell r="A988">
            <v>15541</v>
          </cell>
          <cell r="B988" t="str">
            <v>IPD. ECO: MENSUALIDAD PADRES CON DOS HIJOS</v>
          </cell>
          <cell r="C988">
            <v>440</v>
          </cell>
          <cell r="D988">
            <v>455</v>
          </cell>
          <cell r="E988" t="str">
            <v>POBLANO DEL DEPORTE</v>
          </cell>
        </row>
        <row r="989">
          <cell r="A989">
            <v>15542</v>
          </cell>
          <cell r="B989" t="str">
            <v>IPD. ECO: REINSCRIPCIÓN PADRES CON TRES HIJOS</v>
          </cell>
          <cell r="C989">
            <v>495</v>
          </cell>
          <cell r="D989">
            <v>515</v>
          </cell>
          <cell r="E989" t="str">
            <v>POBLANO DEL DEPORTE</v>
          </cell>
        </row>
        <row r="990">
          <cell r="A990">
            <v>15543</v>
          </cell>
          <cell r="B990" t="str">
            <v>IPD. ECO: MENSUALIDAD PADRES CON TRES HIJOS</v>
          </cell>
          <cell r="C990">
            <v>495</v>
          </cell>
          <cell r="D990">
            <v>515</v>
          </cell>
          <cell r="E990" t="str">
            <v>POBLANO DEL DEPORTE</v>
          </cell>
        </row>
        <row r="991">
          <cell r="A991">
            <v>15546</v>
          </cell>
          <cell r="B991" t="str">
            <v>IPD. ECO: REINSCRIPCIÓN PADRES CON POR CADA HIJO ADICIONAL</v>
          </cell>
          <cell r="C991">
            <v>75</v>
          </cell>
          <cell r="D991">
            <v>80</v>
          </cell>
          <cell r="E991" t="str">
            <v>POBLANO DEL DEPORTE</v>
          </cell>
        </row>
        <row r="992">
          <cell r="A992">
            <v>15547</v>
          </cell>
          <cell r="B992" t="str">
            <v>IPD. ECO: MENSUALIDAD PADRES CON POR CADA HIJO ADICIONAL</v>
          </cell>
          <cell r="C992">
            <v>75</v>
          </cell>
          <cell r="D992">
            <v>80</v>
          </cell>
          <cell r="E992" t="str">
            <v>POBLANO DEL DEPORTE</v>
          </cell>
        </row>
        <row r="993">
          <cell r="A993">
            <v>15548</v>
          </cell>
          <cell r="B993" t="str">
            <v>IPD. ECO: REINSCRIPCIÓN  NATACIÓN EDAD 2 A 59 ANOS</v>
          </cell>
          <cell r="C993">
            <v>180</v>
          </cell>
          <cell r="D993">
            <v>190</v>
          </cell>
          <cell r="E993" t="str">
            <v>POBLANO DEL DEPORTE</v>
          </cell>
        </row>
        <row r="994">
          <cell r="A994">
            <v>15549</v>
          </cell>
          <cell r="B994" t="str">
            <v>IPD. ECO: MENSUALIDAD  NATACIÓN EDAD 2 A 59 ANOS</v>
          </cell>
          <cell r="C994">
            <v>180</v>
          </cell>
          <cell r="D994">
            <v>190</v>
          </cell>
          <cell r="E994" t="str">
            <v>POBLANO DEL DEPORTE</v>
          </cell>
        </row>
        <row r="995">
          <cell r="A995">
            <v>15550</v>
          </cell>
          <cell r="B995" t="str">
            <v>IPD.ECO: REINSCRIPCIÓN DISCIPLINAS DEPORTIVAS 2 HRS A LA SEMANA POR PERSONA</v>
          </cell>
          <cell r="C995">
            <v>190</v>
          </cell>
          <cell r="D995">
            <v>200</v>
          </cell>
          <cell r="E995" t="str">
            <v>POBLANO DEL DEPORTE</v>
          </cell>
        </row>
        <row r="996">
          <cell r="A996">
            <v>15551</v>
          </cell>
          <cell r="B996" t="str">
            <v>IPD.ECO: MENSUALIDAD DISCIPLINAS DEPORTIVAS 2 HRS A LA SEMANA POR PERSONA</v>
          </cell>
          <cell r="C996">
            <v>190</v>
          </cell>
          <cell r="D996">
            <v>200</v>
          </cell>
          <cell r="E996" t="str">
            <v>POBLANO DEL DEPORTE</v>
          </cell>
        </row>
        <row r="997">
          <cell r="A997">
            <v>15683</v>
          </cell>
          <cell r="B997" t="str">
            <v xml:space="preserve">IPD ECO: POR REPOSICIÓN DE TARJETAS DE CONTROL DE CASILLERO                              </v>
          </cell>
          <cell r="C997">
            <v>22</v>
          </cell>
          <cell r="D997">
            <v>23</v>
          </cell>
          <cell r="E997" t="str">
            <v>POBLANO DEL DEPORTE</v>
          </cell>
        </row>
        <row r="998">
          <cell r="A998">
            <v>15686</v>
          </cell>
          <cell r="B998" t="str">
            <v xml:space="preserve">IPD. ECO: USO DE POR ÁREA DE TATAMI O PISO COREANO, EVENTO HASTA 4 HORAS.     </v>
          </cell>
          <cell r="C998">
            <v>2195</v>
          </cell>
          <cell r="D998">
            <v>2275</v>
          </cell>
          <cell r="E998" t="str">
            <v>POBLANO DEL DEPORTE</v>
          </cell>
        </row>
        <row r="999">
          <cell r="A999">
            <v>15687</v>
          </cell>
          <cell r="B999" t="str">
            <v xml:space="preserve">IPD. ECO: USO DE POR RING PROFESIONAL DE BOX, EVENTO DEPORTIVO                </v>
          </cell>
          <cell r="C999">
            <v>2195</v>
          </cell>
          <cell r="D999">
            <v>2275</v>
          </cell>
          <cell r="E999" t="str">
            <v>POBLANO DEL DEPORTE</v>
          </cell>
        </row>
        <row r="1000">
          <cell r="A1000">
            <v>15688</v>
          </cell>
          <cell r="B1000" t="str">
            <v xml:space="preserve">IPD. ECO: USO DE ALBERCA SEMI OLÍMPICA, PARA COMPETENCIAS MÁXIMO 4 HORAS                </v>
          </cell>
          <cell r="C1000">
            <v>3360</v>
          </cell>
          <cell r="D1000">
            <v>3790</v>
          </cell>
          <cell r="E1000" t="str">
            <v>POBLANO DEL DEPORTE</v>
          </cell>
        </row>
        <row r="1001">
          <cell r="A1001">
            <v>15696</v>
          </cell>
          <cell r="B1001" t="str">
            <v xml:space="preserve">IPD.ECO: INSCRIPCIÓN ACTIVIDADES FITNESS 2 CLASES X SEMANA X PERSONA          </v>
          </cell>
          <cell r="C1001">
            <v>220</v>
          </cell>
          <cell r="D1001">
            <v>230</v>
          </cell>
          <cell r="E1001" t="str">
            <v>POBLANO DEL DEPORTE</v>
          </cell>
        </row>
        <row r="1002">
          <cell r="A1002">
            <v>15697</v>
          </cell>
          <cell r="B1002" t="str">
            <v xml:space="preserve">IPD.ECO: REINSCRIPCIÓN ACTIVIDADES FITNESS 2 CLASES X SEMANA X PERSONA        </v>
          </cell>
          <cell r="C1002">
            <v>220</v>
          </cell>
          <cell r="D1002">
            <v>230</v>
          </cell>
          <cell r="E1002" t="str">
            <v>POBLANO DEL DEPORTE</v>
          </cell>
        </row>
        <row r="1003">
          <cell r="A1003">
            <v>15698</v>
          </cell>
          <cell r="B1003" t="str">
            <v xml:space="preserve">IPD.ECO: MENSUALIDAD ACTIVIDADES FITNESS 2 CLASES X SEMANA X PERSONA          </v>
          </cell>
          <cell r="C1003">
            <v>220</v>
          </cell>
          <cell r="D1003">
            <v>230</v>
          </cell>
          <cell r="E1003" t="str">
            <v>POBLANO DEL DEPORTE</v>
          </cell>
        </row>
        <row r="1004">
          <cell r="A1004">
            <v>15699</v>
          </cell>
          <cell r="B1004" t="str">
            <v xml:space="preserve">IPD.ECO: INSCRIPCIÓN ACTIVIDADES ACUAFITNESS 2 CLASES X SEMANA X PERSONA      </v>
          </cell>
          <cell r="C1004">
            <v>220</v>
          </cell>
          <cell r="D1004">
            <v>230</v>
          </cell>
          <cell r="E1004" t="str">
            <v>POBLANO DEL DEPORTE</v>
          </cell>
        </row>
        <row r="1005">
          <cell r="A1005">
            <v>15700</v>
          </cell>
          <cell r="B1005" t="str">
            <v xml:space="preserve">IPD.ECO: REINSCRIPCIÓN ACTIVIDADES ACUAFITNESS 2 CLASES X SEMANA X PERSONA    </v>
          </cell>
          <cell r="C1005">
            <v>220</v>
          </cell>
          <cell r="D1005">
            <v>230</v>
          </cell>
          <cell r="E1005" t="str">
            <v>POBLANO DEL DEPORTE</v>
          </cell>
        </row>
        <row r="1006">
          <cell r="A1006">
            <v>15701</v>
          </cell>
          <cell r="B1006" t="str">
            <v xml:space="preserve">IPD.ECO: MENSUALIDAD ACTIVIDADES ACUAFITNESS 2 CLASES X SEMANA X PERSONA      </v>
          </cell>
          <cell r="C1006">
            <v>220</v>
          </cell>
          <cell r="D1006">
            <v>230</v>
          </cell>
          <cell r="E1006" t="str">
            <v>POBLANO DEL DEPORTE</v>
          </cell>
        </row>
        <row r="1007">
          <cell r="A1007">
            <v>15702</v>
          </cell>
          <cell r="B1007" t="str">
            <v xml:space="preserve">IPD. ECO: HIDROTERAPIA SESIÓN INIVIDUAL UNA HORA                              </v>
          </cell>
          <cell r="C1007">
            <v>85</v>
          </cell>
          <cell r="D1007">
            <v>90</v>
          </cell>
          <cell r="E1007" t="str">
            <v>POBLANO DEL DEPORTE</v>
          </cell>
        </row>
        <row r="1008">
          <cell r="A1008">
            <v>15703</v>
          </cell>
          <cell r="B1008" t="str">
            <v xml:space="preserve">IPD. ECO: HIDROTERAPIA 2 SESIONES DE 50 MIN. POR SEMANA AL MES                </v>
          </cell>
          <cell r="C1008">
            <v>555</v>
          </cell>
          <cell r="D1008">
            <v>575</v>
          </cell>
          <cell r="E1008" t="str">
            <v>POBLANO DEL DEPORTE</v>
          </cell>
        </row>
        <row r="1009">
          <cell r="A1009">
            <v>15552</v>
          </cell>
          <cell r="B1009" t="str">
            <v>IPD. PABELLÓN OLÍMPICO REINSCRIPCIÓN</v>
          </cell>
          <cell r="C1009">
            <v>520</v>
          </cell>
          <cell r="D1009">
            <v>540</v>
          </cell>
          <cell r="E1009" t="str">
            <v>POBLANO DEL DEPORTE</v>
          </cell>
        </row>
        <row r="1010">
          <cell r="A1010">
            <v>15553</v>
          </cell>
          <cell r="B1010" t="str">
            <v xml:space="preserve">IPD. 50% DE DESCUENTO  POLIDEPORTIVO  SAN ANDRÉS CHOLULA </v>
          </cell>
          <cell r="C1010" t="str">
            <v>NO. AFECTACIONES A LA CUENTA</v>
          </cell>
          <cell r="E1010" t="str">
            <v>POBLANO DEL DEPORTE</v>
          </cell>
        </row>
        <row r="1011">
          <cell r="A1011">
            <v>15554</v>
          </cell>
          <cell r="B1011" t="str">
            <v xml:space="preserve">IPD. 50% DE DESCUENTO  POLIDEPORTIVO  PARQUE ECOLÓGICO </v>
          </cell>
          <cell r="C1011" t="str">
            <v>NO. AFECTACIONES A LA CUENTA</v>
          </cell>
          <cell r="E1011" t="str">
            <v>POBLANO DEL DEPORTE</v>
          </cell>
        </row>
        <row r="1012">
          <cell r="A1012">
            <v>16253</v>
          </cell>
          <cell r="B1012" t="str">
            <v>IPD. ECO: MATRONATACIÓN 2 SESIONES SEM. 2 A 4 AÑOS CON ADULTOS INSCRIPCIÓN</v>
          </cell>
          <cell r="C1012">
            <v>260</v>
          </cell>
          <cell r="D1012">
            <v>270</v>
          </cell>
          <cell r="E1012" t="str">
            <v>POBLANO DEL DEPORTE</v>
          </cell>
        </row>
        <row r="1013">
          <cell r="A1013">
            <v>16254</v>
          </cell>
          <cell r="B1013" t="str">
            <v>IPD. ECO: MATRONATACIÓN 2 SESIONES SEM. 2 A 4 AÑOS CON ADULTOS, REINSCRIPCIÓN</v>
          </cell>
          <cell r="C1013">
            <v>260</v>
          </cell>
          <cell r="D1013">
            <v>270</v>
          </cell>
          <cell r="E1013" t="str">
            <v>POBLANO DEL DEPORTE</v>
          </cell>
        </row>
        <row r="1014">
          <cell r="A1014">
            <v>16255</v>
          </cell>
          <cell r="B1014" t="str">
            <v>IPD. ECO: MATRONATACIÓN 2 SESIONES SEM. 2 A 4 AÑOS CON ADULTOS, MENSUALIDAD</v>
          </cell>
          <cell r="C1014">
            <v>260</v>
          </cell>
          <cell r="D1014">
            <v>270</v>
          </cell>
          <cell r="E1014" t="str">
            <v>POBLANO DEL DEPORTE</v>
          </cell>
        </row>
        <row r="1015">
          <cell r="A1015">
            <v>16256</v>
          </cell>
          <cell r="B1015" t="str">
            <v>IPD. ECO: MATRONATACIÓN REACTIVACIÓN POR FALTA DE PAGO 1 O MÁS MENSUALIDADES</v>
          </cell>
          <cell r="C1015">
            <v>260</v>
          </cell>
          <cell r="D1015">
            <v>270</v>
          </cell>
          <cell r="E1015" t="str">
            <v>POBLANO DEL DEPORTE</v>
          </cell>
        </row>
        <row r="1016">
          <cell r="A1016">
            <v>16257</v>
          </cell>
          <cell r="B1016" t="str">
            <v>IPD. S. JAULI Y DÁVILA: CURSO DE VERANO MENORES DE 4 A 15 AÑOS POR PERSONA</v>
          </cell>
          <cell r="C1016">
            <v>700</v>
          </cell>
          <cell r="D1016">
            <v>725</v>
          </cell>
          <cell r="E1016" t="str">
            <v>POBLANO DEL DEPORTE</v>
          </cell>
        </row>
        <row r="1017">
          <cell r="A1017">
            <v>16258</v>
          </cell>
          <cell r="B1017" t="str">
            <v>IPD. U.D. MA. VÁZQUEZ RAÑA: REACTIVACIÓN POR FALTA DE PAGO UNA O MÁS MENSUALIDADES</v>
          </cell>
          <cell r="C1017">
            <v>180</v>
          </cell>
          <cell r="D1017">
            <v>190</v>
          </cell>
          <cell r="E1017" t="str">
            <v>POBLANO DEL DEPORTE</v>
          </cell>
        </row>
        <row r="1018">
          <cell r="A1018">
            <v>16252</v>
          </cell>
          <cell r="B1018" t="str">
            <v>IPD. U.D. MARIO VÁZQUEZ RAÑA: USO GIMNASIO RAUL VELAZCO DE SANTIAGO POR PARTIDO</v>
          </cell>
          <cell r="C1018">
            <v>300</v>
          </cell>
          <cell r="D1018">
            <v>310</v>
          </cell>
          <cell r="E1018" t="str">
            <v>POBLANO DEL DEPORTE</v>
          </cell>
        </row>
        <row r="1019">
          <cell r="A1019">
            <v>16259</v>
          </cell>
          <cell r="B1019" t="str">
            <v>IPD. S. JAULI Y DÁVILA: CANCHA DE HANDBALL POR DÍA</v>
          </cell>
          <cell r="C1019">
            <v>1750</v>
          </cell>
          <cell r="D1019">
            <v>1815</v>
          </cell>
          <cell r="E1019" t="str">
            <v>POBLANO DEL DEPORTE</v>
          </cell>
        </row>
        <row r="1020">
          <cell r="A1020">
            <v>12723</v>
          </cell>
          <cell r="B1020" t="str">
            <v>OTROS INGRESOS IPD DEPORTE</v>
          </cell>
          <cell r="C1020" t="str">
            <v>NO. AFECTACIONES A LA CUENTA</v>
          </cell>
          <cell r="E1020" t="str">
            <v>POBLANO DEL DEPORTE</v>
          </cell>
        </row>
        <row r="1021">
          <cell r="A1021">
            <v>13004</v>
          </cell>
          <cell r="B1021" t="str">
            <v>ACTIVIDAD ARTÍSTICA O CULTURAL POR MES,  2 DÍAS A LA SEMANA, 2 HRS POR SESIÓN C/U</v>
          </cell>
          <cell r="C1021">
            <v>185</v>
          </cell>
          <cell r="D1021">
            <v>195</v>
          </cell>
          <cell r="E1021" t="str">
            <v>POBLANO DE LA JUVENTUD</v>
          </cell>
        </row>
        <row r="1022">
          <cell r="A1022">
            <v>13024</v>
          </cell>
          <cell r="B1022" t="str">
            <v>ACTIVIDAD DEPORTIVA O FITNESS POR MES, 2 DÍAS A LA SEMANA, UNA HORA POR SESIÓN, C/U</v>
          </cell>
          <cell r="C1022">
            <v>185</v>
          </cell>
          <cell r="D1022">
            <v>195</v>
          </cell>
          <cell r="E1022" t="str">
            <v>POBLANO DE LA JUVENTUD</v>
          </cell>
        </row>
        <row r="1023">
          <cell r="A1023">
            <v>13039</v>
          </cell>
          <cell r="B1023" t="str">
            <v>CURSOS DEPORTIVOS POR MES: USO DEL AUDITORIO, SALA DE PRENSA O CANCHA DEPORTIVA POR DÍA</v>
          </cell>
          <cell r="C1023">
            <v>160</v>
          </cell>
          <cell r="D1023">
            <v>165</v>
          </cell>
          <cell r="E1023" t="str">
            <v>POBLANO DE LA JUVENTUD</v>
          </cell>
        </row>
        <row r="1024">
          <cell r="A1024">
            <v>16260</v>
          </cell>
          <cell r="B1024" t="str">
            <v>PROGRAMA SALUD MENTAL, EMOCIONAL, FÍSICA Y APOYO SOCIAL 12-29 AÑOS POR HR.</v>
          </cell>
          <cell r="C1024">
            <v>18</v>
          </cell>
          <cell r="D1024">
            <v>19</v>
          </cell>
          <cell r="E1024" t="str">
            <v>POBLANO DE LA JUVENTUD</v>
          </cell>
        </row>
        <row r="1025">
          <cell r="A1025">
            <v>13056</v>
          </cell>
          <cell r="B1025" t="str">
            <v>OTROS INGRESOS INSTITUTO POBLANO DE LA JUVENTUD</v>
          </cell>
          <cell r="C1025" t="str">
            <v>NO. AFECTACIONES A LA CUENTA</v>
          </cell>
          <cell r="E1025" t="str">
            <v>POBLANO DE LA JUVENTUD</v>
          </cell>
        </row>
        <row r="1026">
          <cell r="A1026">
            <v>13021</v>
          </cell>
          <cell r="B1026" t="str">
            <v>CUENTAS INHABILITADAS:</v>
          </cell>
          <cell r="E1026" t="str">
            <v>POBLANO DE LA JUVENTUD</v>
          </cell>
        </row>
        <row r="1027">
          <cell r="A1027">
            <v>426</v>
          </cell>
          <cell r="B1027" t="str">
            <v>EXPEDICIÓN DE CERTIFICACIÓNES DE DATOS O DOCUMENTOS, INCLUYENDO FORMATO</v>
          </cell>
          <cell r="C1027">
            <v>115</v>
          </cell>
          <cell r="D1027">
            <v>120</v>
          </cell>
          <cell r="E1027" t="str">
            <v>SDR</v>
          </cell>
        </row>
        <row r="1028">
          <cell r="A1028">
            <v>555</v>
          </cell>
          <cell r="B1028" t="str">
            <v>EXPEDICIÓN DE CERTIFICACIÓN DE EXPEDIENTES QUE OBREN EN SUS ARCHIVOS S.D. RURAL</v>
          </cell>
          <cell r="C1028">
            <v>115</v>
          </cell>
          <cell r="D1028">
            <v>120</v>
          </cell>
          <cell r="E1028" t="str">
            <v>SDR</v>
          </cell>
        </row>
        <row r="1029">
          <cell r="A1029">
            <v>557</v>
          </cell>
          <cell r="B1029" t="str">
            <v>HOJA ADICIONAL DE EXPEDIENTES SRIA. DE DESARROLLO RURAL SE PAGARA</v>
          </cell>
          <cell r="C1029">
            <v>3</v>
          </cell>
          <cell r="D1029">
            <v>4</v>
          </cell>
          <cell r="E1029" t="str">
            <v>SDR</v>
          </cell>
        </row>
        <row r="1030">
          <cell r="A1030">
            <v>14873</v>
          </cell>
          <cell r="B1030" t="str">
            <v>COPIAS SIMPLES DESARROLLO RURAL HASTA 35 HOJAS</v>
          </cell>
          <cell r="C1030">
            <v>32</v>
          </cell>
          <cell r="D1030">
            <v>34</v>
          </cell>
          <cell r="E1030" t="str">
            <v>SDR</v>
          </cell>
        </row>
        <row r="1031">
          <cell r="A1031">
            <v>14874</v>
          </cell>
          <cell r="B1031" t="str">
            <v>COPIAS SIMPLES DESARROLLO RURAL HASTA 75 HOJAS</v>
          </cell>
          <cell r="C1031">
            <v>63</v>
          </cell>
          <cell r="D1031">
            <v>65</v>
          </cell>
          <cell r="E1031" t="str">
            <v>SDR</v>
          </cell>
        </row>
        <row r="1032">
          <cell r="A1032">
            <v>14875</v>
          </cell>
          <cell r="B1032" t="str">
            <v>COPIAS SIMPLES DESARROLLO RURAL POR CADA HOJA ADICIONAL</v>
          </cell>
          <cell r="C1032">
            <v>1.5</v>
          </cell>
          <cell r="D1032">
            <v>2</v>
          </cell>
          <cell r="E1032" t="str">
            <v>SDR</v>
          </cell>
        </row>
        <row r="1033">
          <cell r="A1033">
            <v>427</v>
          </cell>
          <cell r="B1033" t="str">
            <v xml:space="preserve">OTROS SERVICIOS DE LA SRIA. DE DESARROLLO RURAL </v>
          </cell>
          <cell r="C1033" t="str">
            <v>NO. DE AFECTACIONES POR CUENTA</v>
          </cell>
          <cell r="E1033" t="str">
            <v>SDR</v>
          </cell>
        </row>
        <row r="1034">
          <cell r="B1034" t="str">
            <v>CUENTAS INHABILITADAS:</v>
          </cell>
          <cell r="E1034" t="str">
            <v>SDR</v>
          </cell>
        </row>
        <row r="1035">
          <cell r="B1035" t="str">
            <v>SUBTOTAL DESARROLLO RURAL :</v>
          </cell>
          <cell r="E1035" t="str">
            <v>SDR</v>
          </cell>
        </row>
        <row r="1036">
          <cell r="B1036" t="str">
            <v>PRODUCTOS</v>
          </cell>
          <cell r="E1036" t="str">
            <v>SDR</v>
          </cell>
        </row>
        <row r="1037">
          <cell r="A1037">
            <v>2317</v>
          </cell>
          <cell r="B1037" t="str">
            <v xml:space="preserve">POR LA VENTA DE TILAPIA HORMONADA POR CADA UNA </v>
          </cell>
          <cell r="C1037">
            <v>0.51</v>
          </cell>
          <cell r="D1037">
            <v>0.53</v>
          </cell>
          <cell r="E1037" t="str">
            <v>SDR</v>
          </cell>
        </row>
        <row r="1038">
          <cell r="A1038">
            <v>2314</v>
          </cell>
          <cell r="B1038" t="str">
            <v xml:space="preserve">POR LA VENTA DE CRIA DE CARPA BARRIGONA POR CADA UNA </v>
          </cell>
          <cell r="C1038">
            <v>0.18</v>
          </cell>
          <cell r="D1038">
            <v>0.19</v>
          </cell>
          <cell r="E1038" t="str">
            <v>SDR</v>
          </cell>
        </row>
        <row r="1039">
          <cell r="A1039">
            <v>487</v>
          </cell>
          <cell r="B1039" t="str">
            <v>OTROS PRODUCTOS SRIA. DE DESARROLLO RURAL</v>
          </cell>
          <cell r="C1039" t="str">
            <v>NO. DE AFECTACIONES POR CUENTA</v>
          </cell>
          <cell r="E1039" t="str">
            <v>SDR</v>
          </cell>
        </row>
        <row r="1040">
          <cell r="B1040" t="str">
            <v>CUENTAS INHABILITADAS:</v>
          </cell>
          <cell r="E1040" t="str">
            <v>SDR</v>
          </cell>
        </row>
        <row r="1041">
          <cell r="B1041" t="str">
            <v>SUMA - PRODUCTOS</v>
          </cell>
          <cell r="E1041" t="str">
            <v>SDR</v>
          </cell>
        </row>
        <row r="1042">
          <cell r="B1042" t="str">
            <v>APROVECHAMIENTOS</v>
          </cell>
          <cell r="E1042" t="str">
            <v>SDR</v>
          </cell>
        </row>
        <row r="1043">
          <cell r="A1043">
            <v>1623</v>
          </cell>
          <cell r="B1043" t="str">
            <v xml:space="preserve">MULTAS IMPUESTAS POR LA SRIA. DE DESARROLLO RURAL                              </v>
          </cell>
          <cell r="C1043" t="str">
            <v>NO. DE AFECTACIONES POR CUENTA</v>
          </cell>
          <cell r="E1043" t="str">
            <v>SDR</v>
          </cell>
        </row>
        <row r="1044">
          <cell r="B1044" t="str">
            <v xml:space="preserve">CUENTAS INHABILITADAS: </v>
          </cell>
          <cell r="E1044" t="str">
            <v>SDR</v>
          </cell>
        </row>
        <row r="1045">
          <cell r="A1045">
            <v>331</v>
          </cell>
          <cell r="B1045" t="str">
            <v xml:space="preserve">ANÁLISIS PARA EL FUNCIONAMIENTO DE CENTRO DE VERIFICACIÓN              </v>
          </cell>
          <cell r="C1045">
            <v>21100</v>
          </cell>
          <cell r="D1045">
            <v>21840</v>
          </cell>
          <cell r="E1045" t="str">
            <v>SMASOT</v>
          </cell>
        </row>
        <row r="1046">
          <cell r="A1046">
            <v>359</v>
          </cell>
          <cell r="B1046" t="str">
            <v>POR CADA EQUIPO ADICIONAL EN LOS CENTROS DE VERIFICACIÓN</v>
          </cell>
          <cell r="C1046">
            <v>10920</v>
          </cell>
          <cell r="D1046">
            <v>11305</v>
          </cell>
          <cell r="E1046" t="str">
            <v>SMASOT</v>
          </cell>
        </row>
        <row r="1047">
          <cell r="A1047">
            <v>332</v>
          </cell>
          <cell r="B1047" t="str">
            <v xml:space="preserve">POR LA CERTIFICACIÓN ANUAL DE LAS CONDICIONES DE CENTROS DE VERIFICACIÓN.                             </v>
          </cell>
          <cell r="C1047">
            <v>6320</v>
          </cell>
          <cell r="D1047">
            <v>6545</v>
          </cell>
          <cell r="E1047" t="str">
            <v>SMASOT</v>
          </cell>
        </row>
        <row r="1048">
          <cell r="A1048">
            <v>2416</v>
          </cell>
          <cell r="B1048" t="str">
            <v xml:space="preserve">POR LA CERTIFICACIÓN ANUAL DE LAS CONDICIONES DE CENTROS DE VERIFICACIÓN (REZAGO)                                      </v>
          </cell>
          <cell r="C1048" t="str">
            <v>NO. DE AFECTACIÓNES POR CUENTA</v>
          </cell>
          <cell r="E1048" t="str">
            <v>SMASOT</v>
          </cell>
        </row>
        <row r="1049">
          <cell r="A1049">
            <v>362</v>
          </cell>
          <cell r="B1049" t="str">
            <v>POR REVALIDACIÓN DE CADA EQUIPO ADICIONAL EXPLOTADO</v>
          </cell>
          <cell r="C1049">
            <v>3370</v>
          </cell>
          <cell r="D1049">
            <v>3490</v>
          </cell>
          <cell r="E1049" t="str">
            <v>SMASOT</v>
          </cell>
        </row>
        <row r="1050">
          <cell r="A1050">
            <v>2417</v>
          </cell>
          <cell r="B1050" t="str">
            <v xml:space="preserve">POR LA REVALIDACIÓN DE CADA EQUIPO ADICIONAL EXPLOTADO (REZAGO)                      </v>
          </cell>
          <cell r="C1050" t="str">
            <v>NO. DE AFECTACIÓNES POR CUENTA</v>
          </cell>
          <cell r="E1050" t="str">
            <v>SMASOT</v>
          </cell>
        </row>
        <row r="1051">
          <cell r="A1051">
            <v>14684</v>
          </cell>
          <cell r="B1051" t="str">
            <v>1ER. SEMESTRE EXPEDICIÓN Y CONTROL DE CERTIFICADOS Y HOLOGRAMAS TIPO 1</v>
          </cell>
          <cell r="C1051">
            <v>125</v>
          </cell>
          <cell r="D1051">
            <v>130</v>
          </cell>
          <cell r="E1051" t="str">
            <v>SMASOT</v>
          </cell>
        </row>
        <row r="1052">
          <cell r="A1052">
            <v>14685</v>
          </cell>
          <cell r="B1052" t="str">
            <v>1ER. SEMESTRE EXPEDICIÓN Y CONTROL DE CERTIFICADOS Y HOLOGRAMAS TIPO 2</v>
          </cell>
          <cell r="C1052">
            <v>125</v>
          </cell>
          <cell r="D1052">
            <v>130</v>
          </cell>
          <cell r="E1052" t="str">
            <v>SMASOT</v>
          </cell>
        </row>
        <row r="1053">
          <cell r="A1053">
            <v>14686</v>
          </cell>
          <cell r="B1053" t="str">
            <v>1ER. SEMESTRE CERTIFICADOS Y HOLOGRAMAS VERIFICACIÓN DE GASES TIPO CERO</v>
          </cell>
          <cell r="C1053">
            <v>125</v>
          </cell>
          <cell r="D1053">
            <v>130</v>
          </cell>
          <cell r="E1053" t="str">
            <v>SMASOT</v>
          </cell>
        </row>
        <row r="1054">
          <cell r="A1054">
            <v>14687</v>
          </cell>
          <cell r="B1054" t="str">
            <v>1ER. SEMESTRE CERTIFICADOS Y HOLOGRAMAS VERIFICACIÓN DE GASES TIPO DOBLE CERO</v>
          </cell>
          <cell r="C1054">
            <v>125</v>
          </cell>
          <cell r="D1054">
            <v>130</v>
          </cell>
          <cell r="E1054" t="str">
            <v>SMASOT</v>
          </cell>
        </row>
        <row r="1055">
          <cell r="A1055">
            <v>14688</v>
          </cell>
          <cell r="B1055" t="str">
            <v>1ER. SEMESTRE EXPEDICIÓN Y CONTROL DE CONSTANCIAS DE NO APROBADO</v>
          </cell>
          <cell r="C1055">
            <v>32</v>
          </cell>
          <cell r="D1055">
            <v>34</v>
          </cell>
          <cell r="E1055" t="str">
            <v>SMASOT</v>
          </cell>
        </row>
        <row r="1056">
          <cell r="A1056">
            <v>14689</v>
          </cell>
          <cell r="B1056" t="str">
            <v>1ER. SEMESTRE REPOSICIÓN DE HOLOGRAMAS Y CERTIFICADOS DE VERIFICACIÓN</v>
          </cell>
          <cell r="C1056">
            <v>145</v>
          </cell>
          <cell r="D1056">
            <v>150</v>
          </cell>
          <cell r="E1056" t="str">
            <v>SMASOT</v>
          </cell>
        </row>
        <row r="1057">
          <cell r="A1057">
            <v>14868</v>
          </cell>
          <cell r="B1057" t="str">
            <v>1ER. SEMESTRE CERTIFICADO DE VERIFICACIÓN EXENTO CAME</v>
          </cell>
          <cell r="C1057">
            <v>125</v>
          </cell>
          <cell r="D1057">
            <v>130</v>
          </cell>
          <cell r="E1057" t="str">
            <v>SMASOT</v>
          </cell>
        </row>
        <row r="1058">
          <cell r="A1058">
            <v>14615</v>
          </cell>
          <cell r="B1058" t="str">
            <v>2DO. SEMESTRE  EXPEDICIÓN Y CONTROL DE CERTIFICADOS Y HOLOGRAMAS TIPO 1</v>
          </cell>
          <cell r="C1058">
            <v>125</v>
          </cell>
          <cell r="D1058">
            <v>130</v>
          </cell>
          <cell r="E1058" t="str">
            <v>SMASOT</v>
          </cell>
        </row>
        <row r="1059">
          <cell r="A1059">
            <v>14616</v>
          </cell>
          <cell r="B1059" t="str">
            <v>2DO. SEMESTRE EXPEDICIÓN Y CONTROL DE CERTIFICADOS Y HOLOGRAMAS TIPO 2</v>
          </cell>
          <cell r="C1059">
            <v>125</v>
          </cell>
          <cell r="D1059">
            <v>130</v>
          </cell>
          <cell r="E1059" t="str">
            <v>SMASOT</v>
          </cell>
        </row>
        <row r="1060">
          <cell r="A1060">
            <v>2335</v>
          </cell>
          <cell r="B1060" t="str">
            <v>2DO. SEMESTRE CERTIFICADOS Y HOLOGRAMAS VERIFICACIÓN DE GASES TIPO CERO</v>
          </cell>
          <cell r="C1060">
            <v>125</v>
          </cell>
          <cell r="D1060">
            <v>130</v>
          </cell>
          <cell r="E1060" t="str">
            <v>SMASOT</v>
          </cell>
        </row>
        <row r="1061">
          <cell r="A1061">
            <v>2407</v>
          </cell>
          <cell r="B1061" t="str">
            <v>2DO. SEMESTRE CERTIFICADOS Y HOLOGRAMAS VERIFICACIÓN DE GASES TIPO DOBLE CERO</v>
          </cell>
          <cell r="C1061">
            <v>125</v>
          </cell>
          <cell r="D1061">
            <v>130</v>
          </cell>
          <cell r="E1061" t="str">
            <v>SMASOT</v>
          </cell>
        </row>
        <row r="1062">
          <cell r="A1062">
            <v>370</v>
          </cell>
          <cell r="B1062" t="str">
            <v>2DO. SEMESTRE EXPEDICIÓN Y CONTROL DE CONSTANCIAS DE NO APROBADO</v>
          </cell>
          <cell r="C1062">
            <v>32</v>
          </cell>
          <cell r="D1062">
            <v>34</v>
          </cell>
          <cell r="E1062" t="str">
            <v>SMASOT</v>
          </cell>
        </row>
        <row r="1063">
          <cell r="A1063">
            <v>371</v>
          </cell>
          <cell r="B1063" t="str">
            <v>2DO. SEMESTRE REPOSICIÓN DE HOLOGRAMAS Y CERTIFICADOS DE VERIFICACIÓN</v>
          </cell>
          <cell r="C1063">
            <v>145</v>
          </cell>
          <cell r="D1063">
            <v>150</v>
          </cell>
          <cell r="E1063" t="str">
            <v>SMASOT</v>
          </cell>
        </row>
        <row r="1064">
          <cell r="A1064">
            <v>14869</v>
          </cell>
          <cell r="B1064" t="str">
            <v>2DO. SEMESTRE CERTIFICADO DE VERIFICACIÓN EXENTO CAME</v>
          </cell>
          <cell r="C1064">
            <v>125</v>
          </cell>
          <cell r="D1064">
            <v>130</v>
          </cell>
          <cell r="E1064" t="str">
            <v>SMASOT</v>
          </cell>
        </row>
        <row r="1065">
          <cell r="A1065">
            <v>15371</v>
          </cell>
          <cell r="B1065" t="str">
            <v xml:space="preserve">CONSTANCIAS DE VERIFICACIÓN VEHICULAR </v>
          </cell>
          <cell r="C1065">
            <v>135</v>
          </cell>
          <cell r="D1065">
            <v>140</v>
          </cell>
          <cell r="E1065" t="str">
            <v>SMASOT</v>
          </cell>
        </row>
        <row r="1066">
          <cell r="A1066">
            <v>335</v>
          </cell>
          <cell r="B1066" t="str">
            <v>POR LA EVALUACIÓN DE INFORME PREVENTIVO DE IMPACTO AMBIENTAL</v>
          </cell>
          <cell r="C1066">
            <v>9565</v>
          </cell>
          <cell r="D1066">
            <v>9900</v>
          </cell>
          <cell r="E1066" t="str">
            <v>SMASOT</v>
          </cell>
        </row>
        <row r="1067">
          <cell r="A1067">
            <v>337</v>
          </cell>
          <cell r="B1067" t="str">
            <v>POR LA ELABORACIÓN DE MANIFESTACIÓN DE IMPACTO AMBIENTAL PARTICULAR</v>
          </cell>
          <cell r="C1067">
            <v>14845</v>
          </cell>
          <cell r="D1067">
            <v>15365</v>
          </cell>
          <cell r="E1067" t="str">
            <v>SMASOT</v>
          </cell>
        </row>
        <row r="1068">
          <cell r="A1068">
            <v>338</v>
          </cell>
          <cell r="B1068" t="str">
            <v>POR LA ELABORACIÓN DE LA EVALUACIÓN DE MANIFESTACIÓN  DE IMPACTO AMBIENTAL REGIONAL</v>
          </cell>
          <cell r="C1068">
            <v>18535</v>
          </cell>
          <cell r="D1068">
            <v>19185</v>
          </cell>
          <cell r="E1068" t="str">
            <v>SMASOT</v>
          </cell>
        </row>
        <row r="1069">
          <cell r="A1069">
            <v>1359</v>
          </cell>
          <cell r="B1069" t="str">
            <v>POR EVALUACIÓN DE ESTUDIOS DE ANÁLISIS PRELIMINAR DE RIESGO</v>
          </cell>
          <cell r="C1069">
            <v>8165</v>
          </cell>
          <cell r="D1069">
            <v>8450</v>
          </cell>
          <cell r="E1069" t="str">
            <v>SMASOT</v>
          </cell>
        </row>
        <row r="1070">
          <cell r="A1070">
            <v>1360</v>
          </cell>
          <cell r="B1070" t="str">
            <v>POR EVALUACIÓN DE ESTUDIOS DE ANÁLISIS DE RIESGO</v>
          </cell>
          <cell r="C1070">
            <v>9745</v>
          </cell>
          <cell r="D1070">
            <v>10090</v>
          </cell>
          <cell r="E1070" t="str">
            <v>SMASOT</v>
          </cell>
        </row>
        <row r="1071">
          <cell r="A1071">
            <v>1361</v>
          </cell>
          <cell r="B1071" t="str">
            <v>POR EVALUACIÓN DE ESTUDIOS DE ANÁLISIS DETALLADO DE RIESGO</v>
          </cell>
          <cell r="C1071" t="str">
            <v>NO. DE AFECTACIÓNES POR CUENTA</v>
          </cell>
          <cell r="E1071" t="str">
            <v>SMASOT</v>
          </cell>
        </row>
        <row r="1072">
          <cell r="A1072">
            <v>2234</v>
          </cell>
          <cell r="B1072" t="str">
            <v>POR LA EXPEDICIÓN DE CONSTANCIAS DE EXCEPCIÓN DE ESTUDIO DE IMPACTO AMBIENTAL</v>
          </cell>
          <cell r="C1072">
            <v>805</v>
          </cell>
          <cell r="D1072">
            <v>835</v>
          </cell>
          <cell r="E1072" t="str">
            <v>SMASOT</v>
          </cell>
        </row>
        <row r="1073">
          <cell r="A1073">
            <v>1496</v>
          </cell>
          <cell r="B1073" t="str">
            <v>EVALUACIÓN, EXPEDICIÓN Y CERTIFICACIÓN ANUAL DE FUENTES FIJAS, POR CADA EQUIPO  DE COMBUSTIÓN</v>
          </cell>
          <cell r="C1073">
            <v>3060</v>
          </cell>
          <cell r="D1073">
            <v>3170</v>
          </cell>
          <cell r="E1073" t="str">
            <v>SMASOT</v>
          </cell>
        </row>
        <row r="1074">
          <cell r="A1074">
            <v>1497</v>
          </cell>
          <cell r="B1074" t="str">
            <v>EVALUACIÓN, EXPEDICIÓN Y CERTIFICACIÓN ANUAL DE FUENTES FIJAS, POR CADA EQUIPO EXTRACTOR</v>
          </cell>
          <cell r="C1074">
            <v>1540</v>
          </cell>
          <cell r="D1074">
            <v>1595</v>
          </cell>
          <cell r="E1074" t="str">
            <v>SMASOT</v>
          </cell>
        </row>
        <row r="1075">
          <cell r="A1075">
            <v>1498</v>
          </cell>
          <cell r="B1075" t="str">
            <v xml:space="preserve">EVALUACIÓN, EXPEDICIÓN Y CERTIFICACIÓN ANUAL DE FUENTES FIJAS, POR CADA ACTIVIDAD, SISTEMA  Y/O PROCESO </v>
          </cell>
          <cell r="C1075">
            <v>9165</v>
          </cell>
          <cell r="D1075">
            <v>9485</v>
          </cell>
          <cell r="E1075" t="str">
            <v>SMASOT</v>
          </cell>
        </row>
        <row r="1076">
          <cell r="A1076">
            <v>339</v>
          </cell>
          <cell r="B1076" t="str">
            <v xml:space="preserve">DICTAMEN DE USO DE SUELO DE TIPO DE RESIDENCIAL MAYOR A 751 M2 POR VIVIENDA                                              </v>
          </cell>
          <cell r="C1076">
            <v>2225</v>
          </cell>
          <cell r="D1076">
            <v>2305</v>
          </cell>
          <cell r="E1076" t="str">
            <v>SMASOT</v>
          </cell>
        </row>
        <row r="1077">
          <cell r="A1077">
            <v>342</v>
          </cell>
          <cell r="B1077" t="str">
            <v xml:space="preserve">DICTAMEN DE USO DE SUELO DE TIPO MEDIO DE 351 A 751 M²                                                       </v>
          </cell>
          <cell r="C1077">
            <v>650</v>
          </cell>
          <cell r="D1077">
            <v>675</v>
          </cell>
          <cell r="E1077" t="str">
            <v>SMASOT</v>
          </cell>
        </row>
        <row r="1078">
          <cell r="A1078">
            <v>343</v>
          </cell>
          <cell r="B1078" t="str">
            <v xml:space="preserve">DICTAMEN DE USO DE SUELO DE TIPO POPULAR POR VIVIENDA MENOR A 351M2                               </v>
          </cell>
          <cell r="C1078">
            <v>295</v>
          </cell>
          <cell r="D1078">
            <v>305</v>
          </cell>
          <cell r="E1078" t="str">
            <v>SMASOT</v>
          </cell>
        </row>
        <row r="1079">
          <cell r="A1079">
            <v>344</v>
          </cell>
          <cell r="B1079" t="str">
            <v>DICTAMEN DE USO DE SUELO DE INTERÉS SOCIAL POR VIVIENDA MENOR A 351M2</v>
          </cell>
          <cell r="C1079">
            <v>295</v>
          </cell>
          <cell r="D1079">
            <v>305</v>
          </cell>
          <cell r="E1079" t="str">
            <v>SMASOT</v>
          </cell>
        </row>
        <row r="1080">
          <cell r="A1080">
            <v>347</v>
          </cell>
          <cell r="B1080" t="str">
            <v>DICTAMEN DE USO DE SUELO DE INDUSTRIA</v>
          </cell>
          <cell r="C1080">
            <v>1605</v>
          </cell>
          <cell r="D1080">
            <v>1665</v>
          </cell>
          <cell r="E1080" t="str">
            <v>SMASOT</v>
          </cell>
        </row>
        <row r="1081">
          <cell r="A1081">
            <v>350</v>
          </cell>
          <cell r="B1081" t="str">
            <v xml:space="preserve">DICTAMEN DE USO DE SUELO DE ADMINISTRACIÓN Y SERVICIOS </v>
          </cell>
          <cell r="C1081">
            <v>1605</v>
          </cell>
          <cell r="D1081">
            <v>1665</v>
          </cell>
          <cell r="E1081" t="str">
            <v>SMASOT</v>
          </cell>
        </row>
        <row r="1082">
          <cell r="A1082">
            <v>351</v>
          </cell>
          <cell r="B1082" t="str">
            <v xml:space="preserve">DICTAMEN DE USO DE SUELO, COMERCIO DE 1 A 100 M²                                                                    </v>
          </cell>
          <cell r="C1082">
            <v>430</v>
          </cell>
          <cell r="D1082">
            <v>445</v>
          </cell>
          <cell r="E1082" t="str">
            <v>SMASOT</v>
          </cell>
        </row>
        <row r="1083">
          <cell r="A1083">
            <v>353</v>
          </cell>
          <cell r="B1083" t="str">
            <v xml:space="preserve">DICTAMEN DE USO DE SUELO, COMERCIO DE 101 A 500 M²                                                              </v>
          </cell>
          <cell r="C1083">
            <v>1140</v>
          </cell>
          <cell r="D1083">
            <v>1180</v>
          </cell>
          <cell r="E1083" t="str">
            <v>SMASOT</v>
          </cell>
        </row>
        <row r="1084">
          <cell r="A1084">
            <v>354</v>
          </cell>
          <cell r="B1084" t="str">
            <v xml:space="preserve">DICTAMEN DE USO DE SUELO, COMERCIO DE 501 A 1, 000 M²                                                              </v>
          </cell>
          <cell r="C1084">
            <v>2355</v>
          </cell>
          <cell r="D1084">
            <v>2440</v>
          </cell>
          <cell r="E1084" t="str">
            <v>SMASOT</v>
          </cell>
        </row>
        <row r="1085">
          <cell r="A1085">
            <v>355</v>
          </cell>
          <cell r="B1085" t="str">
            <v xml:space="preserve">DICTAMEN DE USO DE SUELO, COMERCIO MÁS DE 1, 000 M²                                                                </v>
          </cell>
          <cell r="C1085">
            <v>3830</v>
          </cell>
          <cell r="D1085">
            <v>3965</v>
          </cell>
          <cell r="E1085" t="str">
            <v>SMASOT</v>
          </cell>
        </row>
        <row r="1086">
          <cell r="A1086">
            <v>356</v>
          </cell>
          <cell r="B1086" t="str">
            <v xml:space="preserve">DICTAMEN DE USO DE SUELO USO MIXTO                                                                       </v>
          </cell>
          <cell r="C1086">
            <v>1280</v>
          </cell>
          <cell r="D1086">
            <v>1325</v>
          </cell>
          <cell r="E1086" t="str">
            <v>SMASOT</v>
          </cell>
        </row>
        <row r="1087">
          <cell r="A1087">
            <v>1495</v>
          </cell>
          <cell r="B1087" t="str">
            <v xml:space="preserve">POR DICTAMEN DE FACTIBILIDAD DE USO DE SUELO </v>
          </cell>
          <cell r="C1087">
            <v>430</v>
          </cell>
          <cell r="D1087">
            <v>445</v>
          </cell>
          <cell r="E1087" t="str">
            <v>SMASOT</v>
          </cell>
        </row>
        <row r="1088">
          <cell r="A1088">
            <v>1609</v>
          </cell>
          <cell r="B1088" t="str">
            <v>CONSTANCIA DE NO AFECTACIÓN Y/O DERECHO DE PREFERENCIA</v>
          </cell>
          <cell r="C1088">
            <v>225</v>
          </cell>
          <cell r="D1088">
            <v>235</v>
          </cell>
          <cell r="E1088" t="str">
            <v>SMASOT</v>
          </cell>
        </row>
        <row r="1089">
          <cell r="A1089">
            <v>2235</v>
          </cell>
          <cell r="B1089" t="str">
            <v>POR CONSTANCIA DE TÉCNICO Y ADMINISTRATIVO CENTRO DE VERIFICACIÓN</v>
          </cell>
          <cell r="C1089">
            <v>915</v>
          </cell>
          <cell r="D1089">
            <v>950</v>
          </cell>
          <cell r="E1089" t="str">
            <v>SMASOT</v>
          </cell>
        </row>
        <row r="1090">
          <cell r="A1090">
            <v>2413</v>
          </cell>
          <cell r="B1090" t="str">
            <v>AUTORIZACIÓN PARA LA COMBUSTIÓN A CIELO ABIERTO CAPACITACIÓN A PERSONAL</v>
          </cell>
          <cell r="C1090">
            <v>785</v>
          </cell>
          <cell r="D1090">
            <v>815</v>
          </cell>
          <cell r="E1090" t="str">
            <v>SMASOT</v>
          </cell>
        </row>
        <row r="1091">
          <cell r="A1091">
            <v>2414</v>
          </cell>
          <cell r="B1091" t="str">
            <v>EVALUACIÓN DE PROGRAMAS DE PREVENCIÓN DE ACCIDENTES DE COMPETENCIA ESTATAL</v>
          </cell>
          <cell r="C1091">
            <v>3085</v>
          </cell>
          <cell r="D1091">
            <v>3195</v>
          </cell>
          <cell r="E1091" t="str">
            <v>SMASOT</v>
          </cell>
        </row>
        <row r="1092">
          <cell r="A1092">
            <v>2415</v>
          </cell>
          <cell r="B1092" t="str">
            <v xml:space="preserve">MODIFICACIÓN, CAMBIO, TRANSFERENCIA Y AMPLIACIÓN RESOLUCIONES IMPACTO Y RIESGO AMBIENTAL, C/U </v>
          </cell>
          <cell r="C1092">
            <v>1555</v>
          </cell>
          <cell r="D1092">
            <v>1610</v>
          </cell>
          <cell r="E1092" t="str">
            <v>SMASOT</v>
          </cell>
        </row>
        <row r="1093">
          <cell r="A1093">
            <v>2038</v>
          </cell>
          <cell r="B1093" t="str">
            <v>OTROS SERVICIOS DE LA SMADSOT</v>
          </cell>
          <cell r="C1093" t="str">
            <v>NO. DE AFECTACIÓNES POR CUENTA</v>
          </cell>
          <cell r="E1093" t="str">
            <v>SMASOT</v>
          </cell>
        </row>
        <row r="1094">
          <cell r="A1094">
            <v>2039</v>
          </cell>
          <cell r="B1094" t="str">
            <v>CERTIFICACIONES DE DOCUMENTOS SMADSOT</v>
          </cell>
          <cell r="C1094">
            <v>115</v>
          </cell>
          <cell r="D1094">
            <v>120</v>
          </cell>
          <cell r="E1094" t="str">
            <v>SMASOT</v>
          </cell>
        </row>
        <row r="1095">
          <cell r="A1095">
            <v>2040</v>
          </cell>
          <cell r="B1095" t="str">
            <v>CERTIFICACIÓN DE EXPEDIENTES QUE OBREN EN LOS ARCHIVOS SMADSOT</v>
          </cell>
          <cell r="C1095">
            <v>115</v>
          </cell>
          <cell r="D1095">
            <v>120</v>
          </cell>
          <cell r="E1095" t="str">
            <v>SMASOT</v>
          </cell>
        </row>
        <row r="1096">
          <cell r="A1096">
            <v>2149</v>
          </cell>
          <cell r="B1096" t="str">
            <v>HOJA ADICIONAL DE EXPEDIENTES SMADSOT SE PAGARA</v>
          </cell>
          <cell r="C1096">
            <v>3</v>
          </cell>
          <cell r="D1096">
            <v>4</v>
          </cell>
          <cell r="E1096" t="str">
            <v>SMASOT</v>
          </cell>
        </row>
        <row r="1097">
          <cell r="A1097">
            <v>14870</v>
          </cell>
          <cell r="B1097" t="str">
            <v>COPIAS SIMPLES SMADSOT HASTA 35 HOJAS</v>
          </cell>
          <cell r="C1097">
            <v>32</v>
          </cell>
          <cell r="D1097">
            <v>34</v>
          </cell>
          <cell r="E1097" t="str">
            <v>SMASOT</v>
          </cell>
        </row>
        <row r="1098">
          <cell r="A1098">
            <v>14871</v>
          </cell>
          <cell r="B1098" t="str">
            <v>COPIAS SIMPLES SMADSOT HASTA 75 HOJAS</v>
          </cell>
          <cell r="C1098">
            <v>63</v>
          </cell>
          <cell r="D1098">
            <v>65</v>
          </cell>
          <cell r="E1098" t="str">
            <v>SMASOT</v>
          </cell>
        </row>
        <row r="1099">
          <cell r="A1099">
            <v>14872</v>
          </cell>
          <cell r="B1099" t="str">
            <v>COPIAS SIMPLES SMADSOT POR CADA HOJA ADICIONAL</v>
          </cell>
          <cell r="C1099">
            <v>1.5</v>
          </cell>
          <cell r="D1099">
            <v>2</v>
          </cell>
          <cell r="E1099" t="str">
            <v>SMASOT</v>
          </cell>
        </row>
        <row r="1100">
          <cell r="A1100">
            <v>13157</v>
          </cell>
          <cell r="B1100" t="str">
            <v>EVALUACIÓN DEL PLAN DE MANEJO DE RESIDUOS DE MANEJO ESPECIAL</v>
          </cell>
          <cell r="C1100">
            <v>850</v>
          </cell>
          <cell r="D1100">
            <v>880</v>
          </cell>
          <cell r="E1100" t="str">
            <v>SMASOT</v>
          </cell>
        </row>
        <row r="1101">
          <cell r="A1101">
            <v>13158</v>
          </cell>
          <cell r="B1101" t="str">
            <v>REVALIDACIÓN DE LA EVALUACIÓN DEL PLAN DE MANEJO DE RESIDUOS DE MANEJO ESPECIAL</v>
          </cell>
          <cell r="C1101">
            <v>530</v>
          </cell>
          <cell r="D1101">
            <v>550</v>
          </cell>
          <cell r="E1101" t="str">
            <v>SMASOT</v>
          </cell>
        </row>
        <row r="1102">
          <cell r="A1102">
            <v>13159</v>
          </cell>
          <cell r="B1102" t="str">
            <v>EVALUACIÓN DEL PLAN DE MANEJO DE RESIDUOS DE CONSTRUCCIÓN MENORES A 150 M2</v>
          </cell>
          <cell r="C1102">
            <v>125</v>
          </cell>
          <cell r="D1102">
            <v>130</v>
          </cell>
          <cell r="E1102" t="str">
            <v>SMASOT</v>
          </cell>
        </row>
        <row r="1103">
          <cell r="A1103">
            <v>13160</v>
          </cell>
          <cell r="B1103" t="str">
            <v>EVALUACIÓN DEL PLAN DE MANEJO DE RESIDUOS DE CONSTRUCCIÓN DE 150 A 500 M2</v>
          </cell>
          <cell r="C1103">
            <v>245</v>
          </cell>
          <cell r="D1103">
            <v>255</v>
          </cell>
          <cell r="E1103" t="str">
            <v>SMASOT</v>
          </cell>
        </row>
        <row r="1104">
          <cell r="A1104">
            <v>13161</v>
          </cell>
          <cell r="B1104" t="str">
            <v>EVALUACIÓN DEL PLAN DE MANEJO DE RESIDUOS DE CONSTRUCCIÓN DE 501 A 1500 M2</v>
          </cell>
          <cell r="C1104">
            <v>470</v>
          </cell>
          <cell r="D1104">
            <v>490</v>
          </cell>
          <cell r="E1104" t="str">
            <v>SMASOT</v>
          </cell>
        </row>
        <row r="1105">
          <cell r="A1105">
            <v>13162</v>
          </cell>
          <cell r="B1105" t="str">
            <v>EVALUACIÓN DEL PLAN DE MANEJO DE RESIDUOS DE CONSTRUCCIÓN MAYORES A 1500 M2</v>
          </cell>
          <cell r="C1105">
            <v>935</v>
          </cell>
          <cell r="D1105">
            <v>970</v>
          </cell>
          <cell r="E1105" t="str">
            <v>SMASOT</v>
          </cell>
        </row>
        <row r="1106">
          <cell r="A1106">
            <v>13163</v>
          </cell>
          <cell r="B1106" t="str">
            <v>EVALUACIÓN DE TRANSPORTE DE RESIDUOS DE MANEJO ESPECIAL POR VEHÍCULO</v>
          </cell>
          <cell r="C1106">
            <v>335</v>
          </cell>
          <cell r="D1106">
            <v>350</v>
          </cell>
          <cell r="E1106" t="str">
            <v>SMASOT</v>
          </cell>
        </row>
        <row r="1107">
          <cell r="A1107">
            <v>13164</v>
          </cell>
          <cell r="B1107" t="str">
            <v>REVALIDACIÓN ANUAL DE LA EVALUACIÓN DE TRANSPORTE DE RESIDUOS DE MANEJO ESPECIAL POR VEHÍCULO</v>
          </cell>
          <cell r="C1107">
            <v>165</v>
          </cell>
          <cell r="D1107">
            <v>170</v>
          </cell>
          <cell r="E1107" t="str">
            <v>SMASOT</v>
          </cell>
        </row>
        <row r="1108">
          <cell r="A1108">
            <v>13167</v>
          </cell>
          <cell r="B1108" t="str">
            <v>EVALUACIÓN DEL EXPEDIENTE PARA LA AUTORIZACIÓN DE ACOPIO Y ALMACENAMIENTO</v>
          </cell>
          <cell r="C1108">
            <v>590</v>
          </cell>
          <cell r="D1108">
            <v>610</v>
          </cell>
          <cell r="E1108" t="str">
            <v>SMASOT</v>
          </cell>
        </row>
        <row r="1109">
          <cell r="A1109">
            <v>13168</v>
          </cell>
          <cell r="B1109" t="str">
            <v>REVALIDACIÓN ANUAL DE LA AUTORIZACIÓN DE ACOPIO Y ALMACENAMIENTO</v>
          </cell>
          <cell r="C1109">
            <v>295</v>
          </cell>
          <cell r="D1109">
            <v>305</v>
          </cell>
          <cell r="E1109" t="str">
            <v>SMASOT</v>
          </cell>
        </row>
        <row r="1110">
          <cell r="A1110">
            <v>13169</v>
          </cell>
          <cell r="B1110" t="str">
            <v>EVALUACIÓN DEL EXPEDIENTE PARA LA AUTORIZACIÓN DE LA REUTILIZACIÓN Y RECICLAJE</v>
          </cell>
          <cell r="C1110">
            <v>1110</v>
          </cell>
          <cell r="D1110">
            <v>1150</v>
          </cell>
          <cell r="E1110" t="str">
            <v>SMASOT</v>
          </cell>
        </row>
        <row r="1111">
          <cell r="A1111">
            <v>13170</v>
          </cell>
          <cell r="B1111" t="str">
            <v>REVALIDACIÓN ANUAL DE LA AUTORIZACIÓN DE LA REUTILIZACIÓN Y RECICLAJE</v>
          </cell>
          <cell r="C1111">
            <v>655</v>
          </cell>
          <cell r="D1111">
            <v>680</v>
          </cell>
          <cell r="E1111" t="str">
            <v>SMASOT</v>
          </cell>
        </row>
        <row r="1112">
          <cell r="A1112">
            <v>13171</v>
          </cell>
          <cell r="B1112" t="str">
            <v xml:space="preserve">EVALUACIÓN DE EXPEDIENTE P/ AUTORIZACIÓN DISPOSICIÓN FINAL RESIDUOS MANEJO ESPECIAL </v>
          </cell>
          <cell r="C1112">
            <v>3230</v>
          </cell>
          <cell r="D1112">
            <v>3345</v>
          </cell>
          <cell r="E1112" t="str">
            <v>SMASOT</v>
          </cell>
        </row>
        <row r="1113">
          <cell r="A1113">
            <v>13172</v>
          </cell>
          <cell r="B1113" t="str">
            <v xml:space="preserve">REVALIDACIÓN ANUAL DE AUTORIZACIÓN DISPOSICIÓN FINAL RESIDUOS MANEJO ESPECIAL </v>
          </cell>
          <cell r="C1113">
            <v>2330</v>
          </cell>
          <cell r="D1113">
            <v>2415</v>
          </cell>
          <cell r="E1113" t="str">
            <v>SMASOT</v>
          </cell>
        </row>
        <row r="1114">
          <cell r="A1114">
            <v>14018</v>
          </cell>
          <cell r="B1114" t="str">
            <v>MODIFICACIÓN A LAS RESOLUCIONES Y AUTORIZACIONES DE RESIDUOS DE MANEJO ESPECIALES</v>
          </cell>
          <cell r="C1114">
            <v>130</v>
          </cell>
          <cell r="D1114">
            <v>135</v>
          </cell>
          <cell r="E1114" t="str">
            <v>SMASOT</v>
          </cell>
        </row>
        <row r="1115">
          <cell r="A1115">
            <v>2825</v>
          </cell>
          <cell r="B1115" t="str">
            <v xml:space="preserve">CERTIFICACIÓN DE PLANOS POR METRO LINEAL                                 </v>
          </cell>
          <cell r="C1115">
            <v>160</v>
          </cell>
          <cell r="D1115">
            <v>165</v>
          </cell>
          <cell r="E1115" t="str">
            <v>SMASOT</v>
          </cell>
        </row>
        <row r="1116">
          <cell r="A1116">
            <v>13096</v>
          </cell>
          <cell r="B1116" t="str">
            <v xml:space="preserve">VENTA DE BASES DE LICITACIÓN PARA CONCESIÓN DE VERIFICACIÓN VEHICULAR </v>
          </cell>
          <cell r="C1116">
            <v>3230</v>
          </cell>
          <cell r="D1116">
            <v>3345</v>
          </cell>
          <cell r="E1116" t="str">
            <v>SMASOT</v>
          </cell>
        </row>
        <row r="1117">
          <cell r="A1117">
            <v>14279</v>
          </cell>
          <cell r="B1117" t="str">
            <v xml:space="preserve">POR PERMISO CARTEL IMPRESO PUBLICITARIO PARA ESCAPARATES HASTA 1000 PIEZAS </v>
          </cell>
          <cell r="C1117">
            <v>2615</v>
          </cell>
          <cell r="D1117">
            <v>2710</v>
          </cell>
          <cell r="E1117" t="str">
            <v>SMASOT</v>
          </cell>
        </row>
        <row r="1118">
          <cell r="A1118">
            <v>14280</v>
          </cell>
          <cell r="B1118" t="str">
            <v xml:space="preserve">POR PERMISO DE CARTEL PLASTIFICADO POR M2 O FRACCIÓN </v>
          </cell>
          <cell r="C1118">
            <v>370</v>
          </cell>
          <cell r="D1118">
            <v>385</v>
          </cell>
          <cell r="E1118" t="str">
            <v>SMASOT</v>
          </cell>
        </row>
        <row r="1119">
          <cell r="A1119">
            <v>14281</v>
          </cell>
          <cell r="B1119" t="str">
            <v xml:space="preserve">POR PERMISO DE MANTA O LONA POR 90 DÍAS O FRACCIÓN, POR M2 O FRACCIÓN. </v>
          </cell>
          <cell r="C1119">
            <v>270</v>
          </cell>
          <cell r="D1119">
            <v>280</v>
          </cell>
          <cell r="E1119" t="str">
            <v>SMASOT</v>
          </cell>
        </row>
        <row r="1120">
          <cell r="A1120">
            <v>14282</v>
          </cell>
          <cell r="B1120" t="str">
            <v>POR PERMISO DE PENDÓN IMPRESO UNA O AMBAS CARAS, POR 90 DÍAS POR PIEZA</v>
          </cell>
          <cell r="C1120">
            <v>445</v>
          </cell>
          <cell r="D1120">
            <v>460</v>
          </cell>
          <cell r="E1120" t="str">
            <v>SMASOT</v>
          </cell>
        </row>
        <row r="1121">
          <cell r="A1121">
            <v>14283</v>
          </cell>
          <cell r="B1121" t="str">
            <v>POR PERMISO CARPA Y TOLDO ESPACIOS PÚBLICOS ABIERTOS DE 1 A 30 DÍAS C/U</v>
          </cell>
          <cell r="C1121">
            <v>865</v>
          </cell>
          <cell r="D1121">
            <v>895</v>
          </cell>
          <cell r="E1121" t="str">
            <v>SMASOT</v>
          </cell>
        </row>
        <row r="1122">
          <cell r="A1122">
            <v>14284</v>
          </cell>
          <cell r="B1122" t="str">
            <v>POR PERMISO INFLABLE ESPACIO ABIERTO, POR 30 DÍAS O FRACCIÓN, POR M3</v>
          </cell>
          <cell r="C1122">
            <v>805</v>
          </cell>
          <cell r="D1122">
            <v>835</v>
          </cell>
          <cell r="E1122" t="str">
            <v>SMASOT</v>
          </cell>
        </row>
        <row r="1123">
          <cell r="A1123">
            <v>14285</v>
          </cell>
          <cell r="B1123" t="str">
            <v>POR PERMISO GLOBO AEROSTÁTICO, DIRIGIBLE O SIMILAR, POR DÍA Y POR M3</v>
          </cell>
          <cell r="C1123">
            <v>58</v>
          </cell>
          <cell r="D1123">
            <v>61</v>
          </cell>
          <cell r="E1123" t="str">
            <v>SMASOT</v>
          </cell>
        </row>
        <row r="1124">
          <cell r="A1124">
            <v>14286</v>
          </cell>
          <cell r="B1124" t="str">
            <v>POR PERMISO TAPIAL PUBLICITARIO, POR 30 DÍAS O FRACCIÓN, POR M2 O FRACCIÓN.</v>
          </cell>
          <cell r="C1124">
            <v>170</v>
          </cell>
          <cell r="D1124">
            <v>175</v>
          </cell>
          <cell r="E1124" t="str">
            <v>SMASOT</v>
          </cell>
        </row>
        <row r="1125">
          <cell r="A1125">
            <v>14287</v>
          </cell>
          <cell r="B1125" t="str">
            <v>POR PERMISO DE ANUNCIO ROTULADO, HASTA POR 30 DÍAS, POR M2 O FRACCIÓN.</v>
          </cell>
          <cell r="C1125">
            <v>90</v>
          </cell>
          <cell r="D1125">
            <v>95</v>
          </cell>
          <cell r="E1125" t="str">
            <v>SMASOT</v>
          </cell>
        </row>
        <row r="1126">
          <cell r="A1126">
            <v>14288</v>
          </cell>
          <cell r="B1126" t="str">
            <v>POR PERMISO ANUNCIO BANDERA EN ASTA, POR 30 DÍAS O FRACCIÓN, POR M2 Y POR CARA</v>
          </cell>
          <cell r="C1126">
            <v>130</v>
          </cell>
          <cell r="D1126">
            <v>135</v>
          </cell>
          <cell r="E1126" t="str">
            <v>SMASOT</v>
          </cell>
        </row>
        <row r="1127">
          <cell r="A1127">
            <v>14289</v>
          </cell>
          <cell r="B1127" t="str">
            <v>POR PERMISO ANUNCIO DE PROYECCIÓN ÓPTICA EN VÍA PÚBLICA POR DÍA</v>
          </cell>
          <cell r="C1127">
            <v>780</v>
          </cell>
          <cell r="D1127">
            <v>810</v>
          </cell>
          <cell r="E1127" t="str">
            <v>SMASOT</v>
          </cell>
        </row>
        <row r="1128">
          <cell r="A1128">
            <v>14290</v>
          </cell>
          <cell r="B1128" t="str">
            <v>POR PERMISO ANUNCIO PROYECCIÓN ÓPTICA, ADOSADO POR  CARA Y POR M2 O FRACCIÓN.</v>
          </cell>
          <cell r="C1128">
            <v>510</v>
          </cell>
          <cell r="D1128">
            <v>530</v>
          </cell>
          <cell r="E1128" t="str">
            <v>SMASOT</v>
          </cell>
        </row>
        <row r="1129">
          <cell r="A1129">
            <v>14291</v>
          </cell>
          <cell r="B1129" t="str">
            <v>POR PERMISO ANUNCIO PROYECCIÓN ÓPTICA PERPENDICULAR  POR CARA Y POR M2 O FRACCIÓN.</v>
          </cell>
          <cell r="C1129">
            <v>555</v>
          </cell>
          <cell r="D1129">
            <v>575</v>
          </cell>
          <cell r="E1129" t="str">
            <v>SMASOT</v>
          </cell>
        </row>
        <row r="1130">
          <cell r="A1130">
            <v>14292</v>
          </cell>
          <cell r="B1130" t="str">
            <v>POR PERMISO DE ANUNCIO ADOSADO NO LUMINOSO, FLEXIBLE O RÍGIDO, POR M2 O FRACCIÓN</v>
          </cell>
          <cell r="C1130">
            <v>275</v>
          </cell>
          <cell r="D1130">
            <v>285</v>
          </cell>
          <cell r="E1130" t="str">
            <v>SMASOT</v>
          </cell>
        </row>
        <row r="1131">
          <cell r="A1131">
            <v>14293</v>
          </cell>
          <cell r="B1131" t="str">
            <v>POR PERMISO DE TOLDO RÍGIDO O FLEXIBLE, POR METRO LINEAL O FRACCIÓN</v>
          </cell>
          <cell r="C1131">
            <v>135</v>
          </cell>
          <cell r="D1131">
            <v>140</v>
          </cell>
          <cell r="E1131" t="str">
            <v>SMASOT</v>
          </cell>
        </row>
        <row r="1132">
          <cell r="A1132">
            <v>14294</v>
          </cell>
          <cell r="B1132" t="str">
            <v>POR PERMISO DE ANUNCIO PINTADO, POR M2 O FRACCIÓN</v>
          </cell>
          <cell r="C1132">
            <v>80</v>
          </cell>
          <cell r="D1132">
            <v>85</v>
          </cell>
          <cell r="E1132" t="str">
            <v>SMASOT</v>
          </cell>
        </row>
        <row r="1133">
          <cell r="A1133">
            <v>14295</v>
          </cell>
          <cell r="B1133" t="str">
            <v>POR PERMISO ANUNCIO AUTOSOPORTADO SIN DICTAMEN PROTECCIÓN CIVIL, POR  CARA Y M2 O FRACCIÓN.</v>
          </cell>
          <cell r="C1133">
            <v>245</v>
          </cell>
          <cell r="D1133">
            <v>255</v>
          </cell>
          <cell r="E1133" t="str">
            <v>SMASOT</v>
          </cell>
        </row>
        <row r="1134">
          <cell r="A1134">
            <v>14296</v>
          </cell>
          <cell r="B1134" t="str">
            <v>POR PERMISO ANUNCIO AUTOSOPORTADO DICTAMEN PROTECCIÓN CIVIL FAVORABLE, POR CARA Y M2 O FRACCIÓN</v>
          </cell>
          <cell r="C1134">
            <v>315</v>
          </cell>
          <cell r="D1134">
            <v>330</v>
          </cell>
          <cell r="E1134" t="str">
            <v>SMASOT</v>
          </cell>
        </row>
        <row r="1135">
          <cell r="A1135">
            <v>14297</v>
          </cell>
          <cell r="B1135" t="str">
            <v>POR PERMISO ANUNCIO ESPECTACULAR DENOMINATIVO POR CARA Y POR M2 O FRACCIÓN</v>
          </cell>
          <cell r="C1135">
            <v>340</v>
          </cell>
          <cell r="D1135">
            <v>355</v>
          </cell>
          <cell r="E1135" t="str">
            <v>SMASOT</v>
          </cell>
        </row>
        <row r="1136">
          <cell r="A1136">
            <v>14298</v>
          </cell>
          <cell r="B1136" t="str">
            <v>POR PERMISO ANUNCIO ESPECTACULAR  AUTOSOPORTADO TOTEM DE PUB. POR CARA Y POR M2 O FRACCIÓN.</v>
          </cell>
          <cell r="C1136">
            <v>535</v>
          </cell>
          <cell r="D1136">
            <v>555</v>
          </cell>
          <cell r="E1136" t="str">
            <v>SMASOT</v>
          </cell>
        </row>
        <row r="1137">
          <cell r="A1137">
            <v>14299</v>
          </cell>
          <cell r="B1137" t="str">
            <v>POR PERMISO ANUNCIO ESPECTACULAR  ELECTRÓNICO ESTRUCTURAL  DENOMINATIVO POR CARA Y M2 O FRACCIÓN.</v>
          </cell>
          <cell r="C1137">
            <v>530</v>
          </cell>
          <cell r="D1137">
            <v>550</v>
          </cell>
          <cell r="E1137" t="str">
            <v>SMASOT</v>
          </cell>
        </row>
        <row r="1138">
          <cell r="A1138">
            <v>14300</v>
          </cell>
          <cell r="B1138" t="str">
            <v>POR PERMISO ANUNCIO ESPECTACULAR  ELECTRÓNICO ESTRUCTURAL  PUBLICIDAD POR CARA Y POR M2 O FRACCIÓN.</v>
          </cell>
          <cell r="C1138">
            <v>690</v>
          </cell>
          <cell r="D1138">
            <v>715</v>
          </cell>
          <cell r="E1138" t="str">
            <v>SMASOT</v>
          </cell>
        </row>
        <row r="1139">
          <cell r="A1139">
            <v>14301</v>
          </cell>
          <cell r="B1139" t="str">
            <v>POR PERMISO VALLA PUBLICITARIA ESTRUCTURAL DENOMINATIVA POR CARA Y POR M2 O FRACCIÓN.</v>
          </cell>
          <cell r="C1139">
            <v>305</v>
          </cell>
          <cell r="D1139">
            <v>315</v>
          </cell>
          <cell r="E1139" t="str">
            <v>SMASOT</v>
          </cell>
        </row>
        <row r="1140">
          <cell r="A1140">
            <v>14302</v>
          </cell>
          <cell r="B1140" t="str">
            <v>POR PERMISO DE VALLA PUBLICITARIA ESTRUCTURAL PROPAGANDA POR CARA Y M2 O FRACCIÓN.</v>
          </cell>
          <cell r="C1140">
            <v>340</v>
          </cell>
          <cell r="D1140">
            <v>355</v>
          </cell>
          <cell r="E1140" t="str">
            <v>SMASOT</v>
          </cell>
        </row>
        <row r="1141">
          <cell r="A1141">
            <v>14303</v>
          </cell>
          <cell r="B1141" t="str">
            <v>REFRENDO ANUAL  ANUNCIO PROYECCIÓN ÓPTICA ADOSADO POR CARA Y POR M2 O FRACCIÓN.</v>
          </cell>
          <cell r="C1141">
            <v>245</v>
          </cell>
          <cell r="D1141">
            <v>255</v>
          </cell>
          <cell r="E1141" t="str">
            <v>SMASOT</v>
          </cell>
        </row>
        <row r="1142">
          <cell r="A1142">
            <v>14304</v>
          </cell>
          <cell r="B1142" t="str">
            <v>REFRENDO ANUAL  ANUNCIO DE PROYECCIÓN ÓPTICA PERPENDICULAR POR CARA Y M2 O FRACCIÓN.</v>
          </cell>
          <cell r="C1142">
            <v>270</v>
          </cell>
          <cell r="D1142">
            <v>280</v>
          </cell>
          <cell r="E1142" t="str">
            <v>SMASOT</v>
          </cell>
        </row>
        <row r="1143">
          <cell r="A1143">
            <v>14305</v>
          </cell>
          <cell r="B1143" t="str">
            <v>REFRENDO ANUAL  ANUNCIO ADOSADO NO LUMINOSO  POR M2 O FRACCIÓN</v>
          </cell>
          <cell r="C1143">
            <v>135</v>
          </cell>
          <cell r="D1143">
            <v>140</v>
          </cell>
          <cell r="E1143" t="str">
            <v>SMASOT</v>
          </cell>
        </row>
        <row r="1144">
          <cell r="A1144">
            <v>14306</v>
          </cell>
          <cell r="B1144" t="str">
            <v xml:space="preserve">REFRENDO ANUAL  TOLDO RÍGIDO O FLEXIBLE, POR METRO LINEAL O FRACCIÓN </v>
          </cell>
          <cell r="C1144">
            <v>63</v>
          </cell>
          <cell r="D1144">
            <v>65</v>
          </cell>
          <cell r="E1144" t="str">
            <v>SMASOT</v>
          </cell>
        </row>
        <row r="1145">
          <cell r="A1145">
            <v>14307</v>
          </cell>
          <cell r="B1145" t="str">
            <v>REFRENDO ANUAL ANUNCIO PINTADO, POR M2 O FRACCIÓN</v>
          </cell>
          <cell r="C1145">
            <v>37</v>
          </cell>
          <cell r="D1145">
            <v>39</v>
          </cell>
          <cell r="E1145" t="str">
            <v>SMASOT</v>
          </cell>
        </row>
        <row r="1146">
          <cell r="A1146">
            <v>14308</v>
          </cell>
          <cell r="B1146" t="str">
            <v>REFRENDO ANUAL  ANUNCIO SIN DICTAMEN P. CIVIL, POR CARA Y POR M2 O FRACCIÓN</v>
          </cell>
          <cell r="C1146">
            <v>120</v>
          </cell>
          <cell r="D1146">
            <v>125</v>
          </cell>
          <cell r="E1146" t="str">
            <v>SMASOT</v>
          </cell>
        </row>
        <row r="1147">
          <cell r="A1147">
            <v>14309</v>
          </cell>
          <cell r="B1147" t="str">
            <v>REFRENDO ANUAL  ANUNCIO CON DICTAMEN P. CIVIL, POR CARA Y POR M2 O FRACCIÓN</v>
          </cell>
          <cell r="C1147">
            <v>155</v>
          </cell>
          <cell r="D1147">
            <v>160</v>
          </cell>
          <cell r="E1147" t="str">
            <v>SMASOT</v>
          </cell>
        </row>
        <row r="1148">
          <cell r="A1148">
            <v>14310</v>
          </cell>
          <cell r="B1148" t="str">
            <v>REFRENDO ANUAL  ANUNCIO DENOMINATIVO, POR CARA Y POR M2 O FRACCIÓN</v>
          </cell>
          <cell r="C1148">
            <v>165</v>
          </cell>
          <cell r="D1148">
            <v>170</v>
          </cell>
          <cell r="E1148" t="str">
            <v>SMASOT</v>
          </cell>
        </row>
        <row r="1149">
          <cell r="A1149">
            <v>14311</v>
          </cell>
          <cell r="B1149" t="str">
            <v>REFRENDO ANUAL  ANUNCIO  TOTEM DE PUBLICIDAD, POR CARA Y POR M2 O FRACCIÓN</v>
          </cell>
          <cell r="C1149">
            <v>260</v>
          </cell>
          <cell r="D1149">
            <v>270</v>
          </cell>
          <cell r="E1149" t="str">
            <v>SMASOT</v>
          </cell>
        </row>
        <row r="1150">
          <cell r="A1150">
            <v>14312</v>
          </cell>
          <cell r="B1150" t="str">
            <v>REFRENDO ANUAL  ANUNCIO ELECT. DENOMINATIVO, POR CARA Y POR M2 O FRACCIÓN</v>
          </cell>
          <cell r="C1150">
            <v>260</v>
          </cell>
          <cell r="D1150">
            <v>270</v>
          </cell>
          <cell r="E1150" t="str">
            <v>SMASOT</v>
          </cell>
        </row>
        <row r="1151">
          <cell r="A1151">
            <v>14313</v>
          </cell>
          <cell r="B1151" t="str">
            <v>REFRENDO ANUAL  ELECTRÓNICO DE PUBLICIDAD, POR CARA Y POR M2 O FRACCIÓN</v>
          </cell>
          <cell r="C1151">
            <v>335</v>
          </cell>
          <cell r="D1151">
            <v>350</v>
          </cell>
          <cell r="E1151" t="str">
            <v>SMASOT</v>
          </cell>
        </row>
        <row r="1152">
          <cell r="A1152">
            <v>14314</v>
          </cell>
          <cell r="B1152" t="str">
            <v>REFRENDO ANUAL  DENOMINATIVO VALLA PUBLICITARIA, POR CARA Y POR M2 O FRACCIÓN</v>
          </cell>
          <cell r="C1152">
            <v>150</v>
          </cell>
          <cell r="D1152">
            <v>155</v>
          </cell>
          <cell r="E1152" t="str">
            <v>SMASOT</v>
          </cell>
        </row>
        <row r="1153">
          <cell r="A1153">
            <v>14315</v>
          </cell>
          <cell r="B1153" t="str">
            <v>REFRENDO ANUAL  VALLA PUBLICITARIA DE PROPAGANDA, POR CARA Y POR M2 O FRACCIÓN</v>
          </cell>
          <cell r="C1153">
            <v>165</v>
          </cell>
          <cell r="D1153">
            <v>170</v>
          </cell>
          <cell r="E1153" t="str">
            <v>SMASOT</v>
          </cell>
        </row>
        <row r="1154">
          <cell r="A1154">
            <v>14316</v>
          </cell>
          <cell r="B1154" t="str">
            <v xml:space="preserve">PERMISO ANUNCIOS EN MOBILIARIO URBANO, PARADERO, INFOBUS , POR CARA, M2 O FRAC. </v>
          </cell>
          <cell r="C1154">
            <v>455</v>
          </cell>
          <cell r="D1154">
            <v>470</v>
          </cell>
          <cell r="E1154" t="str">
            <v>SMASOT</v>
          </cell>
        </row>
        <row r="1155">
          <cell r="A1155">
            <v>14317</v>
          </cell>
          <cell r="B1155" t="str">
            <v xml:space="preserve">PERMISOS EN PANELES ESTATALES PARA COLGAR, POR CADA CARA </v>
          </cell>
          <cell r="C1155">
            <v>165</v>
          </cell>
          <cell r="D1155">
            <v>170</v>
          </cell>
          <cell r="E1155" t="str">
            <v>SMASOT</v>
          </cell>
        </row>
        <row r="1156">
          <cell r="A1156">
            <v>15372</v>
          </cell>
          <cell r="B1156" t="str">
            <v>POR PERMISO DE ANUNCIO ADOSADO ELECTRÓNICO O LED POR M2 O FRACC</v>
          </cell>
          <cell r="C1156">
            <v>800</v>
          </cell>
          <cell r="D1156">
            <v>830</v>
          </cell>
          <cell r="E1156" t="str">
            <v>SMASOT</v>
          </cell>
        </row>
        <row r="1157">
          <cell r="A1157">
            <v>15373</v>
          </cell>
          <cell r="B1157" t="str">
            <v>REFRENDO ANUAL ANUNCIO ADOSADO ELECTRÓNICO O LED POR M2 O FRACC</v>
          </cell>
          <cell r="C1157">
            <v>405</v>
          </cell>
          <cell r="D1157">
            <v>420</v>
          </cell>
          <cell r="E1157" t="str">
            <v>SMASOT</v>
          </cell>
        </row>
        <row r="1158">
          <cell r="A1158">
            <v>15374</v>
          </cell>
          <cell r="B1158" t="str">
            <v xml:space="preserve">POR EL PRIMER AÑO DEL PERMISO ANUNCIO AUTOTRANSPORTADO Y/O ESPECTACULAR POR CARA Y POR M2 O FRACCIÓN </v>
          </cell>
          <cell r="C1158">
            <v>755</v>
          </cell>
          <cell r="D1158">
            <v>785</v>
          </cell>
          <cell r="E1158" t="str">
            <v>SMASOT</v>
          </cell>
        </row>
        <row r="1159">
          <cell r="A1159">
            <v>15375</v>
          </cell>
          <cell r="B1159" t="str">
            <v xml:space="preserve">POR EL PRIMER AÑO DEL PERMISO ANUNCIO ESPECTACULAR ELECTRÓNICO POR CARA Y POR M2 O FRACCIÓN </v>
          </cell>
          <cell r="C1159">
            <v>920</v>
          </cell>
          <cell r="D1159">
            <v>955</v>
          </cell>
          <cell r="E1159" t="str">
            <v>SMASOT</v>
          </cell>
        </row>
        <row r="1160">
          <cell r="A1160">
            <v>15376</v>
          </cell>
          <cell r="B1160" t="str">
            <v xml:space="preserve">POR EL PRIMER AÑO DEL PERMISO ANUNCIO EN PUENTE VEHICULAR POR M2 O FRACCIÓN </v>
          </cell>
          <cell r="C1160">
            <v>640</v>
          </cell>
          <cell r="D1160">
            <v>665</v>
          </cell>
          <cell r="E1160" t="str">
            <v>SMASOT</v>
          </cell>
        </row>
        <row r="1161">
          <cell r="A1161">
            <v>15377</v>
          </cell>
          <cell r="B1161" t="str">
            <v xml:space="preserve">POR EL PRIMER AÑO DEL PERMISO ANUNCIO EN PUENTE PEATONAL POR M2 O FRACCIÓN </v>
          </cell>
          <cell r="C1161">
            <v>725</v>
          </cell>
          <cell r="D1161">
            <v>750</v>
          </cell>
          <cell r="E1161" t="str">
            <v>SMASOT</v>
          </cell>
        </row>
        <row r="1162">
          <cell r="A1162">
            <v>15378</v>
          </cell>
          <cell r="B1162" t="str">
            <v xml:space="preserve">REFRENDO ANUAL ANUNCIO AUTOTRANS. Y ESPECTA. ÁREAS VERDES  POR CARA,M2 O FRACCIÓN </v>
          </cell>
          <cell r="C1162">
            <v>380</v>
          </cell>
          <cell r="D1162">
            <v>395</v>
          </cell>
          <cell r="E1162" t="str">
            <v>SMASOT</v>
          </cell>
        </row>
        <row r="1163">
          <cell r="A1163">
            <v>15379</v>
          </cell>
          <cell r="B1163" t="str">
            <v xml:space="preserve">REFRENDO ANUAL ANUNCIO ESPECTA. ELECTRÓNICO ÁREAS VERDES POR CARA Y M2 O FRACCIÓN </v>
          </cell>
          <cell r="C1163">
            <v>460</v>
          </cell>
          <cell r="D1163">
            <v>480</v>
          </cell>
          <cell r="E1163" t="str">
            <v>SMASOT</v>
          </cell>
        </row>
        <row r="1164">
          <cell r="A1164">
            <v>15380</v>
          </cell>
          <cell r="B1164" t="str">
            <v xml:space="preserve">REFRENDO ANUAL PUENTE VEHICULAR  POR M2 O FRACCIÓN DE AREA DE EXHIBICIÓN </v>
          </cell>
          <cell r="C1164">
            <v>325</v>
          </cell>
          <cell r="D1164">
            <v>340</v>
          </cell>
          <cell r="E1164" t="str">
            <v>SMASOT</v>
          </cell>
        </row>
        <row r="1165">
          <cell r="A1165">
            <v>15381</v>
          </cell>
          <cell r="B1165" t="str">
            <v xml:space="preserve">REFRENDO ANUAL  ANUNCIO PUBLICITARIO POR M2 O FRACCIÓN DE AREA DE EXHIBICIÓN </v>
          </cell>
          <cell r="C1165">
            <v>360</v>
          </cell>
          <cell r="D1165">
            <v>375</v>
          </cell>
          <cell r="E1165" t="str">
            <v>SMASOT</v>
          </cell>
        </row>
        <row r="1166">
          <cell r="B1166" t="str">
            <v>CUENTAS INHABILITADAS: 13173, 14319, 14320, 14321, 14322, 14323, 14324, 14325, 15719</v>
          </cell>
          <cell r="E1166" t="str">
            <v>SMASOT</v>
          </cell>
        </row>
        <row r="1167">
          <cell r="A1167" t="str">
            <v xml:space="preserve"> TOTAL DERECHOS</v>
          </cell>
          <cell r="E1167" t="str">
            <v>SMASOT</v>
          </cell>
        </row>
        <row r="1168">
          <cell r="B1168" t="str">
            <v>PRODUCTOS</v>
          </cell>
          <cell r="E1168" t="str">
            <v>SMASOT</v>
          </cell>
        </row>
        <row r="1169">
          <cell r="A1169">
            <v>2042</v>
          </cell>
          <cell r="B1169" t="str">
            <v>OTROS PRODUCTOS SMADSOT</v>
          </cell>
          <cell r="C1169" t="str">
            <v>NO. DE AFECTACIÓNES POR CUENTA</v>
          </cell>
          <cell r="E1169" t="str">
            <v>SMASOT</v>
          </cell>
        </row>
        <row r="1170">
          <cell r="B1170" t="str">
            <v>CUENTAS INHABILITADAS:</v>
          </cell>
          <cell r="E1170" t="str">
            <v>SMASOT</v>
          </cell>
        </row>
        <row r="1171">
          <cell r="B1171" t="str">
            <v>SUMA - PRODUCTOS</v>
          </cell>
          <cell r="E1171" t="str">
            <v>SMASOT</v>
          </cell>
        </row>
        <row r="1172">
          <cell r="B1172" t="str">
            <v>APROVECHAMIENTOS</v>
          </cell>
          <cell r="E1172" t="str">
            <v>SMASOT</v>
          </cell>
        </row>
        <row r="1173">
          <cell r="A1173">
            <v>597</v>
          </cell>
          <cell r="B1173" t="str">
            <v>MULTAS AL CENTRO DE VERIFICACIÓN</v>
          </cell>
          <cell r="C1173" t="str">
            <v>NO. DE AFECTACIÓNES POR CUENTA</v>
          </cell>
          <cell r="E1173" t="str">
            <v>SMASOT</v>
          </cell>
        </row>
        <row r="1174">
          <cell r="A1174">
            <v>598</v>
          </cell>
          <cell r="B1174" t="str">
            <v>MULTA POR INCUMPLIMIENTO  DE VERIFICACIÓN VEHICULAR</v>
          </cell>
          <cell r="C1174">
            <v>1612</v>
          </cell>
          <cell r="D1174">
            <v>1612</v>
          </cell>
          <cell r="E1174" t="str">
            <v>SMASOT</v>
          </cell>
        </row>
        <row r="1175">
          <cell r="A1175">
            <v>1928</v>
          </cell>
          <cell r="B1175" t="str">
            <v>DIFERENCIA EN PAGO DE MULTAS</v>
          </cell>
          <cell r="C1175" t="str">
            <v>NO. DE AFECTACIÓNES POR CUENTA</v>
          </cell>
          <cell r="E1175" t="str">
            <v>SMASOT</v>
          </cell>
        </row>
        <row r="1176">
          <cell r="A1176">
            <v>2071</v>
          </cell>
          <cell r="B1176" t="str">
            <v xml:space="preserve">MULTAS IMPUESTAS EN LA VÍA PÚBLICA VERIF. EXTEMP. Z. METROPOLITANA       </v>
          </cell>
          <cell r="C1176">
            <v>1612</v>
          </cell>
          <cell r="D1176">
            <v>1612</v>
          </cell>
          <cell r="E1176" t="str">
            <v>SMASOT</v>
          </cell>
        </row>
        <row r="1177">
          <cell r="A1177">
            <v>2072</v>
          </cell>
          <cell r="B1177" t="str">
            <v xml:space="preserve">MULTAS IMPUESTAS EN LA VÍA PÚBLICA CONTAM OSTENSIBLEMENTE Z. METROPOLITANA       </v>
          </cell>
          <cell r="C1177">
            <v>2418</v>
          </cell>
          <cell r="D1177">
            <v>2418</v>
          </cell>
          <cell r="E1177" t="str">
            <v>SMASOT</v>
          </cell>
        </row>
        <row r="1178">
          <cell r="A1178">
            <v>2073</v>
          </cell>
          <cell r="B1178" t="str">
            <v>MULTAS IMPUESTAS EN LA VÍA PÚBLICA VERIF. EXTEMP. INTERIOR  EDO.</v>
          </cell>
          <cell r="C1178">
            <v>1612</v>
          </cell>
          <cell r="D1178">
            <v>1612</v>
          </cell>
          <cell r="E1178" t="str">
            <v>SMASOT</v>
          </cell>
        </row>
        <row r="1179">
          <cell r="A1179">
            <v>2074</v>
          </cell>
          <cell r="B1179" t="str">
            <v>MULTAS IMPUESTAS EN LA VÍA PÚBLICA CONTAM OSTENSIBLEMENTE INTERIOR  EDO.</v>
          </cell>
          <cell r="C1179">
            <v>2418</v>
          </cell>
          <cell r="D1179">
            <v>2418</v>
          </cell>
          <cell r="E1179" t="str">
            <v>SMASOT</v>
          </cell>
        </row>
        <row r="1180">
          <cell r="A1180">
            <v>2182</v>
          </cell>
          <cell r="B1180" t="str">
            <v xml:space="preserve">ACTUALIZACION REVALIDACIÓN ANUAL CENTROS DE VERIFICACIÓN                        </v>
          </cell>
          <cell r="C1180" t="str">
            <v>NO. DE AFECTACIÓNES POR CUENTA</v>
          </cell>
          <cell r="E1180" t="str">
            <v>SMASOT</v>
          </cell>
        </row>
        <row r="1181">
          <cell r="A1181">
            <v>2183</v>
          </cell>
          <cell r="B1181" t="str">
            <v xml:space="preserve">RECARGOS REVALIDACIÓN ANUAL CENTROS DE VERIFICACIÓN                             </v>
          </cell>
          <cell r="C1181" t="str">
            <v>NO. DE AFECTACIÓNES POR CUENTA</v>
          </cell>
          <cell r="E1181" t="str">
            <v>SMASOT</v>
          </cell>
        </row>
        <row r="1182">
          <cell r="A1182">
            <v>2265</v>
          </cell>
          <cell r="B1182" t="str">
            <v>MULTAS  IMPUESTAS POR LA SMADSOT</v>
          </cell>
          <cell r="C1182" t="str">
            <v>NO. DE AFECTACIÓNES POR CUENTA</v>
          </cell>
          <cell r="E1182" t="str">
            <v>SMASOT</v>
          </cell>
        </row>
        <row r="1183">
          <cell r="A1183">
            <v>2714</v>
          </cell>
          <cell r="B1183" t="str">
            <v xml:space="preserve">MULTA IMPUESTA VÍA PÚBLICA VERIFICACIÓN EXTEMPORÁNEA                            </v>
          </cell>
          <cell r="C1183">
            <v>1612</v>
          </cell>
          <cell r="D1183">
            <v>1612</v>
          </cell>
          <cell r="E1183" t="str">
            <v>SMASOT</v>
          </cell>
        </row>
        <row r="1184">
          <cell r="A1184">
            <v>2715</v>
          </cell>
          <cell r="B1184" t="str">
            <v>MULTA IMPUESTA VÍA PÚBLICA POR CONTAMINAR OSTENSIBLEMENTE</v>
          </cell>
          <cell r="C1184">
            <v>2418</v>
          </cell>
          <cell r="D1184">
            <v>2418</v>
          </cell>
          <cell r="E1184" t="str">
            <v>SMASOT</v>
          </cell>
        </row>
        <row r="1185">
          <cell r="A1185">
            <v>2597</v>
          </cell>
          <cell r="B1185" t="str">
            <v>MULTA POR INCUMPLIMIENTO VERIFICACIÓN EXTEMPORÁNEA 50 % BENEFICIO SMADSOT</v>
          </cell>
          <cell r="C1185">
            <v>806</v>
          </cell>
          <cell r="D1185">
            <v>806</v>
          </cell>
          <cell r="E1185" t="str">
            <v>SMASOT</v>
          </cell>
        </row>
        <row r="1186">
          <cell r="B1186" t="str">
            <v xml:space="preserve">CUENTAS INHABILITADAS: </v>
          </cell>
          <cell r="E1186" t="str">
            <v>SMASOT</v>
          </cell>
        </row>
        <row r="1187">
          <cell r="A1187">
            <v>429</v>
          </cell>
          <cell r="B1187" t="str">
            <v>TRASLADO AL DEPÓSITO OFICIAL DE VEHÍCULOS CON GRÚA, AUTOMÓVILES, SUV O CAMIONETAS MUNICIPIO PUEBLA</v>
          </cell>
          <cell r="C1187">
            <v>630</v>
          </cell>
          <cell r="D1187">
            <v>655</v>
          </cell>
          <cell r="E1187" t="str">
            <v>FGE</v>
          </cell>
        </row>
        <row r="1188">
          <cell r="A1188">
            <v>430</v>
          </cell>
          <cell r="B1188" t="str">
            <v>TRASLADO AL DEPÓSITO OFICIAL DE VEHÍCULOS  CAMIONETAS DE CARGA 3.5 TONELADAS, MICROBUSES Y SIMILARES MUNICIPIO PUEBLA</v>
          </cell>
          <cell r="C1188">
            <v>770</v>
          </cell>
          <cell r="D1188">
            <v>800</v>
          </cell>
          <cell r="E1188" t="str">
            <v>FGE</v>
          </cell>
        </row>
        <row r="1189">
          <cell r="A1189">
            <v>431</v>
          </cell>
          <cell r="B1189" t="str">
            <v>TRASLADO AL DEPÓSITO OFICIAL DE VEHÍCULOS AUTOBUSES MUNICIPIO PUEBLA</v>
          </cell>
          <cell r="C1189">
            <v>1250</v>
          </cell>
          <cell r="D1189">
            <v>1295</v>
          </cell>
          <cell r="E1189" t="str">
            <v>FGE</v>
          </cell>
        </row>
        <row r="1190">
          <cell r="A1190">
            <v>14841</v>
          </cell>
          <cell r="B1190" t="str">
            <v>TRASLADO AL DEPÓSITO OFICIAL DE VEHÍCULOS CON GRÚA, MOTOCICLETAS MUNICIPIO PUEBLA</v>
          </cell>
          <cell r="C1190">
            <v>350</v>
          </cell>
          <cell r="D1190">
            <v>365</v>
          </cell>
          <cell r="E1190" t="str">
            <v>FGE</v>
          </cell>
        </row>
        <row r="1191">
          <cell r="A1191">
            <v>14842</v>
          </cell>
          <cell r="B1191" t="str">
            <v>TRASLADO AL DEPÓSITO OFICIAL DE VEHÍCULOS CAMIÓN 2 O 3 EJES CAPACIDAD HASTA 12 TONELADAS MUNICIPIO PUEBLA</v>
          </cell>
          <cell r="C1191">
            <v>1730</v>
          </cell>
          <cell r="D1191">
            <v>1790</v>
          </cell>
          <cell r="E1191" t="str">
            <v>FGE</v>
          </cell>
        </row>
        <row r="1192">
          <cell r="A1192">
            <v>14843</v>
          </cell>
          <cell r="B1192" t="str">
            <v>TRASLADO AL DEPÓSITO OFICIAL DE VEHÍCULOS CAMIÓN 4 O 5 EJES MUNICIPIO PUEBLA</v>
          </cell>
          <cell r="C1192">
            <v>1965</v>
          </cell>
          <cell r="D1192">
            <v>2035</v>
          </cell>
          <cell r="E1192" t="str">
            <v>FGE</v>
          </cell>
        </row>
        <row r="1193">
          <cell r="A1193">
            <v>14844</v>
          </cell>
          <cell r="B1193" t="str">
            <v>TRASLADO AL DEPÓSITO OFICIAL DE VEHÍCULOS CAMIÓN 6,7,8 O 9 EJES MUNICIPIO PUEBLA</v>
          </cell>
          <cell r="C1193">
            <v>2195</v>
          </cell>
          <cell r="D1193">
            <v>2275</v>
          </cell>
          <cell r="E1193" t="str">
            <v>FGE</v>
          </cell>
        </row>
        <row r="1194">
          <cell r="A1194">
            <v>14852</v>
          </cell>
          <cell r="B1194" t="str">
            <v>TRASLADO AL DEPÓSITO OFICIAL DE VEHÍCULOS CON EQUIPO DE GRÚA Y ACONDICIONAMIENTO MUNICIPIO DE PUEBLA</v>
          </cell>
          <cell r="C1194">
            <v>17860</v>
          </cell>
          <cell r="D1194">
            <v>18485</v>
          </cell>
          <cell r="E1194" t="str">
            <v>FGE</v>
          </cell>
        </row>
        <row r="1195">
          <cell r="A1195">
            <v>14854</v>
          </cell>
          <cell r="B1195" t="str">
            <v>TRASLADO AL DEPÓSITO DE VEHÍCULOS CON EQUIPO DE GRÚA Y MANIOBRA ESPECIALIZADA MUNICIPIO PUEBLA</v>
          </cell>
          <cell r="C1195">
            <v>32835</v>
          </cell>
          <cell r="D1195">
            <v>33985</v>
          </cell>
          <cell r="E1195" t="str">
            <v>FGE</v>
          </cell>
        </row>
        <row r="1196">
          <cell r="B1196" t="str">
            <v>RESGUARDO DE VEHÍCULOS</v>
          </cell>
          <cell r="E1196" t="str">
            <v>FGE</v>
          </cell>
        </row>
        <row r="1197">
          <cell r="A1197">
            <v>433</v>
          </cell>
          <cell r="B1197" t="str">
            <v>AUTOBÚS</v>
          </cell>
          <cell r="C1197" t="str">
            <v>No. de afectaciones por cuenta</v>
          </cell>
          <cell r="E1197" t="str">
            <v>FGE</v>
          </cell>
        </row>
        <row r="1198">
          <cell r="A1198">
            <v>434</v>
          </cell>
          <cell r="B1198" t="str">
            <v>AUTOMÓVILES, SUV O CAMIONETA</v>
          </cell>
          <cell r="C1198" t="str">
            <v>No. de afectaciones por cuenta</v>
          </cell>
          <cell r="E1198" t="str">
            <v>FGE</v>
          </cell>
        </row>
        <row r="1199">
          <cell r="A1199">
            <v>14014</v>
          </cell>
          <cell r="B1199" t="str">
            <v>CAMIÓN 2 Y 3 EJES 12 TONELADAS</v>
          </cell>
          <cell r="C1199" t="str">
            <v>No. de afectaciones por cuenta</v>
          </cell>
          <cell r="E1199" t="str">
            <v>FGE</v>
          </cell>
        </row>
        <row r="1200">
          <cell r="A1200">
            <v>14015</v>
          </cell>
          <cell r="B1200" t="str">
            <v>CAMIÓN 4 Y 5 EJES</v>
          </cell>
          <cell r="C1200" t="str">
            <v>No. de afectaciones por cuenta</v>
          </cell>
          <cell r="E1200" t="str">
            <v>FGE</v>
          </cell>
        </row>
        <row r="1201">
          <cell r="A1201">
            <v>14016</v>
          </cell>
          <cell r="B1201" t="str">
            <v>CAMIÓN 6, 7, 8 Y 9 EJES</v>
          </cell>
          <cell r="C1201" t="str">
            <v>No. de afectaciones por cuenta</v>
          </cell>
          <cell r="E1201" t="str">
            <v>FGE</v>
          </cell>
        </row>
        <row r="1202">
          <cell r="A1202">
            <v>14017</v>
          </cell>
          <cell r="B1202" t="str">
            <v xml:space="preserve">CAMIONETA HASTA 3.5 TON, MICROBÚS Y SIMILARES POR DÍA </v>
          </cell>
          <cell r="C1202" t="str">
            <v>No. de afectaciones por cuenta</v>
          </cell>
          <cell r="E1202" t="str">
            <v>FGE</v>
          </cell>
        </row>
        <row r="1203">
          <cell r="B1203" t="str">
            <v xml:space="preserve">OTROS   SERVICIOS </v>
          </cell>
          <cell r="E1203" t="str">
            <v>FGE</v>
          </cell>
        </row>
        <row r="1204">
          <cell r="A1204">
            <v>437</v>
          </cell>
          <cell r="B1204" t="str">
            <v>EXPEDICIÓN   DE   CERTIFICADOS DE DATOS O DOCUMENTOS INCLUYENDO FORMATO.</v>
          </cell>
          <cell r="C1204">
            <v>115</v>
          </cell>
          <cell r="D1204">
            <v>120</v>
          </cell>
          <cell r="E1204" t="str">
            <v>FGE</v>
          </cell>
        </row>
        <row r="1205">
          <cell r="A1205">
            <v>438</v>
          </cell>
          <cell r="B1205" t="str">
            <v>OTROS SERVICIOS FISCALÍA GENERAL DEL ESTADO</v>
          </cell>
          <cell r="C1205" t="str">
            <v>No. de afectaciones por cuenta</v>
          </cell>
          <cell r="E1205" t="str">
            <v>FGE</v>
          </cell>
        </row>
        <row r="1206">
          <cell r="A1206">
            <v>1585</v>
          </cell>
          <cell r="B1206" t="str">
            <v>CERTIFICACIÓN DE EXPEDIENTES FGE DE HASTA 35 HOJAS</v>
          </cell>
          <cell r="C1206">
            <v>115</v>
          </cell>
          <cell r="D1206">
            <v>120</v>
          </cell>
          <cell r="E1206" t="str">
            <v>FGE</v>
          </cell>
        </row>
        <row r="1207">
          <cell r="A1207">
            <v>1908</v>
          </cell>
          <cell r="B1207" t="str">
            <v>HOJA ADICIONAL DE EXPEDIENTES, FGE SE PAGARÁ</v>
          </cell>
          <cell r="C1207">
            <v>3</v>
          </cell>
          <cell r="D1207">
            <v>4</v>
          </cell>
          <cell r="E1207" t="str">
            <v>FGE</v>
          </cell>
        </row>
        <row r="1208">
          <cell r="A1208">
            <v>14174</v>
          </cell>
          <cell r="B1208" t="str">
            <v>CERTIFICACIÓN DE EXPEDIENTES MINISTERIO PÚBLICO HASTA 35 HOJAS</v>
          </cell>
          <cell r="C1208">
            <v>115</v>
          </cell>
          <cell r="D1208">
            <v>120</v>
          </cell>
          <cell r="E1208" t="str">
            <v>FGE</v>
          </cell>
        </row>
        <row r="1209">
          <cell r="A1209">
            <v>14175</v>
          </cell>
          <cell r="B1209" t="str">
            <v xml:space="preserve">HOJA ADICIONAL DE EXPEDIENTES MINISTERIO PÚBLICO  </v>
          </cell>
          <cell r="C1209">
            <v>3</v>
          </cell>
          <cell r="D1209">
            <v>4</v>
          </cell>
          <cell r="E1209" t="str">
            <v>FGE</v>
          </cell>
        </row>
        <row r="1210">
          <cell r="A1210">
            <v>14856</v>
          </cell>
          <cell r="B1210" t="str">
            <v>COPIAS SIMPLES FGE HASTA 35 HOJAS</v>
          </cell>
          <cell r="C1210">
            <v>32</v>
          </cell>
          <cell r="D1210">
            <v>34</v>
          </cell>
          <cell r="E1210" t="str">
            <v>FGE</v>
          </cell>
        </row>
        <row r="1211">
          <cell r="A1211">
            <v>14857</v>
          </cell>
          <cell r="B1211" t="str">
            <v>COPIAS SIMPLES FGE HASTA 75 HOJAS</v>
          </cell>
          <cell r="C1211">
            <v>63</v>
          </cell>
          <cell r="D1211">
            <v>65</v>
          </cell>
          <cell r="E1211" t="str">
            <v>FGE</v>
          </cell>
        </row>
        <row r="1212">
          <cell r="A1212">
            <v>14858</v>
          </cell>
          <cell r="B1212" t="str">
            <v>COPIAS SIMPLES FGE POR CADA HOJA ADICIONAL</v>
          </cell>
          <cell r="C1212">
            <v>1.5</v>
          </cell>
          <cell r="D1212">
            <v>2</v>
          </cell>
          <cell r="E1212" t="str">
            <v>FGE</v>
          </cell>
        </row>
        <row r="1213">
          <cell r="A1213">
            <v>2080</v>
          </cell>
          <cell r="B1213" t="str">
            <v xml:space="preserve">TRAMITE DE CONSTANCIAS DE NO ANTECEDENTES PENALES      </v>
          </cell>
          <cell r="C1213">
            <v>250</v>
          </cell>
          <cell r="D1213">
            <v>260</v>
          </cell>
          <cell r="E1213" t="str">
            <v>FGE</v>
          </cell>
        </row>
        <row r="1214">
          <cell r="A1214">
            <v>2277</v>
          </cell>
          <cell r="B1214" t="str">
            <v>TRAMITE DE CONSTANCIA DE NO HABER COMETIDO DELITO ARMA DE FUEGO.</v>
          </cell>
          <cell r="C1214">
            <v>120</v>
          </cell>
          <cell r="D1214">
            <v>125</v>
          </cell>
          <cell r="E1214" t="str">
            <v>FGE</v>
          </cell>
        </row>
        <row r="1215">
          <cell r="A1215">
            <v>318</v>
          </cell>
          <cell r="B1215" t="str">
            <v>TRAMITE DE CONSTANCIA DE IDENTIFICACIÓN VEHICULAR</v>
          </cell>
          <cell r="C1215">
            <v>260</v>
          </cell>
          <cell r="D1215">
            <v>270</v>
          </cell>
          <cell r="E1215" t="str">
            <v>FGE</v>
          </cell>
        </row>
        <row r="1216">
          <cell r="A1216">
            <v>13114</v>
          </cell>
          <cell r="B1216" t="str">
            <v xml:space="preserve">VENTA DE BASES SUBASTA PÚBLICA NO.                                              </v>
          </cell>
          <cell r="C1216" t="str">
            <v>No. de afectaciones por cuenta</v>
          </cell>
          <cell r="E1216" t="str">
            <v>FGE</v>
          </cell>
        </row>
        <row r="1217">
          <cell r="A1217">
            <v>15711</v>
          </cell>
          <cell r="B1217" t="str">
            <v>20% DESCUENTO ESTUDIANTES POR CONSTANCIA DE NO ANTECEDENTES</v>
          </cell>
          <cell r="C1217">
            <v>200</v>
          </cell>
          <cell r="D1217">
            <v>208</v>
          </cell>
          <cell r="E1217" t="str">
            <v>FGE</v>
          </cell>
        </row>
        <row r="1218">
          <cell r="A1218">
            <v>15712</v>
          </cell>
          <cell r="B1218" t="str">
            <v>50% DESCUENTO INAPAM O DISCAPACIDAD, POR CONSTANCIA</v>
          </cell>
          <cell r="C1218">
            <v>125</v>
          </cell>
          <cell r="D1218">
            <v>130</v>
          </cell>
          <cell r="E1218" t="str">
            <v>FGE</v>
          </cell>
        </row>
        <row r="1219">
          <cell r="A1219">
            <v>15713</v>
          </cell>
          <cell r="B1219" t="str">
            <v xml:space="preserve">EXPED. DICTAMEN DE PATERNIDAD O PRUEBA PARA DETERMINACIÓN DE PERFILES GENÉTICOS </v>
          </cell>
          <cell r="C1219">
            <v>3660</v>
          </cell>
          <cell r="D1219">
            <v>3790</v>
          </cell>
          <cell r="E1219" t="str">
            <v>FGE</v>
          </cell>
        </row>
        <row r="1220">
          <cell r="A1220">
            <v>15714</v>
          </cell>
          <cell r="B1220" t="str">
            <v>CONGRESO ESPECIALIZADO EN CIENCIAS FORENSES, 2 O 3</v>
          </cell>
          <cell r="C1220">
            <v>525</v>
          </cell>
          <cell r="D1220">
            <v>545</v>
          </cell>
          <cell r="E1220" t="str">
            <v>FGE</v>
          </cell>
        </row>
        <row r="1221">
          <cell r="A1221">
            <v>16200</v>
          </cell>
          <cell r="B1221" t="str">
            <v>REPOSICIÓN DE GAFETE INSTITUCIONAL O CREDENCIAL  QUE ACREDITA LA PORTACIÓN DE ARMA DE FUEGO C/U POR PERSONA</v>
          </cell>
          <cell r="C1221">
            <v>100</v>
          </cell>
          <cell r="D1221">
            <v>105</v>
          </cell>
          <cell r="E1221" t="str">
            <v>FGE</v>
          </cell>
        </row>
        <row r="1222">
          <cell r="A1222">
            <v>16201</v>
          </cell>
          <cell r="B1222" t="str">
            <v>EXPEDICIÓN DE CONSTANCIA LABORAL</v>
          </cell>
          <cell r="C1222">
            <v>100</v>
          </cell>
          <cell r="D1222">
            <v>105</v>
          </cell>
          <cell r="E1222" t="str">
            <v>FGE</v>
          </cell>
        </row>
        <row r="1223">
          <cell r="A1223">
            <v>16461</v>
          </cell>
          <cell r="B1223" t="str">
            <v>EMISIÓN DE DICTÁMENES EN MATERIA DE CONSTRUCCIÓN O TOPOGRAFÍA</v>
          </cell>
          <cell r="C1223" t="str">
            <v>NUEVO</v>
          </cell>
          <cell r="D1223">
            <v>3660</v>
          </cell>
          <cell r="E1223" t="str">
            <v>FGE</v>
          </cell>
        </row>
        <row r="1224">
          <cell r="A1224">
            <v>16462</v>
          </cell>
          <cell r="B1224" t="str">
            <v>EMISIÓN DE DICTÁMENES EN MATERIA DE DOCUMENTOS CUESTIONADOS O GRAFOSCOPIA</v>
          </cell>
          <cell r="C1224" t="str">
            <v>NUEVO</v>
          </cell>
          <cell r="D1224">
            <v>3660</v>
          </cell>
          <cell r="E1224" t="str">
            <v>FGE</v>
          </cell>
        </row>
        <row r="1225">
          <cell r="A1225">
            <v>16463</v>
          </cell>
          <cell r="B1225" t="str">
            <v>EMISIÓN DE DICTÁMENES EN MATERIA DE TRABAJO SOCIAL JUZGADOS CIVILES Y FAMILIARES</v>
          </cell>
          <cell r="C1225" t="str">
            <v>NUEVO</v>
          </cell>
          <cell r="D1225">
            <v>3660</v>
          </cell>
          <cell r="E1225" t="str">
            <v>FGE</v>
          </cell>
        </row>
        <row r="1226">
          <cell r="A1226">
            <v>16464</v>
          </cell>
          <cell r="B1226" t="str">
            <v>EMISIÓN DE DICTÁMENES EN MATERIA DE PSICOLOGÍA JUZGADOS CIVILES Y FAMILIARES</v>
          </cell>
          <cell r="C1226" t="str">
            <v>NUEVO</v>
          </cell>
          <cell r="D1226">
            <v>3660</v>
          </cell>
          <cell r="E1226" t="str">
            <v>FGE</v>
          </cell>
        </row>
        <row r="1227">
          <cell r="A1227">
            <v>16465</v>
          </cell>
          <cell r="B1227" t="str">
            <v>EMISIÓN DE DICTÁMENES EN MATERIA DE TOXICOLOGÍA FORENSE JUZGADOS CIVILES Y FAM.</v>
          </cell>
          <cell r="C1227" t="str">
            <v>NUEVO</v>
          </cell>
          <cell r="D1227">
            <v>3660</v>
          </cell>
          <cell r="E1227" t="str">
            <v>FGE</v>
          </cell>
        </row>
        <row r="1228">
          <cell r="A1228">
            <v>16466</v>
          </cell>
          <cell r="B1228" t="str">
            <v>EMISIÓN DE DICTÁMENES EN MATERIA DE MEDICINA FORENSE JUZGADOS CIVILES Y FAM.</v>
          </cell>
          <cell r="C1228" t="str">
            <v>NUEVO</v>
          </cell>
          <cell r="D1228">
            <v>3660</v>
          </cell>
          <cell r="E1228" t="str">
            <v>FGE</v>
          </cell>
        </row>
        <row r="1229">
          <cell r="A1229">
            <v>16467</v>
          </cell>
          <cell r="B1229" t="str">
            <v>EMISIÓN DE DICTÁMENES EN MATERIA DE DACTILOSCOPIA JUNTAS DE CONC. ARBITRAJE</v>
          </cell>
          <cell r="C1229" t="str">
            <v>NUEVO</v>
          </cell>
          <cell r="D1229">
            <v>3660</v>
          </cell>
          <cell r="E1229" t="str">
            <v>FGE</v>
          </cell>
        </row>
        <row r="1230">
          <cell r="A1230">
            <v>16468</v>
          </cell>
          <cell r="B1230" t="str">
            <v>POR LA ELABORACIÓN DE DOCUMENTOS EN FORMATO FÍSICO O DIGITAL POR HOJA</v>
          </cell>
          <cell r="C1230" t="str">
            <v>NUEVO</v>
          </cell>
          <cell r="D1230">
            <v>19</v>
          </cell>
          <cell r="E1230" t="str">
            <v>FGE</v>
          </cell>
        </row>
        <row r="1231">
          <cell r="A1231">
            <v>16469</v>
          </cell>
          <cell r="B1231" t="str">
            <v>EXPEDICIÓN DE COPIAS SIMPLES O CERTIFICADAS DE EXPEDIENTE DATOS O DOCU. POR HOJA</v>
          </cell>
          <cell r="C1231" t="str">
            <v>NUEVO</v>
          </cell>
          <cell r="D1231">
            <v>2</v>
          </cell>
          <cell r="E1231" t="str">
            <v>FGE</v>
          </cell>
        </row>
        <row r="1232">
          <cell r="A1232">
            <v>16383</v>
          </cell>
          <cell r="B1232" t="str">
            <v>LEY DE TRANSPARENCIA CERTIFICACIÓN DE DATOS O DOCUMENTOS POR HOJA FGE</v>
          </cell>
          <cell r="C1232" t="str">
            <v>NUEVO</v>
          </cell>
          <cell r="D1232">
            <v>20</v>
          </cell>
          <cell r="E1232" t="str">
            <v>FGE</v>
          </cell>
        </row>
        <row r="1233">
          <cell r="A1233">
            <v>16384</v>
          </cell>
          <cell r="B1233" t="str">
            <v>LEY DE TRANSPARENCIA EXP DE HOJAS SIMPLES A PARTIR DE LA VIGÉSIMO PRIMERA FGE</v>
          </cell>
          <cell r="C1233" t="str">
            <v>NUEVO</v>
          </cell>
          <cell r="D1233">
            <v>2</v>
          </cell>
          <cell r="E1233" t="str">
            <v>FGE</v>
          </cell>
        </row>
        <row r="1234">
          <cell r="A1234">
            <v>16385</v>
          </cell>
          <cell r="B1234" t="str">
            <v>LEY DE TRANSPARENCIA DISCO COMPACTO FGE</v>
          </cell>
          <cell r="C1234" t="str">
            <v>NUEVO</v>
          </cell>
          <cell r="D1234">
            <v>16</v>
          </cell>
          <cell r="E1234" t="str">
            <v>FGE</v>
          </cell>
        </row>
        <row r="1235">
          <cell r="B1235" t="str">
            <v xml:space="preserve">CUENTAS INHABILITADAS: </v>
          </cell>
          <cell r="E1235" t="str">
            <v>FGE</v>
          </cell>
        </row>
        <row r="1236">
          <cell r="B1236" t="str">
            <v>TOTAL - DERECHOS :</v>
          </cell>
          <cell r="E1236" t="str">
            <v>FGE</v>
          </cell>
        </row>
        <row r="1237">
          <cell r="B1237" t="str">
            <v>PRODUCTOS</v>
          </cell>
          <cell r="E1237" t="str">
            <v>FGE</v>
          </cell>
        </row>
        <row r="1238">
          <cell r="A1238">
            <v>14263</v>
          </cell>
          <cell r="B1238" t="str">
            <v>VENTA DE BASES PARA SUBASTA VEHÍCULOS ABANDONADOS FGE</v>
          </cell>
          <cell r="C1238">
            <v>5765</v>
          </cell>
          <cell r="D1238">
            <v>5970</v>
          </cell>
          <cell r="E1238" t="str">
            <v>FGE</v>
          </cell>
        </row>
        <row r="1239">
          <cell r="B1239" t="str">
            <v>TOTAL - PRODUCTOS :</v>
          </cell>
          <cell r="E1239" t="str">
            <v>FGE</v>
          </cell>
        </row>
        <row r="1240">
          <cell r="B1240" t="str">
            <v>APROVECHAMIENTOS</v>
          </cell>
          <cell r="E1240" t="str">
            <v>FGE</v>
          </cell>
        </row>
        <row r="1241">
          <cell r="A1241">
            <v>15462</v>
          </cell>
          <cell r="B1241" t="str">
            <v xml:space="preserve">SANCIONES IMPUESTAS POR LA FISCALÍA GENERAL DEL ESTADO </v>
          </cell>
          <cell r="C1241" t="str">
            <v>No. de afectaciones por cuenta</v>
          </cell>
          <cell r="E1241" t="str">
            <v>FGE</v>
          </cell>
        </row>
        <row r="1242">
          <cell r="A1242">
            <v>567</v>
          </cell>
          <cell r="B1242" t="str">
            <v>OTROS PRODUCTOS DE LA S. ECONOMÍA</v>
          </cell>
          <cell r="C1242" t="str">
            <v>No. de afectaciones por cuenta</v>
          </cell>
          <cell r="E1242" t="str">
            <v>ECONOMÍA</v>
          </cell>
        </row>
        <row r="1243">
          <cell r="A1243">
            <v>2044</v>
          </cell>
          <cell r="B1243" t="str">
            <v>VENTA DE BIENES INMUEBLES DE LA SRIA. DE ECONOMÍA</v>
          </cell>
          <cell r="C1243" t="str">
            <v>No. de afectaciones por cuenta</v>
          </cell>
          <cell r="E1243" t="str">
            <v>ECONOMÍA</v>
          </cell>
        </row>
        <row r="1244">
          <cell r="A1244">
            <v>89</v>
          </cell>
          <cell r="B1244" t="str">
            <v>EXPEDICIÓN CERTIFICACIÓN DE DATOS O DOCUMENTOS S. ECONOMÍA</v>
          </cell>
          <cell r="C1244">
            <v>115</v>
          </cell>
          <cell r="D1244">
            <v>120</v>
          </cell>
          <cell r="E1244" t="str">
            <v>ECONOMÍA</v>
          </cell>
        </row>
        <row r="1245">
          <cell r="A1245">
            <v>1825</v>
          </cell>
          <cell r="B1245" t="str">
            <v>CERTIFICACIÓN DE EXPEDIENTES HASTA 35 HOJAS S. ECONOMÍA</v>
          </cell>
          <cell r="C1245">
            <v>115</v>
          </cell>
          <cell r="D1245">
            <v>120</v>
          </cell>
          <cell r="E1245" t="str">
            <v>ECONOMÍA</v>
          </cell>
        </row>
        <row r="1246">
          <cell r="A1246">
            <v>1826</v>
          </cell>
          <cell r="B1246" t="str">
            <v>HOJA ADICIONAL DE EXPEDIENTES S. ECONOMÍA SE PAGARÁ</v>
          </cell>
          <cell r="C1246">
            <v>3</v>
          </cell>
          <cell r="D1246">
            <v>4</v>
          </cell>
          <cell r="E1246" t="str">
            <v>ECONOMÍA</v>
          </cell>
        </row>
        <row r="1247">
          <cell r="A1247">
            <v>14876</v>
          </cell>
          <cell r="B1247" t="str">
            <v>COPIAS SIMPLES S. ECONOMÍA HASTA 35 HOJAS</v>
          </cell>
          <cell r="C1247">
            <v>32</v>
          </cell>
          <cell r="D1247">
            <v>34</v>
          </cell>
          <cell r="E1247" t="str">
            <v>ECONOMÍA</v>
          </cell>
        </row>
        <row r="1248">
          <cell r="A1248">
            <v>14877</v>
          </cell>
          <cell r="B1248" t="str">
            <v>COPIAS SIMPLES S. ECONOMÍA HASTA 75 HOJAS</v>
          </cell>
          <cell r="C1248">
            <v>63</v>
          </cell>
          <cell r="D1248">
            <v>65</v>
          </cell>
          <cell r="E1248" t="str">
            <v>ECONOMÍA</v>
          </cell>
        </row>
        <row r="1249">
          <cell r="A1249">
            <v>14878</v>
          </cell>
          <cell r="B1249" t="str">
            <v>COPIAS SIMPLES S. ECONOMÍA POR CADA HOJA ADICIONAL</v>
          </cell>
          <cell r="C1249">
            <v>1.5</v>
          </cell>
          <cell r="D1249">
            <v>2</v>
          </cell>
          <cell r="E1249" t="str">
            <v>ECONOMÍA</v>
          </cell>
        </row>
        <row r="1250">
          <cell r="A1250">
            <v>2224</v>
          </cell>
          <cell r="B1250" t="str">
            <v xml:space="preserve">AUTORIZACIÓN DE GRAVAR O ENAJENAR UN INMUEBLE </v>
          </cell>
          <cell r="C1250">
            <v>5160</v>
          </cell>
          <cell r="D1250">
            <v>5340</v>
          </cell>
          <cell r="E1250" t="str">
            <v>ECONOMÍA</v>
          </cell>
        </row>
        <row r="1251">
          <cell r="A1251">
            <v>15382</v>
          </cell>
          <cell r="B1251" t="str">
            <v xml:space="preserve">GRAVAR O ENAJENAR UN INMUEBLE DENTRO DE UNA ZONA INDUSTRIAL                     </v>
          </cell>
          <cell r="C1251">
            <v>5160</v>
          </cell>
          <cell r="D1251">
            <v>5340</v>
          </cell>
          <cell r="E1251" t="str">
            <v>ECONOMÍA</v>
          </cell>
        </row>
        <row r="1252">
          <cell r="A1252">
            <v>450</v>
          </cell>
          <cell r="B1252" t="str">
            <v xml:space="preserve">OTROS SERVICIOS DE LA SRIA. DE CULTURA </v>
          </cell>
          <cell r="C1252" t="str">
            <v>No. de afectaciones por cuenta</v>
          </cell>
          <cell r="E1252" t="str">
            <v>CULTURA</v>
          </cell>
        </row>
        <row r="1253">
          <cell r="A1253">
            <v>13097</v>
          </cell>
          <cell r="B1253" t="str">
            <v>CONTRAPRESTACIÓN POR USO Y APROVECHAMIENTO DE ESPACIOS</v>
          </cell>
          <cell r="C1253" t="str">
            <v>No. de afectaciones por cuenta</v>
          </cell>
          <cell r="E1253" t="str">
            <v>CULTURA</v>
          </cell>
        </row>
        <row r="1254">
          <cell r="A1254">
            <v>514</v>
          </cell>
          <cell r="B1254" t="str">
            <v>PATIO POLIGONAL INSTITUTO CULTURAL POBLANO 1350 PERSONAS (CUOTA DIARIA DE 4 A 7 HORAS)</v>
          </cell>
          <cell r="C1254">
            <v>25540</v>
          </cell>
          <cell r="D1254">
            <v>26435</v>
          </cell>
          <cell r="E1254" t="str">
            <v>CULTURA</v>
          </cell>
        </row>
        <row r="1255">
          <cell r="A1255">
            <v>516</v>
          </cell>
          <cell r="B1255" t="str">
            <v>PATIO DE LOS KIOSKOS INSTITUTO CULTURAL POBLANO 300 PERSONAS (CUOTA DIARIA DE 4 A 7 HORAS)</v>
          </cell>
          <cell r="C1255">
            <v>4890</v>
          </cell>
          <cell r="D1255">
            <v>5065</v>
          </cell>
          <cell r="E1255" t="str">
            <v>CULTURA</v>
          </cell>
        </row>
        <row r="1256">
          <cell r="A1256">
            <v>518</v>
          </cell>
          <cell r="B1256" t="str">
            <v>POR USO DE SALA CLAVIJERO 275 PERSONAS (CUOTA DIARIA DE 4 A 7 HORAS)</v>
          </cell>
          <cell r="C1256">
            <v>8745</v>
          </cell>
          <cell r="D1256">
            <v>9055</v>
          </cell>
          <cell r="E1256" t="str">
            <v>CULTURA</v>
          </cell>
        </row>
        <row r="1257">
          <cell r="A1257">
            <v>1490</v>
          </cell>
          <cell r="B1257" t="str">
            <v>POR USO DE SALAS CLAVIJERO DEL INSTITUTO CULTURAL POBLANO, 275 PERSONAS CUOTA DIARIA DE 1 A 3 HORAS</v>
          </cell>
          <cell r="C1257">
            <v>2990</v>
          </cell>
          <cell r="D1257">
            <v>3095</v>
          </cell>
          <cell r="E1257" t="str">
            <v>CULTURA</v>
          </cell>
        </row>
        <row r="1258">
          <cell r="A1258">
            <v>15207</v>
          </cell>
          <cell r="B1258" t="str">
            <v>USO DE PATIO DEL SOL CAPACIDAD 100 PERS. DE 4 A 7 HRS.</v>
          </cell>
          <cell r="C1258">
            <v>22155</v>
          </cell>
          <cell r="D1258">
            <v>22930</v>
          </cell>
          <cell r="E1258" t="str">
            <v>CULTURA</v>
          </cell>
        </row>
        <row r="1259">
          <cell r="A1259">
            <v>1883</v>
          </cell>
          <cell r="B1259" t="str">
            <v>SALA TEATRO LUIS CABRERA (CUOTA DIARIA DE 4 A 7 HORAS)</v>
          </cell>
          <cell r="C1259">
            <v>13645</v>
          </cell>
          <cell r="D1259">
            <v>14125</v>
          </cell>
          <cell r="E1259" t="str">
            <v>CULTURA</v>
          </cell>
        </row>
        <row r="1260">
          <cell r="A1260">
            <v>1884</v>
          </cell>
          <cell r="B1260" t="str">
            <v>SALA TEATRO LUIS CABRERA (CUOTA DIARIA DE 1 A 3 HORAS)</v>
          </cell>
          <cell r="C1260">
            <v>4580</v>
          </cell>
          <cell r="D1260">
            <v>4740</v>
          </cell>
          <cell r="E1260" t="str">
            <v>CULTURA</v>
          </cell>
        </row>
        <row r="1261">
          <cell r="A1261">
            <v>1888</v>
          </cell>
          <cell r="B1261" t="str">
            <v>POR LA EXPEDICIÓN DE CERTIFICACIONES DE DATOS O DOCUMENTOS, INCLUYE FORMATO S.C.</v>
          </cell>
          <cell r="C1261">
            <v>115</v>
          </cell>
          <cell r="D1261">
            <v>120</v>
          </cell>
          <cell r="E1261" t="str">
            <v>CULTURA</v>
          </cell>
        </row>
        <row r="1262">
          <cell r="A1262">
            <v>1889</v>
          </cell>
          <cell r="B1262" t="str">
            <v>EXPEDICIÓN DE CERTIFICACIÓN DE EXPEDIENTES QUE OBREN EN SUS ARCHIVOS S.C.</v>
          </cell>
          <cell r="C1262">
            <v>115</v>
          </cell>
          <cell r="D1262">
            <v>120</v>
          </cell>
          <cell r="E1262" t="str">
            <v>CULTURA</v>
          </cell>
        </row>
        <row r="1263">
          <cell r="A1263">
            <v>1890</v>
          </cell>
          <cell r="B1263" t="str">
            <v>POR HOJA ADICIONAL DE EXPEDIENTES S.C. SE PAGARÁ</v>
          </cell>
          <cell r="C1263">
            <v>3</v>
          </cell>
          <cell r="D1263">
            <v>4</v>
          </cell>
          <cell r="E1263" t="str">
            <v>CULTURA</v>
          </cell>
        </row>
        <row r="1264">
          <cell r="A1264">
            <v>14859</v>
          </cell>
          <cell r="B1264" t="str">
            <v>COPIAS SIMPLES S. CULTURA  HASTA 35 HOJAS</v>
          </cell>
          <cell r="C1264">
            <v>32</v>
          </cell>
          <cell r="D1264">
            <v>34</v>
          </cell>
          <cell r="E1264" t="str">
            <v>CULTURA</v>
          </cell>
        </row>
        <row r="1265">
          <cell r="A1265">
            <v>14860</v>
          </cell>
          <cell r="B1265" t="str">
            <v>COPIAS SIMPLES S. CULTURA HASTA 75 HOJAS</v>
          </cell>
          <cell r="C1265">
            <v>63</v>
          </cell>
          <cell r="D1265">
            <v>65</v>
          </cell>
          <cell r="E1265" t="str">
            <v>CULTURA</v>
          </cell>
        </row>
        <row r="1266">
          <cell r="A1266">
            <v>14861</v>
          </cell>
          <cell r="B1266" t="str">
            <v>COPIAS SIMPLES S. CULTURA  POR CADA HOJA ADICIONAL</v>
          </cell>
          <cell r="C1266">
            <v>1.5</v>
          </cell>
          <cell r="D1266">
            <v>2</v>
          </cell>
          <cell r="E1266" t="str">
            <v>CULTURA</v>
          </cell>
        </row>
        <row r="1267">
          <cell r="A1267">
            <v>1530</v>
          </cell>
          <cell r="B1267" t="str">
            <v>CUENTAS INHABILITADAS: 1530</v>
          </cell>
          <cell r="E1267" t="str">
            <v>CULTURA</v>
          </cell>
        </row>
        <row r="1268">
          <cell r="B1268" t="str">
            <v>SUMA - OTROS SERVICIOS:</v>
          </cell>
          <cell r="E1268" t="str">
            <v>CULTURA</v>
          </cell>
        </row>
        <row r="1269">
          <cell r="B1269" t="str">
            <v>TALLERES</v>
          </cell>
          <cell r="E1269" t="str">
            <v>CULTURA</v>
          </cell>
        </row>
        <row r="1270">
          <cell r="A1270">
            <v>2119</v>
          </cell>
          <cell r="B1270" t="str">
            <v>TALLERES ORDINARIOS 3 MESES, 6 HORAS A LA SEMANA</v>
          </cell>
          <cell r="C1270">
            <v>785</v>
          </cell>
          <cell r="D1270">
            <v>815</v>
          </cell>
          <cell r="E1270" t="str">
            <v>CULTURA</v>
          </cell>
        </row>
        <row r="1271">
          <cell r="A1271">
            <v>2120</v>
          </cell>
          <cell r="B1271" t="str">
            <v>TALLERES ORDINARIOS 3 MESES, 4 HORAS A LA SEMANA</v>
          </cell>
          <cell r="C1271">
            <v>585</v>
          </cell>
          <cell r="D1271">
            <v>605</v>
          </cell>
          <cell r="E1271" t="str">
            <v>CULTURA</v>
          </cell>
        </row>
        <row r="1272">
          <cell r="A1272">
            <v>2121</v>
          </cell>
          <cell r="B1272" t="str">
            <v>TALLERES ORDINARIOS 3 MESES, 2 HORAS A LA SEMANA</v>
          </cell>
          <cell r="C1272">
            <v>410</v>
          </cell>
          <cell r="D1272">
            <v>425</v>
          </cell>
          <cell r="E1272" t="str">
            <v>CULTURA</v>
          </cell>
        </row>
        <row r="1273">
          <cell r="A1273">
            <v>2122</v>
          </cell>
          <cell r="B1273" t="str">
            <v>TALLERES VERANO 2 MESES, 6 HORAS A LA SEMANA</v>
          </cell>
          <cell r="C1273">
            <v>620</v>
          </cell>
          <cell r="D1273">
            <v>645</v>
          </cell>
          <cell r="E1273" t="str">
            <v>CULTURA</v>
          </cell>
        </row>
        <row r="1274">
          <cell r="A1274">
            <v>2123</v>
          </cell>
          <cell r="B1274" t="str">
            <v>TALLERES DE INICIACIÓN ARTÍSTICA VERANO 1 MES Y MEDIO, 4 HORAS A LA SEMANA</v>
          </cell>
          <cell r="C1274">
            <v>450</v>
          </cell>
          <cell r="D1274">
            <v>465</v>
          </cell>
          <cell r="E1274" t="str">
            <v>CULTURA</v>
          </cell>
        </row>
        <row r="1275">
          <cell r="A1275">
            <v>2124</v>
          </cell>
          <cell r="B1275" t="str">
            <v>TALLERES VERANO 2 MESES, 2 HORAS A LA SEMANA</v>
          </cell>
          <cell r="C1275">
            <v>325</v>
          </cell>
          <cell r="D1275">
            <v>340</v>
          </cell>
          <cell r="E1275" t="str">
            <v>CULTURA</v>
          </cell>
        </row>
        <row r="1276">
          <cell r="A1276">
            <v>2278</v>
          </cell>
          <cell r="B1276" t="str">
            <v>TALLERES VERANO 1 MES, 20 HORAS A LA SEMANA</v>
          </cell>
          <cell r="C1276">
            <v>1155</v>
          </cell>
          <cell r="D1276">
            <v>1195</v>
          </cell>
          <cell r="E1276" t="str">
            <v>CULTURA</v>
          </cell>
        </row>
        <row r="1277">
          <cell r="A1277">
            <v>2741</v>
          </cell>
          <cell r="B1277" t="str">
            <v xml:space="preserve">ESCUELAS DE INICIACIÓN ARTÍSTICA ASOCIADAS NIÑOS DE 6 A 13 AÑOS C/U POR MES </v>
          </cell>
          <cell r="C1277">
            <v>580</v>
          </cell>
          <cell r="D1277">
            <v>600</v>
          </cell>
          <cell r="E1277" t="str">
            <v>CULTURA</v>
          </cell>
        </row>
        <row r="1278">
          <cell r="A1278">
            <v>13156</v>
          </cell>
          <cell r="B1278" t="str">
            <v>CUENTA INHABILITADA:13156</v>
          </cell>
          <cell r="E1278" t="str">
            <v>CULTURA</v>
          </cell>
        </row>
        <row r="1279">
          <cell r="B1279" t="str">
            <v>SUMA - TALLERES :</v>
          </cell>
          <cell r="E1279" t="str">
            <v>CULTURA</v>
          </cell>
        </row>
        <row r="1280">
          <cell r="B1280" t="str">
            <v>BIBLIOTECAS</v>
          </cell>
          <cell r="E1280" t="str">
            <v>CULTURA</v>
          </cell>
        </row>
        <row r="1281">
          <cell r="A1281">
            <v>534</v>
          </cell>
          <cell r="B1281" t="str">
            <v>EXPEDICIÓN DE CREDENCIALES QUE ACREDITEN LA INSCRIPCIÓN A LOS DIFERENTES TALLERES, ESCUELAS Y CURSOS.</v>
          </cell>
          <cell r="C1281">
            <v>27</v>
          </cell>
          <cell r="D1281">
            <v>28</v>
          </cell>
          <cell r="E1281" t="str">
            <v>CULTURA</v>
          </cell>
        </row>
        <row r="1282">
          <cell r="A1282">
            <v>559</v>
          </cell>
          <cell r="B1282" t="str">
            <v>EXPEDICIÓN COPIAS FOTOSTÁTICAS DEL MATERIAL BIBLIOGRÁFICO DEL ACERVO DE BIBLIOTECAS PÚBLICAS, POR CADA HOJA</v>
          </cell>
          <cell r="C1282">
            <v>0.5</v>
          </cell>
          <cell r="D1282">
            <v>1</v>
          </cell>
          <cell r="E1282" t="str">
            <v>CULTURA</v>
          </cell>
        </row>
        <row r="1283">
          <cell r="A1283">
            <v>560</v>
          </cell>
          <cell r="B1283" t="str">
            <v xml:space="preserve">OTROS PRODUCTOS DE LA SRIA. DE CULTURA </v>
          </cell>
          <cell r="C1283" t="str">
            <v>No. de afectaciones por cuenta</v>
          </cell>
          <cell r="E1283" t="str">
            <v>CULTURA</v>
          </cell>
        </row>
        <row r="1284">
          <cell r="A1284">
            <v>1990</v>
          </cell>
          <cell r="B1284" t="str">
            <v>IMPRESIÓN DE C/ HOJA EN EL MÓDULO INTERNET DE BIBLIOTECAS PÚBLICAS DE ESTA S. C.</v>
          </cell>
          <cell r="C1284">
            <v>1</v>
          </cell>
          <cell r="D1284">
            <v>2</v>
          </cell>
          <cell r="E1284" t="str">
            <v>CULTURA</v>
          </cell>
        </row>
        <row r="1285">
          <cell r="A1285">
            <v>15717</v>
          </cell>
          <cell r="B1285" t="str">
            <v>BIBLIOTECA F. TOLA DE HABISCH, FICHA DESCRIPTIVA ELECTRÓNICA O IMPRESA</v>
          </cell>
          <cell r="C1285" t="str">
            <v>N/A</v>
          </cell>
          <cell r="D1285">
            <v>12</v>
          </cell>
          <cell r="E1285" t="str">
            <v>CULTURA</v>
          </cell>
        </row>
        <row r="1286">
          <cell r="A1286">
            <v>15718</v>
          </cell>
          <cell r="B1286" t="str">
            <v>BIBLIOTECA F. TOLA DE HABISCH, FOTOGRAFÍA DIGITAL DE DOCUMENTOS</v>
          </cell>
          <cell r="C1286" t="str">
            <v>N/A</v>
          </cell>
          <cell r="D1286">
            <v>22</v>
          </cell>
          <cell r="E1286" t="str">
            <v>CULTURA</v>
          </cell>
        </row>
        <row r="1287">
          <cell r="A1287">
            <v>13110</v>
          </cell>
          <cell r="B1287" t="str">
            <v>DECLARACIÓN DE LOTIFICACIÓN Y RELOTIFICACIÓN POR CADA LOTE</v>
          </cell>
          <cell r="C1287" t="str">
            <v>NO. DE AFECTACIONES POR CUENTA</v>
          </cell>
          <cell r="E1287" t="str">
            <v>CATASTRO</v>
          </cell>
        </row>
        <row r="1288">
          <cell r="A1288">
            <v>13111</v>
          </cell>
          <cell r="B1288" t="str">
            <v xml:space="preserve">REGISTRO DE CADA LOCAL COMERCIAL O DEPARTAMENTO EN CONDOMINIO                   </v>
          </cell>
          <cell r="C1288" t="str">
            <v>NO. DE AFECTACIONES POR CUENTA</v>
          </cell>
          <cell r="E1288" t="str">
            <v>CATASTRO</v>
          </cell>
        </row>
        <row r="1289">
          <cell r="A1289">
            <v>13112</v>
          </cell>
          <cell r="B1289" t="str">
            <v xml:space="preserve">REGISTRO DEL RÉGIMEN DE PROPIEDAD EN CONDOMINIO                                 </v>
          </cell>
          <cell r="C1289" t="str">
            <v>NO. DE AFECTACIONES POR CUENTA</v>
          </cell>
          <cell r="E1289" t="str">
            <v>CATASTRO</v>
          </cell>
        </row>
        <row r="1290">
          <cell r="A1290">
            <v>13113</v>
          </cell>
          <cell r="B1290" t="str">
            <v xml:space="preserve">INSCRIPCIÓN DE PREDIOS DESTINADOS PARA FRACCIONAMIENTOS                         </v>
          </cell>
          <cell r="C1290" t="str">
            <v>NO. DE AFECTACIONES POR CUENTA</v>
          </cell>
          <cell r="E1290" t="str">
            <v>CATASTRO</v>
          </cell>
        </row>
        <row r="1291">
          <cell r="A1291">
            <v>78</v>
          </cell>
          <cell r="B1291" t="str">
            <v>EXPEDICIÓN DE CERTIFICACIÓN DE DATOS O DOCUMENTOS CATASTRO</v>
          </cell>
          <cell r="C1291">
            <v>115</v>
          </cell>
          <cell r="D1291">
            <v>120</v>
          </cell>
          <cell r="E1291" t="str">
            <v>CATASTRO</v>
          </cell>
        </row>
        <row r="1292">
          <cell r="A1292">
            <v>79</v>
          </cell>
          <cell r="B1292" t="str">
            <v>EXPEDICIÓN DE CERTIFICADOS DE EXPEDIENTES HASTA 35 HOJAS CATASTRO</v>
          </cell>
          <cell r="C1292">
            <v>115</v>
          </cell>
          <cell r="D1292">
            <v>120</v>
          </cell>
          <cell r="E1292" t="str">
            <v>CATASTRO</v>
          </cell>
        </row>
        <row r="1293">
          <cell r="A1293">
            <v>13988</v>
          </cell>
          <cell r="B1293" t="str">
            <v>HOJA ADICIONAL DE EXPEDIENTES CATASTRO, SE PAGARA</v>
          </cell>
          <cell r="C1293">
            <v>3</v>
          </cell>
          <cell r="D1293">
            <v>4</v>
          </cell>
          <cell r="E1293" t="str">
            <v>CATASTRO</v>
          </cell>
        </row>
        <row r="1294">
          <cell r="A1294">
            <v>14774</v>
          </cell>
          <cell r="B1294" t="str">
            <v>COPIAS SIMPLES CATASTRO HASTA 35 HOJAS</v>
          </cell>
          <cell r="C1294">
            <v>32</v>
          </cell>
          <cell r="D1294">
            <v>34</v>
          </cell>
          <cell r="E1294" t="str">
            <v>CATASTRO</v>
          </cell>
        </row>
        <row r="1295">
          <cell r="A1295">
            <v>14775</v>
          </cell>
          <cell r="B1295" t="str">
            <v>COPIAS SIMPLES CATASTRO HASTA 75 HOJAS</v>
          </cell>
          <cell r="C1295">
            <v>63</v>
          </cell>
          <cell r="D1295">
            <v>65</v>
          </cell>
          <cell r="E1295" t="str">
            <v>CATASTRO</v>
          </cell>
        </row>
        <row r="1296">
          <cell r="A1296">
            <v>14776</v>
          </cell>
          <cell r="B1296" t="str">
            <v>COPIAS SIMPLES CATASTRO POR CADA HOJA ADICIONAL</v>
          </cell>
          <cell r="C1296">
            <v>1.5</v>
          </cell>
          <cell r="D1296">
            <v>2</v>
          </cell>
          <cell r="E1296" t="str">
            <v>CATASTRO</v>
          </cell>
        </row>
        <row r="1297">
          <cell r="A1297">
            <v>15216</v>
          </cell>
          <cell r="B1297" t="str">
            <v xml:space="preserve">ELAB Y EXP DE AVALÚO CATASTRAL VIG 180 DÍAS NATURALES (RAN) </v>
          </cell>
          <cell r="C1297">
            <v>535</v>
          </cell>
          <cell r="D1297">
            <v>0</v>
          </cell>
          <cell r="E1297" t="str">
            <v>CATASTRO</v>
          </cell>
        </row>
        <row r="1298">
          <cell r="A1298">
            <v>15217</v>
          </cell>
          <cell r="B1298" t="str">
            <v>INSC, MOD. O CANC DATOS EN PADRÓN CATASTRAL C/ PREDIO O FRAC (RAN)</v>
          </cell>
          <cell r="C1298">
            <v>320</v>
          </cell>
          <cell r="D1298">
            <v>0</v>
          </cell>
          <cell r="E1298" t="str">
            <v>CATASTRO</v>
          </cell>
        </row>
        <row r="1299">
          <cell r="A1299">
            <v>282</v>
          </cell>
          <cell r="B1299" t="str">
            <v>POR MEDICIÓN DE PREDIOS URBANOS Y SUBURBANOS MENOS DE 300 MTS CUADRADOS, POR METRO CUADRADO.</v>
          </cell>
          <cell r="C1299">
            <v>4.55</v>
          </cell>
          <cell r="D1299">
            <v>4.71</v>
          </cell>
          <cell r="E1299" t="str">
            <v>CATASTRO</v>
          </cell>
        </row>
        <row r="1300">
          <cell r="A1300">
            <v>285</v>
          </cell>
          <cell r="B1300" t="str">
            <v>POR MEDICIÓN DE PREDIOS URBANOS Y SUBURBANOS  DE 300 A 499 MTS CUADRADOS, POR METRO CUADRADO.</v>
          </cell>
          <cell r="C1300">
            <v>3.3</v>
          </cell>
          <cell r="D1300">
            <v>3.42</v>
          </cell>
          <cell r="E1300" t="str">
            <v>CATASTRO</v>
          </cell>
        </row>
        <row r="1301">
          <cell r="A1301">
            <v>283</v>
          </cell>
          <cell r="B1301" t="str">
            <v>POR MEDICIÓN DE PREDIOS URBANOS Y SUBURBANOS  DE 500 A 999 MTS CUADRADOS, POR METRO CUADRADO.</v>
          </cell>
          <cell r="C1301">
            <v>2.25</v>
          </cell>
          <cell r="D1301">
            <v>2.33</v>
          </cell>
          <cell r="E1301" t="str">
            <v>CATASTRO</v>
          </cell>
        </row>
        <row r="1302">
          <cell r="A1302">
            <v>284</v>
          </cell>
          <cell r="B1302" t="str">
            <v>POR MEDICIÓN DE PREDIOS URBANOS Y SUBURBANOS  DE 1000 A 1999 MTS CUADRADOS, POR METRO CUADRADO.</v>
          </cell>
          <cell r="C1302">
            <v>2.1</v>
          </cell>
          <cell r="D1302">
            <v>2.17</v>
          </cell>
          <cell r="E1302" t="str">
            <v>CATASTRO</v>
          </cell>
        </row>
        <row r="1303">
          <cell r="A1303">
            <v>286</v>
          </cell>
          <cell r="B1303" t="str">
            <v>POR MEDICIÓN DE PREDIOS URBANOS Y SUBURBANOS  DE 2000 A 4999 MTS CUADRADOS, POR METRO CUADRADO.</v>
          </cell>
          <cell r="C1303">
            <v>1.35</v>
          </cell>
          <cell r="D1303">
            <v>1.4</v>
          </cell>
          <cell r="E1303" t="str">
            <v>CATASTRO</v>
          </cell>
        </row>
        <row r="1304">
          <cell r="A1304">
            <v>287</v>
          </cell>
          <cell r="B1304" t="str">
            <v>POR MEDICIÓN DE PREDIOS URBANOS Y SUBURBANOS  DE 5000 MTS CUADRADOS EN ADELANTE, POR METRO CUADRADO.</v>
          </cell>
          <cell r="C1304">
            <v>1.3</v>
          </cell>
          <cell r="D1304">
            <v>1.35</v>
          </cell>
          <cell r="E1304" t="str">
            <v>CATASTRO</v>
          </cell>
        </row>
        <row r="1305">
          <cell r="A1305">
            <v>288</v>
          </cell>
          <cell r="B1305" t="str">
            <v>POR MEDICIÓN DE PREDIOS SUBURBANOS Y RÚSTICOS POR HECTÁREA DE 1 A 4.9 HECTÁREAS</v>
          </cell>
          <cell r="C1305">
            <v>975</v>
          </cell>
          <cell r="D1305">
            <v>1010</v>
          </cell>
          <cell r="E1305" t="str">
            <v>CATASTRO</v>
          </cell>
        </row>
        <row r="1306">
          <cell r="A1306">
            <v>290</v>
          </cell>
          <cell r="B1306" t="str">
            <v>POR MEDICIÓN DE PREDIOS SUBURBANOS Y RÚSTICOS POR HECTÁREA DE 10 A 19.9 HECTÁREAS</v>
          </cell>
          <cell r="C1306">
            <v>950</v>
          </cell>
          <cell r="D1306">
            <v>985</v>
          </cell>
          <cell r="E1306" t="str">
            <v>CATASTRO</v>
          </cell>
        </row>
        <row r="1307">
          <cell r="A1307">
            <v>291</v>
          </cell>
          <cell r="B1307" t="str">
            <v>POR MEDICIÓN DE PREDIOS SUBURBANOS Y RÚSTICOS POR HECTÁREA DE 20 A 29.9 HECTÁREAS</v>
          </cell>
          <cell r="C1307">
            <v>710</v>
          </cell>
          <cell r="D1307">
            <v>735</v>
          </cell>
          <cell r="E1307" t="str">
            <v>CATASTRO</v>
          </cell>
        </row>
        <row r="1308">
          <cell r="A1308">
            <v>2652</v>
          </cell>
          <cell r="B1308" t="str">
            <v>POR MEDICIÓN DE PREDIOS SUBURBANOS Y RÚSTICOS POR HECTÁREA DE 30 A 39.9 HECTÁREAS</v>
          </cell>
          <cell r="C1308">
            <v>650</v>
          </cell>
          <cell r="D1308">
            <v>675</v>
          </cell>
          <cell r="E1308" t="str">
            <v>CATASTRO</v>
          </cell>
        </row>
        <row r="1309">
          <cell r="A1309">
            <v>2657</v>
          </cell>
          <cell r="B1309" t="str">
            <v>POR MEDICIÓN DE PREDIOS SUBURBANOS Y RÚSTICOS POR HECTÁREA DE 40 A 49.9 HECTÁREAS</v>
          </cell>
          <cell r="C1309">
            <v>600</v>
          </cell>
          <cell r="D1309">
            <v>620</v>
          </cell>
          <cell r="E1309" t="str">
            <v>CATASTRO</v>
          </cell>
        </row>
        <row r="1310">
          <cell r="A1310">
            <v>2658</v>
          </cell>
          <cell r="B1310" t="str">
            <v>POR MEDICIÓN DE PREDIOS SUBURBANOS Y RÚSTICOS POR HECTÁREA DE 50 A 99.9 HECTÁREAS</v>
          </cell>
          <cell r="C1310">
            <v>545</v>
          </cell>
          <cell r="D1310">
            <v>565</v>
          </cell>
          <cell r="E1310" t="str">
            <v>CATASTRO</v>
          </cell>
        </row>
        <row r="1311">
          <cell r="A1311">
            <v>2659</v>
          </cell>
          <cell r="B1311" t="str">
            <v>POR MEDICIÓN DE PREDIOS SUBURBANOS Y RÚSTICOS POR HECTÁREA DE MÁS DE 100 HECTÁREAS</v>
          </cell>
          <cell r="C1311">
            <v>485</v>
          </cell>
          <cell r="D1311">
            <v>505</v>
          </cell>
          <cell r="E1311" t="str">
            <v>CATASTRO</v>
          </cell>
        </row>
        <row r="1312">
          <cell r="A1312">
            <v>2221</v>
          </cell>
          <cell r="B1312" t="str">
            <v>ELABORACIÓN Y EXPEDICIÓN DE PLANO A ESCALA DE MEDICIÓN DE PREDIOS URBANOS Y RÚSTICOS</v>
          </cell>
          <cell r="C1312">
            <v>765</v>
          </cell>
          <cell r="D1312">
            <v>795</v>
          </cell>
          <cell r="E1312" t="str">
            <v>CATASTRO</v>
          </cell>
        </row>
        <row r="1313">
          <cell r="A1313">
            <v>2368</v>
          </cell>
          <cell r="B1313" t="str">
            <v xml:space="preserve">CONSTRUCCIÓN POR METRO CUADRADO </v>
          </cell>
          <cell r="C1313">
            <v>1.4</v>
          </cell>
          <cell r="D1313">
            <v>1.45</v>
          </cell>
          <cell r="E1313" t="str">
            <v>CATASTRO</v>
          </cell>
        </row>
        <row r="1314">
          <cell r="A1314">
            <v>1848</v>
          </cell>
          <cell r="B1314" t="str">
            <v>POR LEVANTAMIENTO DE CADA VÉRTICE DE CONTROL, CON EQUIPO GPS, PARA DETERMINAR COORDENADAS GEOGRÁFICAS, UTM, ALTITUD, SNMM Y CROQUIS DE LOCALIZACIÓN, POR VÉRTICE</v>
          </cell>
          <cell r="C1314">
            <v>1245</v>
          </cell>
          <cell r="D1314">
            <v>1290</v>
          </cell>
          <cell r="E1314" t="str">
            <v>CATASTRO</v>
          </cell>
        </row>
        <row r="1315">
          <cell r="A1315">
            <v>1849</v>
          </cell>
          <cell r="B1315" t="str">
            <v>POR COLOCACIÓN DE VÉRTICES CON VARILLA, EN PREDIOS URBANOS, SUBURBANOS Y RÚSTICOS, 
POR VÉRTICE</v>
          </cell>
          <cell r="C1315">
            <v>360</v>
          </cell>
          <cell r="D1315">
            <v>375</v>
          </cell>
          <cell r="E1315" t="str">
            <v>CATASTRO</v>
          </cell>
        </row>
        <row r="1316">
          <cell r="A1316">
            <v>2524</v>
          </cell>
          <cell r="B1316" t="str">
            <v>IMPRESIÓN CARTOGRAFÍA DIGITAL ESCALA 1:10,000 A CADA 10 MTS. POR KM CUADRADO</v>
          </cell>
          <cell r="C1316">
            <v>150</v>
          </cell>
          <cell r="D1316">
            <v>155</v>
          </cell>
          <cell r="E1316" t="str">
            <v>CATASTRO</v>
          </cell>
        </row>
        <row r="1317">
          <cell r="A1317">
            <v>1381</v>
          </cell>
          <cell r="B1317" t="str">
            <v xml:space="preserve">CARTOGRAFÍA DIGITAL ESCALA 1:1000 CON CAPAS INFO. POR KM2 O FRACCIÓN </v>
          </cell>
          <cell r="C1317">
            <v>705</v>
          </cell>
          <cell r="D1317">
            <v>730</v>
          </cell>
          <cell r="E1317" t="str">
            <v>CATASTRO</v>
          </cell>
        </row>
        <row r="1318">
          <cell r="A1318">
            <v>304</v>
          </cell>
          <cell r="B1318" t="str">
            <v>EXP. ANUAL DE CONSTANCIA DE INSCRIPCIÓN DE PERITO VALUADOR</v>
          </cell>
          <cell r="C1318">
            <v>1475</v>
          </cell>
          <cell r="D1318">
            <v>1530</v>
          </cell>
          <cell r="E1318" t="str">
            <v>CATASTRO</v>
          </cell>
        </row>
        <row r="1319">
          <cell r="A1319">
            <v>16433</v>
          </cell>
          <cell r="B1319" t="str">
            <v>EXP. ANUAL DE CONSTANCIA DE INSCRIPCIÓN DE PERITO TOPÓGRAFO</v>
          </cell>
          <cell r="C1319">
            <v>1475</v>
          </cell>
          <cell r="D1319">
            <v>1530</v>
          </cell>
          <cell r="E1319" t="str">
            <v>CATASTRO</v>
          </cell>
        </row>
        <row r="1320">
          <cell r="A1320">
            <v>2218</v>
          </cell>
          <cell r="B1320" t="str">
            <v>POR LA ELABORACIÓN Y EXPEDICIÓN DE AVALÚO CATASTRAL CON VIGENCIA DE 180 DÍAS NATURALES POR AVALÚO</v>
          </cell>
          <cell r="C1320">
            <v>625</v>
          </cell>
          <cell r="D1320">
            <v>650</v>
          </cell>
          <cell r="E1320" t="str">
            <v>CATASTRO</v>
          </cell>
        </row>
        <row r="1321">
          <cell r="A1321">
            <v>16338</v>
          </cell>
          <cell r="B1321" t="str">
            <v xml:space="preserve">DIFERENCIA POR ELABORACIÓN Y EXPED AVALÚO CATASTRAL VIG 180 DÍAS NATURALES      </v>
          </cell>
          <cell r="C1321" t="str">
            <v>NO. DE AFECTACIONES POR CUENTA</v>
          </cell>
          <cell r="E1321" t="str">
            <v>CATASTRO</v>
          </cell>
        </row>
        <row r="1322">
          <cell r="A1322">
            <v>16339</v>
          </cell>
          <cell r="B1322" t="str">
            <v>DIFERENCIA POR INSP CATASTRAL PREDIO URBANO SUBURBANO O RUSTICO VIG 180 DÍAS</v>
          </cell>
          <cell r="C1322" t="str">
            <v>NO. DE AFECTACIONES POR CUENTA</v>
          </cell>
          <cell r="E1322" t="str">
            <v>CATASTRO</v>
          </cell>
        </row>
        <row r="1323">
          <cell r="A1323">
            <v>321</v>
          </cell>
          <cell r="B1323" t="str">
            <v>EXPEDICIÓN  DE CEDULA CATASTRAL CON VIGENCIA DE 180 DÍAS</v>
          </cell>
          <cell r="C1323">
            <v>750</v>
          </cell>
          <cell r="D1323">
            <v>780</v>
          </cell>
          <cell r="E1323" t="str">
            <v>CATASTRO</v>
          </cell>
        </row>
        <row r="1324">
          <cell r="A1324">
            <v>2370</v>
          </cell>
          <cell r="B1324" t="str">
            <v>INSCRIPCIÓN O MODIFICACIÓN DE DATOS EN EL PADRÓN CATASTRAL, POR PREDIO</v>
          </cell>
          <cell r="C1324">
            <v>370</v>
          </cell>
          <cell r="D1324">
            <v>385</v>
          </cell>
          <cell r="E1324" t="str">
            <v>CATASTRO</v>
          </cell>
        </row>
        <row r="1325">
          <cell r="A1325">
            <v>320</v>
          </cell>
          <cell r="B1325" t="str">
            <v>EXPEDICIÓN DE CERTIFICACIÓN DE IMPRESIONES Y REPRODUCCIONES O COPIAS DE PLANOS</v>
          </cell>
          <cell r="C1325">
            <v>120</v>
          </cell>
          <cell r="D1325">
            <v>125</v>
          </cell>
          <cell r="E1325" t="str">
            <v>CATASTRO</v>
          </cell>
        </row>
        <row r="1326">
          <cell r="A1326">
            <v>2098</v>
          </cell>
          <cell r="B1326" t="str">
            <v>CUOTA ADICIONAL POR MEDICIÓN DE PREDIOS SIN CONSTRUCCIÓN DE ACUERDO AL MUNICIPIO 1</v>
          </cell>
          <cell r="C1326">
            <v>145</v>
          </cell>
          <cell r="D1326">
            <v>150</v>
          </cell>
          <cell r="E1326" t="str">
            <v>CATASTRO</v>
          </cell>
        </row>
        <row r="1327">
          <cell r="A1327">
            <v>2099</v>
          </cell>
          <cell r="B1327" t="str">
            <v>CUOTA ADICIONAL POR MEDICIÓN DE PREDIOS SIN CONSTRUCCIÓN DE ACUERDO AL MUNICIPIO 2</v>
          </cell>
          <cell r="C1327">
            <v>225</v>
          </cell>
          <cell r="D1327">
            <v>235</v>
          </cell>
          <cell r="E1327" t="str">
            <v>CATASTRO</v>
          </cell>
        </row>
        <row r="1328">
          <cell r="A1328">
            <v>2100</v>
          </cell>
          <cell r="B1328" t="str">
            <v>CUOTA ADICIONAL POR MEDICIÓN DE PREDIOS SIN CONSTRUCCIÓN DE ACUERDO AL MUNICIPIO 3</v>
          </cell>
          <cell r="C1328">
            <v>330</v>
          </cell>
          <cell r="D1328">
            <v>345</v>
          </cell>
          <cell r="E1328" t="str">
            <v>CATASTRO</v>
          </cell>
        </row>
        <row r="1329">
          <cell r="A1329">
            <v>2101</v>
          </cell>
          <cell r="B1329" t="str">
            <v>CUOTA ADICIONAL POR MEDICIÓN DE PREDIOS SIN CONSTRUCCIÓN DE ACUERDO AL MUNICIPIO 4</v>
          </cell>
          <cell r="C1329">
            <v>520</v>
          </cell>
          <cell r="D1329">
            <v>540</v>
          </cell>
          <cell r="E1329" t="str">
            <v>CATASTRO</v>
          </cell>
        </row>
        <row r="1330">
          <cell r="A1330">
            <v>2102</v>
          </cell>
          <cell r="B1330" t="str">
            <v>CUOTA ADICIONAL POR MEDICIÓN DE PREDIOS SIN CONSTRUCCIÓN DE ACUERDO AL MUNICIPIO 5</v>
          </cell>
          <cell r="C1330">
            <v>725</v>
          </cell>
          <cell r="D1330">
            <v>750</v>
          </cell>
          <cell r="E1330" t="str">
            <v>CATASTRO</v>
          </cell>
        </row>
        <row r="1331">
          <cell r="A1331">
            <v>13757</v>
          </cell>
          <cell r="B1331" t="str">
            <v xml:space="preserve">IDENTIFICACIÓN DE VÉRTICES PREDIOS URBANOS Y SUBURBANOS POR M2 MENOR A 300M2        </v>
          </cell>
          <cell r="C1331">
            <v>4.55</v>
          </cell>
          <cell r="D1331">
            <v>4.71</v>
          </cell>
          <cell r="E1331" t="str">
            <v>CATASTRO</v>
          </cell>
        </row>
        <row r="1332">
          <cell r="A1332">
            <v>13758</v>
          </cell>
          <cell r="B1332" t="str">
            <v xml:space="preserve">IDENTIFICACIÓN DE VÉRTICES PREDIOS URBANOS Y SUBURBANOS POR M2 300-499 M2        </v>
          </cell>
          <cell r="C1332">
            <v>3.3</v>
          </cell>
          <cell r="D1332">
            <v>3.42</v>
          </cell>
          <cell r="E1332" t="str">
            <v>CATASTRO</v>
          </cell>
        </row>
        <row r="1333">
          <cell r="A1333">
            <v>13759</v>
          </cell>
          <cell r="B1333" t="str">
            <v xml:space="preserve">IDENTIFICACIÓN DE VÉRTICES PREDIOS URBANOS Y SUBURBANOS POR M2 500-999M2       </v>
          </cell>
          <cell r="C1333">
            <v>2.25</v>
          </cell>
          <cell r="D1333">
            <v>2.33</v>
          </cell>
          <cell r="E1333" t="str">
            <v>CATASTRO</v>
          </cell>
        </row>
        <row r="1334">
          <cell r="A1334">
            <v>13760</v>
          </cell>
          <cell r="B1334" t="str">
            <v xml:space="preserve">IDENTIFICACIÓN DE VÉRTICES PREDIOS URBANOS Y SUBURBANOS POR M2 1000-1999M2          </v>
          </cell>
          <cell r="C1334">
            <v>2.1</v>
          </cell>
          <cell r="D1334">
            <v>2.17</v>
          </cell>
          <cell r="E1334" t="str">
            <v>CATASTRO</v>
          </cell>
        </row>
        <row r="1335">
          <cell r="A1335">
            <v>13761</v>
          </cell>
          <cell r="B1335" t="str">
            <v xml:space="preserve">IDENTIFICACIÓN DE VÉRTICES PREDIOS URBANOS Y SUBURBANOS POR M2 2000-4999 M2        </v>
          </cell>
          <cell r="C1335">
            <v>1.35</v>
          </cell>
          <cell r="D1335">
            <v>1.4</v>
          </cell>
          <cell r="E1335" t="str">
            <v>CATASTRO</v>
          </cell>
        </row>
        <row r="1336">
          <cell r="A1336">
            <v>13762</v>
          </cell>
          <cell r="B1336" t="str">
            <v>IDENTIFICACIÓN DE VÉRTICES PREDIOS URBANOS Y SUBURBANOS POR M2 5000 EN ADELANTE</v>
          </cell>
          <cell r="C1336">
            <v>1.3</v>
          </cell>
          <cell r="D1336">
            <v>1.35</v>
          </cell>
          <cell r="E1336" t="str">
            <v>CATASTRO</v>
          </cell>
        </row>
        <row r="1337">
          <cell r="A1337">
            <v>13763</v>
          </cell>
          <cell r="B1337" t="str">
            <v>IDENTIFICACIÓN DE VÉRTICES PREDIOS SUBURBANOS Y RÚSTICOS POR HECTÁREA DE 1 A 9.9 HECTÁREAS</v>
          </cell>
          <cell r="C1337">
            <v>975</v>
          </cell>
          <cell r="D1337">
            <v>1010</v>
          </cell>
          <cell r="E1337" t="str">
            <v>CATASTRO</v>
          </cell>
        </row>
        <row r="1338">
          <cell r="A1338">
            <v>13765</v>
          </cell>
          <cell r="B1338" t="str">
            <v>IDENTIFICACIÓN DE VÉRTICES PREDIOS SUBURBANOS Y RÚSTICOS POR HECTÁREA DE 10 A 19.9 HECTÁREAS</v>
          </cell>
          <cell r="C1338">
            <v>950</v>
          </cell>
          <cell r="D1338">
            <v>985</v>
          </cell>
          <cell r="E1338" t="str">
            <v>CATASTRO</v>
          </cell>
        </row>
        <row r="1339">
          <cell r="A1339">
            <v>13766</v>
          </cell>
          <cell r="B1339" t="str">
            <v>IDENTIFICACIÓN DE VÉRTICES PREDIOS SUBURBANOS Y RÚSTICOS POR HECTÁREA DE 20 A 29.9 HECTÁREAS</v>
          </cell>
          <cell r="C1339">
            <v>710</v>
          </cell>
          <cell r="D1339">
            <v>735</v>
          </cell>
          <cell r="E1339" t="str">
            <v>CATASTRO</v>
          </cell>
        </row>
        <row r="1340">
          <cell r="A1340">
            <v>13767</v>
          </cell>
          <cell r="B1340" t="str">
            <v>IDENTIFICACIÓN DE VÉRTICES PREDIOS SUBURBANOS Y RÚSTICOS POR HECTÁREA DE 30 A 39.9 HECTÁREAS</v>
          </cell>
          <cell r="C1340">
            <v>650</v>
          </cell>
          <cell r="D1340">
            <v>675</v>
          </cell>
          <cell r="E1340" t="str">
            <v>CATASTRO</v>
          </cell>
        </row>
        <row r="1341">
          <cell r="A1341">
            <v>13768</v>
          </cell>
          <cell r="B1341" t="str">
            <v>IDENTIFICACIÓN DE VÉRTICES PREDIOS SUBURBANOS Y RÚSTICOS POR HECTÁREA DE 40 A 49.9 HECTÁREAS</v>
          </cell>
          <cell r="C1341">
            <v>600</v>
          </cell>
          <cell r="D1341">
            <v>620</v>
          </cell>
          <cell r="E1341" t="str">
            <v>CATASTRO</v>
          </cell>
        </row>
        <row r="1342">
          <cell r="A1342">
            <v>13769</v>
          </cell>
          <cell r="B1342" t="str">
            <v>IDENTIFICACIÓN DE VÉRTICES PREDIOS SUBURBANOS Y RÚSTICOS POR HECTÁREA DE 50 A 99.9 HECTÁREAS</v>
          </cell>
          <cell r="C1342">
            <v>545</v>
          </cell>
          <cell r="D1342">
            <v>565</v>
          </cell>
          <cell r="E1342" t="str">
            <v>CATASTRO</v>
          </cell>
        </row>
        <row r="1343">
          <cell r="A1343">
            <v>13770</v>
          </cell>
          <cell r="B1343" t="str">
            <v>IDENTIFICACIÓN DE VÉRTICES PREDIOS SUBURBANOS Y RÚSTICOS POR HECTÁREA DE 100 HECTÁREAS EN ADELANTE</v>
          </cell>
          <cell r="C1343">
            <v>485</v>
          </cell>
          <cell r="D1343">
            <v>505</v>
          </cell>
          <cell r="E1343" t="str">
            <v>CATASTRO</v>
          </cell>
        </row>
        <row r="1344">
          <cell r="A1344">
            <v>13771</v>
          </cell>
          <cell r="B1344" t="str">
            <v>REVISIÓN Y VALIDACIÓN LEVANTAMIENTO TOPOGRÁFICO POR PERITOS  REGISTRADOS</v>
          </cell>
          <cell r="C1344">
            <v>630</v>
          </cell>
          <cell r="D1344">
            <v>655</v>
          </cell>
          <cell r="E1344" t="str">
            <v>CATASTRO</v>
          </cell>
        </row>
        <row r="1345">
          <cell r="A1345">
            <v>14237</v>
          </cell>
          <cell r="B1345" t="str">
            <v xml:space="preserve">OTROS SERVICIOS DE CATASTRO </v>
          </cell>
          <cell r="C1345" t="str">
            <v>NO. DE AFECTACIONES POR CUENTA</v>
          </cell>
          <cell r="E1345" t="str">
            <v>CATASTRO</v>
          </cell>
        </row>
        <row r="1346">
          <cell r="A1346">
            <v>14352</v>
          </cell>
          <cell r="B1346" t="str">
            <v>CARTOGRAFÍA CAPA ADICIONAL, UTM ESCALA 1:1,000 LOCALIDADES URBANAS</v>
          </cell>
          <cell r="C1346">
            <v>95</v>
          </cell>
          <cell r="D1346">
            <v>100</v>
          </cell>
          <cell r="E1346" t="str">
            <v>CATASTRO</v>
          </cell>
        </row>
        <row r="1347">
          <cell r="A1347">
            <v>14353</v>
          </cell>
          <cell r="B1347" t="str">
            <v>CARTOGRAFÍA CAPA ADICIONAL, UTM ESCALA 1:10,000 FORMATO DIGITAL NATIVO</v>
          </cell>
          <cell r="C1347">
            <v>21</v>
          </cell>
          <cell r="D1347">
            <v>22</v>
          </cell>
          <cell r="E1347" t="str">
            <v>CATASTRO</v>
          </cell>
        </row>
        <row r="1348">
          <cell r="A1348">
            <v>14354</v>
          </cell>
          <cell r="B1348" t="str">
            <v>CARTOGRAFÍA VECTORIAL, UTM ESCALA 1:20,000, CON CAPAS A CADA 20M.</v>
          </cell>
          <cell r="C1348">
            <v>95</v>
          </cell>
          <cell r="D1348">
            <v>100</v>
          </cell>
          <cell r="E1348" t="str">
            <v>CATASTRO</v>
          </cell>
        </row>
        <row r="1349">
          <cell r="A1349">
            <v>14355</v>
          </cell>
          <cell r="B1349" t="str">
            <v>CAPA ADICIONAL DE CARTOGRAFÍA, UTM ESCALA 1:20,000 FORMATO DIGITAL NATIVO</v>
          </cell>
          <cell r="C1349">
            <v>21</v>
          </cell>
          <cell r="D1349">
            <v>22</v>
          </cell>
          <cell r="E1349" t="str">
            <v>CATASTRO</v>
          </cell>
        </row>
        <row r="1350">
          <cell r="A1350">
            <v>14356</v>
          </cell>
          <cell r="B1350" t="str">
            <v>CAPA ADICIONAL DE CARTOGRAFÍA, FORMATO DIFERENTE AL NATIVO</v>
          </cell>
          <cell r="C1350">
            <v>32</v>
          </cell>
          <cell r="D1350">
            <v>34</v>
          </cell>
          <cell r="E1350" t="str">
            <v>CATASTRO</v>
          </cell>
        </row>
        <row r="1351">
          <cell r="A1351">
            <v>14357</v>
          </cell>
          <cell r="B1351" t="str">
            <v>POR BÚSQUEDA DE PREDIO EN LA CARTOGRAFÍA DEL ESTADO</v>
          </cell>
          <cell r="C1351">
            <v>110</v>
          </cell>
          <cell r="D1351">
            <v>115</v>
          </cell>
          <cell r="E1351" t="str">
            <v>CATASTRO</v>
          </cell>
        </row>
        <row r="1352">
          <cell r="A1352">
            <v>14358</v>
          </cell>
          <cell r="B1352" t="str">
            <v>ORTOFOTO DIGITAL RESOLUCIÓN 10CM POR PIXEL VUELO 2013 Y 2014 POR KM2 O FRACCIÓN</v>
          </cell>
          <cell r="C1352">
            <v>1895</v>
          </cell>
          <cell r="D1352">
            <v>1965</v>
          </cell>
          <cell r="E1352" t="str">
            <v>CATASTRO</v>
          </cell>
        </row>
        <row r="1353">
          <cell r="A1353">
            <v>14359</v>
          </cell>
          <cell r="B1353" t="str">
            <v>ORTOFOTO DIGITAL RESOLUCIÓN 1 M POR PIXEL AÑO 2010 POR KM2. O FRACCIÓN</v>
          </cell>
          <cell r="C1353">
            <v>150</v>
          </cell>
          <cell r="D1353">
            <v>155</v>
          </cell>
          <cell r="E1353" t="str">
            <v>CATASTRO</v>
          </cell>
        </row>
        <row r="1354">
          <cell r="A1354">
            <v>14360</v>
          </cell>
          <cell r="B1354" t="str">
            <v>IMAGEN SATELITAL RESOLUCIÓN 61 CM POR PIXEL AÑO 2010 POR KM2 O FRACCIÓN</v>
          </cell>
          <cell r="C1354">
            <v>160</v>
          </cell>
          <cell r="D1354">
            <v>165</v>
          </cell>
          <cell r="E1354" t="str">
            <v>CATASTRO</v>
          </cell>
        </row>
        <row r="1355">
          <cell r="A1355">
            <v>14361</v>
          </cell>
          <cell r="B1355" t="str">
            <v>IMAGEN SATELITAL RESOLUCIÓN 1 M POR PIXEL AÑO 2007 POR KM2 O FRACCIÓN</v>
          </cell>
          <cell r="C1355">
            <v>110</v>
          </cell>
          <cell r="D1355">
            <v>115</v>
          </cell>
          <cell r="E1355" t="str">
            <v>CATASTRO</v>
          </cell>
        </row>
        <row r="1356">
          <cell r="A1356">
            <v>14362</v>
          </cell>
          <cell r="B1356" t="str">
            <v>ORTOFOTO DIGITAL RESOLUCIÓN 10 CM POR PIXEL AÑO 2007 POR KM2. O FRACCIÓN</v>
          </cell>
          <cell r="C1356">
            <v>245</v>
          </cell>
          <cell r="D1356">
            <v>255</v>
          </cell>
          <cell r="E1356" t="str">
            <v>CATASTRO</v>
          </cell>
        </row>
        <row r="1357">
          <cell r="A1357">
            <v>14363</v>
          </cell>
          <cell r="B1357" t="str">
            <v>ORTOFOTO DIGITAL PANCROMÁTICA 1 KM POR PIXEL AÑO 2000 POR KM2. O FRACCIÓN</v>
          </cell>
          <cell r="C1357">
            <v>58</v>
          </cell>
          <cell r="D1357">
            <v>61</v>
          </cell>
          <cell r="E1357" t="str">
            <v>CATASTRO</v>
          </cell>
        </row>
        <row r="1358">
          <cell r="A1358">
            <v>14364</v>
          </cell>
          <cell r="B1358" t="str">
            <v>ORTOFOTO DIGITAL PANCROMÁTICA 10 CM PIXEL HUAUHINANGO Y SAN ANDRÉS CHOLULA. 2003 Y 2004 POR KM2</v>
          </cell>
          <cell r="C1358">
            <v>110</v>
          </cell>
          <cell r="D1358">
            <v>115</v>
          </cell>
          <cell r="E1358" t="str">
            <v>CATASTRO</v>
          </cell>
        </row>
        <row r="1359">
          <cell r="A1359">
            <v>14365</v>
          </cell>
          <cell r="B1359" t="str">
            <v>ORTOFOTO DIGITAL PANCROMÁTICA 25 CM PIXEL ATLIXCAYOTL 2002 POR KM2 O FRACCIÓN</v>
          </cell>
          <cell r="C1359">
            <v>90</v>
          </cell>
          <cell r="D1359">
            <v>95</v>
          </cell>
          <cell r="E1359" t="str">
            <v>CATASTRO</v>
          </cell>
        </row>
        <row r="1360">
          <cell r="A1360">
            <v>14366</v>
          </cell>
          <cell r="B1360" t="str">
            <v>IMPRESIÓN CARTOGRÁFICA VECTORIAL O RASTER PAPEL BOND TAMAÑO CARTA</v>
          </cell>
          <cell r="C1360">
            <v>165</v>
          </cell>
          <cell r="D1360">
            <v>170</v>
          </cell>
          <cell r="E1360" t="str">
            <v>CATASTRO</v>
          </cell>
        </row>
        <row r="1361">
          <cell r="A1361">
            <v>14367</v>
          </cell>
          <cell r="B1361" t="str">
            <v>IMPRESIÓN CARTOGRÁFICA VECTORIAL O RASTER PAPEL BOND TAMAÑO TABLOIDE</v>
          </cell>
          <cell r="C1361">
            <v>405</v>
          </cell>
          <cell r="D1361">
            <v>420</v>
          </cell>
          <cell r="E1361" t="str">
            <v>CATASTRO</v>
          </cell>
        </row>
        <row r="1362">
          <cell r="A1362">
            <v>14368</v>
          </cell>
          <cell r="B1362" t="str">
            <v>IMPRESIÓN CARTOGRAFÍA VECTORIAL O RASTER PAPEL BOND TAMAÑO 90X60 CM</v>
          </cell>
          <cell r="C1362">
            <v>1430</v>
          </cell>
          <cell r="D1362">
            <v>1480</v>
          </cell>
          <cell r="E1362" t="str">
            <v>CATASTRO</v>
          </cell>
        </row>
        <row r="1363">
          <cell r="A1363">
            <v>14369</v>
          </cell>
          <cell r="B1363" t="str">
            <v>IMPRESIÓN CARTOGRAFÍA VECTORIAL O RASTER PAPEL BOND TAMAÑO 90X120 CM</v>
          </cell>
          <cell r="C1363">
            <v>2845</v>
          </cell>
          <cell r="D1363">
            <v>2945</v>
          </cell>
          <cell r="E1363" t="str">
            <v>CATASTRO</v>
          </cell>
        </row>
        <row r="1364">
          <cell r="A1364">
            <v>14371</v>
          </cell>
          <cell r="B1364" t="str">
            <v>IMPRESIÓN CARTOGRÁFICA VECTORIAL O RASTER PAPEL BOND TAMAÑO CARTA COMBINADO</v>
          </cell>
          <cell r="C1364">
            <v>82.5</v>
          </cell>
          <cell r="D1364">
            <v>85</v>
          </cell>
          <cell r="E1364" t="str">
            <v>CATASTRO</v>
          </cell>
        </row>
        <row r="1365">
          <cell r="A1365">
            <v>14372</v>
          </cell>
          <cell r="B1365" t="str">
            <v>IMPRESIÓN CARTOGRÁFICA VECTORIAL O RASTER PAPEL BOND TAMAÑO TABLOIDE COMBINADO</v>
          </cell>
          <cell r="C1365">
            <v>202.5</v>
          </cell>
          <cell r="D1365">
            <v>210</v>
          </cell>
          <cell r="E1365" t="str">
            <v>CATASTRO</v>
          </cell>
        </row>
        <row r="1366">
          <cell r="A1366">
            <v>14373</v>
          </cell>
          <cell r="B1366" t="str">
            <v>IMPRESIÓN CARTOGRAFÍA VECTORIAL O RASTER PAPEL BOND TAMAÑO 90X60 CM COMBINADO</v>
          </cell>
          <cell r="C1366">
            <v>715</v>
          </cell>
          <cell r="D1366">
            <v>740</v>
          </cell>
          <cell r="E1366" t="str">
            <v>CATASTRO</v>
          </cell>
        </row>
        <row r="1367">
          <cell r="A1367">
            <v>14374</v>
          </cell>
          <cell r="B1367" t="str">
            <v>IMPRESIÓN DE CADA FOTOGRAFÍA OBLICUA PAPEL BOND TAMAÑO CARTA O DOBLE CARTA</v>
          </cell>
          <cell r="C1367">
            <v>305</v>
          </cell>
          <cell r="D1367">
            <v>315</v>
          </cell>
          <cell r="E1367" t="str">
            <v>CATASTRO</v>
          </cell>
        </row>
        <row r="1368">
          <cell r="A1368">
            <v>14376</v>
          </cell>
          <cell r="B1368" t="str">
            <v>IMPRESIÓN CARTOGRÁFICA VECTORIAL O RASTER PAPEL FOTOGRÁFICO T. CARTA</v>
          </cell>
          <cell r="C1368">
            <v>16.5</v>
          </cell>
          <cell r="D1368">
            <v>17</v>
          </cell>
          <cell r="E1368" t="str">
            <v>CATASTRO</v>
          </cell>
        </row>
        <row r="1369">
          <cell r="A1369">
            <v>14377</v>
          </cell>
          <cell r="B1369" t="str">
            <v>IMPRESIÓN CARTOGRÁFICA VECTORIAL O RASTER PAPEL FOTOGRÁFICO T. TABLOIDE</v>
          </cell>
          <cell r="C1369">
            <v>40.5</v>
          </cell>
          <cell r="D1369">
            <v>42</v>
          </cell>
          <cell r="E1369" t="str">
            <v>CATASTRO</v>
          </cell>
        </row>
        <row r="1370">
          <cell r="A1370">
            <v>14378</v>
          </cell>
          <cell r="B1370" t="str">
            <v>IMPRESIÓN CARTOGRAFÍA VECTORIAL O RASTER PAPEL FOTOGRÁFICO TAMAÑO 90X60 CM</v>
          </cell>
          <cell r="C1370">
            <v>143</v>
          </cell>
          <cell r="D1370">
            <v>148</v>
          </cell>
          <cell r="E1370" t="str">
            <v>CATASTRO</v>
          </cell>
        </row>
        <row r="1371">
          <cell r="A1371">
            <v>14379</v>
          </cell>
          <cell r="B1371" t="str">
            <v>IMPRESIÓN CARTOGRAFÍA VECTORIAL O RASTER PAPEL FOTOGRÁFICO TAMAÑO 90X120 CM</v>
          </cell>
          <cell r="C1371">
            <v>284.5</v>
          </cell>
          <cell r="D1371">
            <v>294.5</v>
          </cell>
          <cell r="E1371" t="str">
            <v>CATASTRO</v>
          </cell>
        </row>
        <row r="1372">
          <cell r="A1372">
            <v>14380</v>
          </cell>
          <cell r="B1372" t="str">
            <v>ARCHIVO MEDIO MAGNÉTICO DE CADA CARTOGRAFÍA VERCTORIA Y RASTER</v>
          </cell>
          <cell r="C1372">
            <v>17</v>
          </cell>
          <cell r="D1372">
            <v>18</v>
          </cell>
          <cell r="E1372" t="str">
            <v>CATASTRO</v>
          </cell>
        </row>
        <row r="1373">
          <cell r="A1373">
            <v>14381</v>
          </cell>
          <cell r="B1373" t="str">
            <v>REIMPRESIÓN DE CONSTANCIA DE UBICACIÓN INMUEBLE, CON MAPA DE LOCALIZACIÓN EN  PAPEL BOND</v>
          </cell>
          <cell r="C1373">
            <v>325</v>
          </cell>
          <cell r="D1373">
            <v>340</v>
          </cell>
          <cell r="E1373" t="str">
            <v>CATASTRO</v>
          </cell>
        </row>
        <row r="1374">
          <cell r="A1374">
            <v>14382</v>
          </cell>
          <cell r="B1374" t="str">
            <v>POR ANÁLISIS CARTOGRÁFICO GEOESPACIAL CON INFORMACIÓN VECTORIAL O RASTER POR KM2 O FRACCIÓN</v>
          </cell>
          <cell r="C1374">
            <v>1800</v>
          </cell>
          <cell r="D1374">
            <v>1865</v>
          </cell>
          <cell r="E1374" t="str">
            <v>CATASTRO</v>
          </cell>
        </row>
        <row r="1375">
          <cell r="A1375">
            <v>14383</v>
          </cell>
          <cell r="B1375" t="str">
            <v>POR INSPECCIÓN CATASTRAL DE PREDIO URBANO SUBURBANO O RÚSTICO POR PREDIO</v>
          </cell>
          <cell r="C1375">
            <v>445</v>
          </cell>
          <cell r="D1375">
            <v>460</v>
          </cell>
          <cell r="E1375" t="str">
            <v>CATASTRO</v>
          </cell>
        </row>
        <row r="1376">
          <cell r="A1376">
            <v>15313</v>
          </cell>
          <cell r="B1376" t="str">
            <v>BÚSQUEDA EN EL PADRÓN CATASTRAL DEL ESTADO PROP. DOM. Y CLAVE C/U</v>
          </cell>
          <cell r="C1376">
            <v>690</v>
          </cell>
          <cell r="D1376">
            <v>715</v>
          </cell>
          <cell r="E1376" t="str">
            <v>CATASTRO</v>
          </cell>
        </row>
        <row r="1377">
          <cell r="A1377">
            <v>15314</v>
          </cell>
          <cell r="B1377" t="str">
            <v xml:space="preserve">IMPRESIÓN CARTOGRAFÍA VECTORIAL O RASTER PAPEL BOND TAMAÑO 90X120 CM COMBINADO </v>
          </cell>
          <cell r="C1377">
            <v>1422.5</v>
          </cell>
          <cell r="D1377">
            <v>1472.5</v>
          </cell>
          <cell r="E1377" t="str">
            <v>CATASTRO</v>
          </cell>
        </row>
        <row r="1378">
          <cell r="A1378">
            <v>15315</v>
          </cell>
          <cell r="B1378" t="str">
            <v xml:space="preserve">IMPRESIÓN CARTOGRAFÍA VECTORIAL O RASTER  PAPEL FOTOGRÁFICO T. CARTA COMBINADO </v>
          </cell>
          <cell r="C1378">
            <v>24.75</v>
          </cell>
          <cell r="D1378">
            <v>25.5</v>
          </cell>
          <cell r="E1378" t="str">
            <v>CATASTRO</v>
          </cell>
        </row>
        <row r="1379">
          <cell r="A1379">
            <v>15316</v>
          </cell>
          <cell r="B1379" t="str">
            <v xml:space="preserve">IMPRESIÓN CARTOGRAFÍA VECTORIAL O RASTER PAPEL FOTOGRÁFICO T. TABLOIDE COMBINADO </v>
          </cell>
          <cell r="C1379">
            <v>60.75</v>
          </cell>
          <cell r="D1379">
            <v>63</v>
          </cell>
          <cell r="E1379" t="str">
            <v>CATASTRO</v>
          </cell>
        </row>
        <row r="1380">
          <cell r="A1380">
            <v>15317</v>
          </cell>
          <cell r="B1380" t="str">
            <v>IMPRESIÓN CARTOGRAFÍA VECTORIAL O RASTER PAPEL FOTOGRÁFICO T. 90X60CM COMBINADO</v>
          </cell>
          <cell r="C1380">
            <v>214.5</v>
          </cell>
          <cell r="D1380">
            <v>222</v>
          </cell>
          <cell r="E1380" t="str">
            <v>CATASTRO</v>
          </cell>
        </row>
        <row r="1381">
          <cell r="A1381">
            <v>15318</v>
          </cell>
          <cell r="B1381" t="str">
            <v>IMPRESIÓN CARTOGRAFÍA VECTORIAL O RASTER PAPEL FOTOGRÁFICO T. 90X120CM COMBINADO</v>
          </cell>
          <cell r="C1381">
            <v>426.75</v>
          </cell>
          <cell r="D1381">
            <v>441.75</v>
          </cell>
          <cell r="E1381" t="str">
            <v>CATASTRO</v>
          </cell>
        </row>
        <row r="1382">
          <cell r="A1382">
            <v>15652</v>
          </cell>
          <cell r="B1382" t="str">
            <v xml:space="preserve">POR RECTIFICACIÓN DE ERROR MATERIAL NO IMPUTABLE A LA AUTORIDAD CATASTRAL       </v>
          </cell>
          <cell r="C1382">
            <v>750</v>
          </cell>
          <cell r="D1382">
            <v>780</v>
          </cell>
          <cell r="E1382" t="str">
            <v>CATASTRO</v>
          </cell>
        </row>
        <row r="1383">
          <cell r="A1383">
            <v>15653</v>
          </cell>
          <cell r="B1383" t="str">
            <v xml:space="preserve">POR LA REVISIÓN Y VALIDACIÓN DE AVALÚO CATASTRAL A PERITOS                      </v>
          </cell>
          <cell r="C1383">
            <v>470</v>
          </cell>
          <cell r="D1383">
            <v>490</v>
          </cell>
          <cell r="E1383" t="str">
            <v>CATASTRO</v>
          </cell>
        </row>
        <row r="1384">
          <cell r="A1384">
            <v>15654</v>
          </cell>
          <cell r="B1384" t="str">
            <v xml:space="preserve">REEXPEDICIÓN DE CEDULA CATASTRAL DENTRO DE LA VIGENCIA DE 180 DÍAS               </v>
          </cell>
          <cell r="C1384">
            <v>750</v>
          </cell>
          <cell r="D1384">
            <v>780</v>
          </cell>
          <cell r="E1384" t="str">
            <v>CATASTRO</v>
          </cell>
        </row>
        <row r="1385">
          <cell r="A1385">
            <v>15669</v>
          </cell>
          <cell r="B1385" t="str">
            <v xml:space="preserve">ORTOFOTO DIGITAL 10 CM PIXEL  2016 POR KM2 O FRACCIÓN POR KM2 O FRACCIÓN        </v>
          </cell>
          <cell r="C1385">
            <v>3780</v>
          </cell>
          <cell r="D1385">
            <v>3915</v>
          </cell>
          <cell r="E1385" t="str">
            <v>CATASTRO</v>
          </cell>
        </row>
        <row r="1386">
          <cell r="A1386">
            <v>15670</v>
          </cell>
          <cell r="B1386" t="str">
            <v xml:space="preserve">ANÁLISIS CARTOGRÁFICO: INTERPRETATIVO SIN GEOREFERENCIA  POR KM2 O FRACCIÓN     </v>
          </cell>
          <cell r="C1386">
            <v>1800</v>
          </cell>
          <cell r="D1386">
            <v>1865</v>
          </cell>
          <cell r="E1386" t="str">
            <v>CATASTRO</v>
          </cell>
        </row>
        <row r="1387">
          <cell r="A1387">
            <v>15671</v>
          </cell>
          <cell r="B1387" t="str">
            <v xml:space="preserve">ANÁLISIS CARTOGRÁFICO: INTERPRETATIVO CON GEOREFERENCIA POR KM2 O FRACCIÓN      </v>
          </cell>
          <cell r="C1387">
            <v>2090</v>
          </cell>
          <cell r="D1387">
            <v>2165</v>
          </cell>
          <cell r="E1387" t="str">
            <v>CATASTRO</v>
          </cell>
        </row>
        <row r="1388">
          <cell r="A1388">
            <v>15672</v>
          </cell>
          <cell r="B1388" t="str">
            <v xml:space="preserve">POR EXPEDICIÓN DE CONSTANCIA DE UBICACIÓN                                       </v>
          </cell>
          <cell r="C1388">
            <v>420</v>
          </cell>
          <cell r="D1388">
            <v>435</v>
          </cell>
          <cell r="E1388" t="str">
            <v>CATASTRO</v>
          </cell>
        </row>
        <row r="1389">
          <cell r="A1389">
            <v>15787</v>
          </cell>
          <cell r="B1389" t="str">
            <v xml:space="preserve">PAGO DE SERVICIOS DIRECCIÓN DE CATASTRO EJERCICIOS ANTERIORES                   </v>
          </cell>
          <cell r="C1389" t="str">
            <v>NO. DE AFECTACIONES POR CUENTA</v>
          </cell>
          <cell r="E1389" t="str">
            <v>CATASTRO</v>
          </cell>
        </row>
        <row r="1390">
          <cell r="A1390">
            <v>16586</v>
          </cell>
          <cell r="B1390" t="str">
            <v>NO CAUSACIÓN PAGO DE DERECHOS CATASTRALES, TRIBUNALES Y/O JUZGADOS FEDERALES</v>
          </cell>
          <cell r="C1390" t="str">
            <v>NO. DE AFECTACIONES POR CUENTA</v>
          </cell>
          <cell r="E1390" t="str">
            <v>CATASTRO</v>
          </cell>
        </row>
        <row r="1391">
          <cell r="A1391">
            <v>16587</v>
          </cell>
          <cell r="B1391" t="str">
            <v>NO CAUSACIÓN PAGO DE DERECHOS CATASTRALES, TRIBUNALES Y/O JUZGADOS ESTATALES</v>
          </cell>
          <cell r="C1391" t="str">
            <v>NO. DE AFECTACIONES POR CUENTA</v>
          </cell>
          <cell r="E1391" t="str">
            <v>CATASTRO</v>
          </cell>
        </row>
        <row r="1392">
          <cell r="A1392">
            <v>16588</v>
          </cell>
          <cell r="B1392" t="str">
            <v>NO CAUSACIÓN PAGO DE DERECHOS CATASTRALES, AUTORIDADES FISCALES</v>
          </cell>
          <cell r="C1392" t="str">
            <v>NO. DE AFECTACIONES POR CUENTA</v>
          </cell>
          <cell r="E1392" t="str">
            <v>CATASTRO</v>
          </cell>
        </row>
        <row r="1393">
          <cell r="A1393">
            <v>16589</v>
          </cell>
          <cell r="B1393" t="str">
            <v>NO CAUSACIÓN PAGO DE DERECHOS CATASTRALES, SAT</v>
          </cell>
          <cell r="C1393" t="str">
            <v>NO. DE AFECTACIONES POR CUENTA</v>
          </cell>
          <cell r="E1393" t="str">
            <v>CATASTRO</v>
          </cell>
        </row>
        <row r="1394">
          <cell r="B1394" t="str">
            <v>CUENTA INHABILITADAS: 289, 15764 Y 15223</v>
          </cell>
          <cell r="E1394" t="str">
            <v>CATASTRO</v>
          </cell>
        </row>
        <row r="1395">
          <cell r="B1395" t="str">
            <v>SUMA - DERECHOS :</v>
          </cell>
          <cell r="E1395" t="str">
            <v>CATASTRO</v>
          </cell>
        </row>
        <row r="1396">
          <cell r="B1396" t="str">
            <v>PRODUCTOS</v>
          </cell>
          <cell r="E1396" t="str">
            <v>CATASTRO</v>
          </cell>
        </row>
        <row r="1397">
          <cell r="A1397">
            <v>22</v>
          </cell>
          <cell r="B1397" t="str">
            <v xml:space="preserve">POR LA VENTA DE MANIFIESTO CATASTRAL                                            </v>
          </cell>
          <cell r="C1397">
            <v>95</v>
          </cell>
          <cell r="D1397">
            <v>100</v>
          </cell>
          <cell r="E1397" t="str">
            <v>CATASTRO</v>
          </cell>
        </row>
        <row r="1398">
          <cell r="A1398">
            <v>481</v>
          </cell>
          <cell r="B1398" t="str">
            <v>OTROS PRODUCTOS DEL INSTITUTO REGISTRAL Y CATASTRAL (CATASTRO)</v>
          </cell>
          <cell r="C1398" t="str">
            <v>NO. DE AFECTACIONES POR CUENTA</v>
          </cell>
          <cell r="E1398" t="str">
            <v>CATASTRO</v>
          </cell>
        </row>
        <row r="1399">
          <cell r="A1399">
            <v>1378</v>
          </cell>
          <cell r="B1399" t="str">
            <v xml:space="preserve">REVISIÓN Y VALIDACIÓN DE AVALÚO COMERCIAL A PERITOS REGISTRADOS                                       </v>
          </cell>
          <cell r="C1399">
            <v>975</v>
          </cell>
          <cell r="D1399">
            <v>1010</v>
          </cell>
          <cell r="E1399" t="str">
            <v>CATASTRO</v>
          </cell>
        </row>
        <row r="1400">
          <cell r="A1400">
            <v>303</v>
          </cell>
          <cell r="B1400" t="str">
            <v>POR AVALÚO COMERCIAL URBANO SUBURBANO RÚSTICO DE 0-500 M2</v>
          </cell>
          <cell r="C1400">
            <v>2245</v>
          </cell>
          <cell r="D1400">
            <v>2325</v>
          </cell>
          <cell r="E1400" t="str">
            <v>CATASTRO</v>
          </cell>
        </row>
        <row r="1401">
          <cell r="A1401">
            <v>13804</v>
          </cell>
          <cell r="B1401" t="str">
            <v>POR AVALÚO COMERCIAL URBANO SUBURBANO RÚSTICO DE 501-1500 M2</v>
          </cell>
          <cell r="C1401">
            <v>2245</v>
          </cell>
          <cell r="D1401">
            <v>2325</v>
          </cell>
          <cell r="E1401" t="str">
            <v>CATASTRO</v>
          </cell>
        </row>
        <row r="1402">
          <cell r="A1402">
            <v>13805</v>
          </cell>
          <cell r="B1402" t="str">
            <v>POR AVALÚO COMERCIAL URBANO SUBURBANO RÚSTICO DE 1501-3000 M2</v>
          </cell>
          <cell r="C1402">
            <v>5000</v>
          </cell>
          <cell r="D1402">
            <v>5175</v>
          </cell>
          <cell r="E1402" t="str">
            <v>CATASTRO</v>
          </cell>
        </row>
        <row r="1403">
          <cell r="A1403">
            <v>13806</v>
          </cell>
          <cell r="B1403" t="str">
            <v>POR AVALÚO COMERCIAL URBANO SUBURBANO RÚSTICO DE 3001-5000 M2</v>
          </cell>
          <cell r="C1403">
            <v>7885</v>
          </cell>
          <cell r="D1403">
            <v>8160</v>
          </cell>
          <cell r="E1403" t="str">
            <v>CATASTRO</v>
          </cell>
        </row>
        <row r="1404">
          <cell r="A1404">
            <v>13807</v>
          </cell>
          <cell r="B1404" t="str">
            <v>POR AVALÚO COMERCIAL URBANO SUBURBANO RÚSTICO DE 5001-10000 M2</v>
          </cell>
          <cell r="C1404">
            <v>10660</v>
          </cell>
          <cell r="D1404">
            <v>11035</v>
          </cell>
          <cell r="E1404" t="str">
            <v>CATASTRO</v>
          </cell>
        </row>
        <row r="1405">
          <cell r="A1405">
            <v>13808</v>
          </cell>
          <cell r="B1405" t="str">
            <v>POR AVALÚO COMERCIAL URBANO SUBURBANO RÚSTICO DE 10001-25000 M2</v>
          </cell>
          <cell r="C1405">
            <v>17115</v>
          </cell>
          <cell r="D1405">
            <v>17715</v>
          </cell>
          <cell r="E1405" t="str">
            <v>CATASTRO</v>
          </cell>
        </row>
        <row r="1406">
          <cell r="A1406">
            <v>13809</v>
          </cell>
          <cell r="B1406" t="str">
            <v>POR AVALÚO COMERCIAL URBANO SUBURBANO RÚSTICO DE 25001-50000 M2</v>
          </cell>
          <cell r="C1406">
            <v>28460</v>
          </cell>
          <cell r="D1406">
            <v>29460</v>
          </cell>
          <cell r="E1406" t="str">
            <v>CATASTRO</v>
          </cell>
        </row>
        <row r="1407">
          <cell r="A1407">
            <v>13810</v>
          </cell>
          <cell r="B1407" t="str">
            <v>POR AVALÚO COMERCIAL URBANO SUBURBANO RÚSTICO DE 50001-493200 M2</v>
          </cell>
          <cell r="C1407">
            <v>42785</v>
          </cell>
          <cell r="D1407">
            <v>44285</v>
          </cell>
          <cell r="E1407" t="str">
            <v>CATASTRO</v>
          </cell>
        </row>
        <row r="1408">
          <cell r="A1408">
            <v>13811</v>
          </cell>
          <cell r="B1408" t="str">
            <v>POR AVALÚO COMERCIAL URBANO SUBURBANO RÚSTICO DE 501-1500M2 POR M2 EXCEDENTE DEL LÍMITE INFERIOR</v>
          </cell>
          <cell r="C1408">
            <v>2.77</v>
          </cell>
          <cell r="D1408">
            <v>2.87</v>
          </cell>
          <cell r="E1408" t="str">
            <v>CATASTRO</v>
          </cell>
        </row>
        <row r="1409">
          <cell r="A1409">
            <v>13812</v>
          </cell>
          <cell r="B1409" t="str">
            <v>POR AVALÚO COMERCIAL URBANO SUBURBANO RÚSTICO DE 1501-3000M2, POR M2 EXCEDENTE DEL LÍMITE INFERIOR</v>
          </cell>
          <cell r="C1409">
            <v>1.94</v>
          </cell>
          <cell r="D1409">
            <v>2.0099999999999998</v>
          </cell>
          <cell r="E1409" t="str">
            <v>CATASTRO</v>
          </cell>
        </row>
        <row r="1410">
          <cell r="A1410">
            <v>13813</v>
          </cell>
          <cell r="B1410" t="str">
            <v>POR AVALÚO COMERCIAL URBANO SUBURBANO RÚSTICO DE 3001-5000M2, POR M2 EXCEDENTE DEL LÍMITE INFERIOR</v>
          </cell>
          <cell r="C1410">
            <v>1.39</v>
          </cell>
          <cell r="D1410">
            <v>1.44</v>
          </cell>
          <cell r="E1410" t="str">
            <v>CATASTRO</v>
          </cell>
        </row>
        <row r="1411">
          <cell r="A1411">
            <v>13814</v>
          </cell>
          <cell r="B1411" t="str">
            <v>POR AVALÚO COMERCIAL URBANO SUBURBANO RÚSTICO DE 5001-10000M2, POR M2 EXCEDENTE DEL LÍMITE INFERIOR</v>
          </cell>
          <cell r="C1411">
            <v>1.33</v>
          </cell>
          <cell r="D1411">
            <v>1.38</v>
          </cell>
          <cell r="E1411" t="str">
            <v>CATASTRO</v>
          </cell>
        </row>
        <row r="1412">
          <cell r="A1412">
            <v>13815</v>
          </cell>
          <cell r="B1412" t="str">
            <v>POR AVALÚO COMERCIAL URBANO SUBURBANO RÚSTICO DE 10001-25000M2, POR M2 EXCEDENTE DEL LÍMITE INFERIOR</v>
          </cell>
          <cell r="C1412">
            <v>0.77</v>
          </cell>
          <cell r="D1412">
            <v>0.8</v>
          </cell>
          <cell r="E1412" t="str">
            <v>CATASTRO</v>
          </cell>
        </row>
        <row r="1413">
          <cell r="A1413">
            <v>13816</v>
          </cell>
          <cell r="B1413" t="str">
            <v>POR AVALÚO COMERCIAL URBANO SUBURBANO RÚSTICO DE 25001-50000M2, POR M2 EXCEDENTE DEL LÍMITE INFERIOR</v>
          </cell>
          <cell r="C1413">
            <v>0.61</v>
          </cell>
          <cell r="D1413">
            <v>0.63</v>
          </cell>
          <cell r="E1413" t="str">
            <v>CATASTRO</v>
          </cell>
        </row>
        <row r="1414">
          <cell r="A1414">
            <v>13817</v>
          </cell>
          <cell r="B1414" t="str">
            <v>POR AVALÚO COMER URBANO SUBURBANO RÚSTICO DE 50001-493200M2, POR M2 EXCEDENTE DEL LÍMITE INFERIOR</v>
          </cell>
          <cell r="C1414">
            <v>0.3</v>
          </cell>
          <cell r="D1414">
            <v>0.31</v>
          </cell>
          <cell r="E1414" t="str">
            <v>CATASTRO</v>
          </cell>
        </row>
        <row r="1415">
          <cell r="A1415">
            <v>13818</v>
          </cell>
          <cell r="B1415" t="str">
            <v>ELABORACIÓN Y EXPEDICIÓN  AVALÚO PREDIO CONSTRUCCIÓN URBANO SUBURBANO Y RÚSTICO DE 1 A 100</v>
          </cell>
          <cell r="C1415">
            <v>2245</v>
          </cell>
          <cell r="D1415">
            <v>2325</v>
          </cell>
          <cell r="E1415" t="str">
            <v>CATASTRO</v>
          </cell>
        </row>
        <row r="1416">
          <cell r="A1416">
            <v>13819</v>
          </cell>
          <cell r="B1416" t="str">
            <v>ELABORACIÓN Y EXPEDICIÓN  AVALÚO PREDIO CONSTRUCCIÓN URBANO SUBURBANO Y RÚSTICO DE 101 A 500</v>
          </cell>
          <cell r="C1416">
            <v>2245</v>
          </cell>
          <cell r="D1416">
            <v>2325</v>
          </cell>
          <cell r="E1416" t="str">
            <v>CATASTRO</v>
          </cell>
        </row>
        <row r="1417">
          <cell r="A1417">
            <v>13820</v>
          </cell>
          <cell r="B1417" t="str">
            <v>ELABORACIÓN Y EXPEDICIÓN  AVALÚO PREDIO CONSTRUCCIÓN URBANO SUBURBANO Y RÚSTICO DE 501 A 1000</v>
          </cell>
          <cell r="C1417">
            <v>7195</v>
          </cell>
          <cell r="D1417">
            <v>7450</v>
          </cell>
          <cell r="E1417" t="str">
            <v>CATASTRO</v>
          </cell>
        </row>
        <row r="1418">
          <cell r="A1418">
            <v>13821</v>
          </cell>
          <cell r="B1418" t="str">
            <v>ELABORACIÓN Y EXPEDICIÓN  AVALÚO PREDIO CONSTRUCCIÓN URBANO SUBURBANO Y RÚSTICO DE 1001 A 5000</v>
          </cell>
          <cell r="C1418">
            <v>12160</v>
          </cell>
          <cell r="D1418">
            <v>12585</v>
          </cell>
          <cell r="E1418" t="str">
            <v>CATASTRO</v>
          </cell>
        </row>
        <row r="1419">
          <cell r="A1419">
            <v>13822</v>
          </cell>
          <cell r="B1419" t="str">
            <v>ELABORACIÓN Y EXPEDICIÓN  AVALÚO PREDIO CONSTRUCCIÓN URBANO SUBURBANO Y RÚSTICO DE 5001 A 10000</v>
          </cell>
          <cell r="C1419">
            <v>41915</v>
          </cell>
          <cell r="D1419">
            <v>43385</v>
          </cell>
          <cell r="E1419" t="str">
            <v>CATASTRO</v>
          </cell>
        </row>
        <row r="1420">
          <cell r="A1420">
            <v>13823</v>
          </cell>
          <cell r="B1420" t="str">
            <v>ELABORACIÓN Y EXPEDICIÓN  AVALÚO PREDIO CONSTRUCCIÓN URBANO SUBURBANO Y RÚSTICO DE 10001 A 15000</v>
          </cell>
          <cell r="C1420">
            <v>66725</v>
          </cell>
          <cell r="D1420">
            <v>69060</v>
          </cell>
          <cell r="E1420" t="str">
            <v>CATASTRO</v>
          </cell>
        </row>
        <row r="1421">
          <cell r="A1421">
            <v>13824</v>
          </cell>
          <cell r="B1421" t="str">
            <v>ELABORACIÓN Y EXPEDICIÓN  AVALÚO PREDIO CONSTRUCCIÓN  URBANO SUBURBANO Y RÚSTICO DE 15001 A 52000</v>
          </cell>
          <cell r="C1421">
            <v>79120</v>
          </cell>
          <cell r="D1421">
            <v>81890</v>
          </cell>
          <cell r="E1421" t="str">
            <v>CATASTRO</v>
          </cell>
        </row>
        <row r="1422">
          <cell r="A1422">
            <v>13825</v>
          </cell>
          <cell r="B1422" t="str">
            <v>ELABORACIÓN Y EXPEDICIÓN  AVALÚO CONSTRUCCIÓN URBANO, SUBURBANO Y RÚSTICO 101 A 500, POR M2 EXCEDENTE DEL LÍMITE INFERIOR</v>
          </cell>
          <cell r="C1422">
            <v>12.4</v>
          </cell>
          <cell r="D1422">
            <v>12.83</v>
          </cell>
          <cell r="E1422" t="str">
            <v>CATASTRO</v>
          </cell>
        </row>
        <row r="1423">
          <cell r="A1423">
            <v>13826</v>
          </cell>
          <cell r="B1423" t="str">
            <v>ELABORACIÓN Y EXPEDICIÓN  AVALÚO CONSTRUCCIÓN URBANO, SUBURBANO Y RÚSTICO 501 A 1000, POR M2 EXCEDENTE DEL LÍMITE INFERIOR</v>
          </cell>
          <cell r="C1423">
            <v>9.92</v>
          </cell>
          <cell r="D1423">
            <v>10.27</v>
          </cell>
          <cell r="E1423" t="str">
            <v>CATASTRO</v>
          </cell>
        </row>
        <row r="1424">
          <cell r="A1424">
            <v>13827</v>
          </cell>
          <cell r="B1424" t="str">
            <v>ELABORACIÓN Y EXPEDICIÓN  AVALÚO CONSTRUCCIÓN URBANO, SUBURBANO Y RÚSTICO 1001 A 5000, POR M2 EXCEDENTE DEL LÍMITE INFERIOR</v>
          </cell>
          <cell r="C1424">
            <v>7.48</v>
          </cell>
          <cell r="D1424">
            <v>7.74</v>
          </cell>
          <cell r="E1424" t="str">
            <v>CATASTRO</v>
          </cell>
        </row>
        <row r="1425">
          <cell r="A1425">
            <v>13828</v>
          </cell>
          <cell r="B1425" t="str">
            <v>ELABORACIÓN Y EXPEDICIÓN  AVALÚO CONSTRUCCIÓN URBANO, SUBURBANO Y RÚSTICO 5001 A 10000, POR M2 EXCEDENTE DEL LÍMITE INFERIOR</v>
          </cell>
          <cell r="C1425">
            <v>4.9800000000000004</v>
          </cell>
          <cell r="D1425">
            <v>5.15</v>
          </cell>
          <cell r="E1425" t="str">
            <v>CATASTRO</v>
          </cell>
        </row>
        <row r="1426">
          <cell r="A1426">
            <v>13829</v>
          </cell>
          <cell r="B1426" t="str">
            <v>ELABORACIÓN Y EXPEDICIÓN  AVALÚO CONSTRUCCIÓN URBANO, SUBURBANO Y RÚSTICO 10001 A 15000, POR M2 EXCEDENTE DEL LÍMITE INFERIOR</v>
          </cell>
          <cell r="C1426">
            <v>2.5</v>
          </cell>
          <cell r="D1426">
            <v>2.59</v>
          </cell>
          <cell r="E1426" t="str">
            <v>CATASTRO</v>
          </cell>
        </row>
        <row r="1427">
          <cell r="A1427">
            <v>13830</v>
          </cell>
          <cell r="B1427" t="str">
            <v>ELABORACIÓN Y EXPEDICIÓN  AVALÚO CONSTRUCCIÓN URBANO, SUBURBANO Y RÚSTICO 15001 A 52000, POR M2 EXCEDENTE DEL LÍMITE INFERIOR</v>
          </cell>
          <cell r="C1427">
            <v>1.27</v>
          </cell>
          <cell r="D1427">
            <v>1.31</v>
          </cell>
          <cell r="E1427" t="str">
            <v>CATASTRO</v>
          </cell>
        </row>
        <row r="1428">
          <cell r="A1428">
            <v>14131</v>
          </cell>
          <cell r="B1428" t="str">
            <v>ELABORACIÓN Y EXPEDICIÓN  DE AVALÚO DE TERRENO RÚSTICO DE 1  A 20,000,  POR M2 CUOTA FIJA</v>
          </cell>
          <cell r="C1428">
            <v>2245</v>
          </cell>
          <cell r="D1428">
            <v>2325</v>
          </cell>
          <cell r="E1428" t="str">
            <v>CATASTRO</v>
          </cell>
        </row>
        <row r="1429">
          <cell r="A1429">
            <v>14132</v>
          </cell>
          <cell r="B1429" t="str">
            <v>ELABORACIÓN Y EXPEDICIÓN  DE AVALÚO DE TERRENO RÚSTICO DE 20,001  A 50,000 M2</v>
          </cell>
          <cell r="C1429">
            <v>2245</v>
          </cell>
          <cell r="D1429">
            <v>2325</v>
          </cell>
          <cell r="E1429" t="str">
            <v>CATASTRO</v>
          </cell>
        </row>
        <row r="1430">
          <cell r="A1430">
            <v>14133</v>
          </cell>
          <cell r="B1430" t="str">
            <v>ELABORACIÓN Y EXPEDICIÓN  DE AVALÚO DE TERRENO RÚSTICO DE 50,001  A 100,000 M2</v>
          </cell>
          <cell r="C1430">
            <v>4370</v>
          </cell>
          <cell r="D1430">
            <v>4525</v>
          </cell>
          <cell r="E1430" t="str">
            <v>CATASTRO</v>
          </cell>
        </row>
        <row r="1431">
          <cell r="A1431">
            <v>14134</v>
          </cell>
          <cell r="B1431" t="str">
            <v>ELABORACIÓN Y EXPEDICIÓN  DE AVALÚO DE TERRENO RÚSTICO DE 100,001  A 150,000 M2</v>
          </cell>
          <cell r="C1431">
            <v>5895</v>
          </cell>
          <cell r="D1431">
            <v>6105</v>
          </cell>
          <cell r="E1431" t="str">
            <v>CATASTRO</v>
          </cell>
        </row>
        <row r="1432">
          <cell r="A1432">
            <v>14135</v>
          </cell>
          <cell r="B1432" t="str">
            <v>ELABORACIÓN Y EXPEDICIÓN  DE AVALÚO DE TERRENO RÚSTICO DE 150,001  A 200,000 M2</v>
          </cell>
          <cell r="C1432">
            <v>7265</v>
          </cell>
          <cell r="D1432">
            <v>7520</v>
          </cell>
          <cell r="E1432" t="str">
            <v>CATASTRO</v>
          </cell>
        </row>
        <row r="1433">
          <cell r="A1433">
            <v>14136</v>
          </cell>
          <cell r="B1433" t="str">
            <v>ELABORACIÓN Y EXPEDICIÓN  DE AVALÚO DE TERRENO RÚSTICO DE 200,001  A 300,000 M2</v>
          </cell>
          <cell r="C1433">
            <v>8190</v>
          </cell>
          <cell r="D1433">
            <v>8480</v>
          </cell>
          <cell r="E1433" t="str">
            <v>CATASTRO</v>
          </cell>
        </row>
        <row r="1434">
          <cell r="A1434">
            <v>14137</v>
          </cell>
          <cell r="B1434" t="str">
            <v>ELABORACIÓN Y EXPEDICIÓN  DE AVALÚO DE TERRENO RÚSTICO DE 300,001  A 500,000 M2</v>
          </cell>
          <cell r="C1434">
            <v>9685</v>
          </cell>
          <cell r="D1434">
            <v>10025</v>
          </cell>
          <cell r="E1434" t="str">
            <v>CATASTRO</v>
          </cell>
        </row>
        <row r="1435">
          <cell r="A1435">
            <v>14138</v>
          </cell>
          <cell r="B1435" t="str">
            <v>ELABORACIÓN Y EXPEDICIÓN  DE AVALÚO DE TERRENO RÚSTICO DE 500,001  A 750,000 M2</v>
          </cell>
          <cell r="C1435">
            <v>10860</v>
          </cell>
          <cell r="D1435">
            <v>11240</v>
          </cell>
          <cell r="E1435" t="str">
            <v>CATASTRO</v>
          </cell>
        </row>
        <row r="1436">
          <cell r="A1436">
            <v>14139</v>
          </cell>
          <cell r="B1436" t="str">
            <v>ELABORACIÓN Y EXPEDICIÓN  DE AVALÚO DE TERRENO RÚSTICO DE 750,001  A 1,000,000 M2</v>
          </cell>
          <cell r="C1436">
            <v>12090</v>
          </cell>
          <cell r="D1436">
            <v>12515</v>
          </cell>
          <cell r="E1436" t="str">
            <v>CATASTRO</v>
          </cell>
        </row>
        <row r="1437">
          <cell r="A1437">
            <v>14140</v>
          </cell>
          <cell r="B1437" t="str">
            <v>ELABORACIÓN Y EXPEDICIÓN  DE AVALÚO DE TERRENO RÚSTICO DE 20,001 A 50,000 M2, POR M2 EXCEDENTE DEL LÍMITE INFERIOR</v>
          </cell>
          <cell r="C1437" t="str">
            <v>NO. DE AFECTACIONES POR CUENTA</v>
          </cell>
          <cell r="E1437" t="str">
            <v>CATASTRO</v>
          </cell>
        </row>
        <row r="1438">
          <cell r="A1438">
            <v>14141</v>
          </cell>
          <cell r="B1438" t="str">
            <v>ELAB Y EXPED. DE AVALÚO DE TERRENO RÚSTICO DE 50,001 A 100,000 M2, POR M2 EXCEDENTE DEL LÍMITE INFERIOR</v>
          </cell>
          <cell r="C1438" t="str">
            <v>NO. DE AFECTACIONES POR CUENTA</v>
          </cell>
          <cell r="E1438" t="str">
            <v>CATASTRO</v>
          </cell>
        </row>
        <row r="1439">
          <cell r="A1439">
            <v>14142</v>
          </cell>
          <cell r="B1439" t="str">
            <v>ELAB Y EXPED DE AVALÚO DE TERRENO RÚSTICO DE 100,001 A 150,000 M2, POR M2 EXCEDENTE DEL LÍMITE INFERIOR</v>
          </cell>
          <cell r="C1439" t="str">
            <v>NO. DE AFECTACIONES POR CUENTA</v>
          </cell>
          <cell r="E1439" t="str">
            <v>CATASTRO</v>
          </cell>
        </row>
        <row r="1440">
          <cell r="A1440">
            <v>14143</v>
          </cell>
          <cell r="B1440" t="str">
            <v>ELAB Y EXPED DE AVALÚO DE TERRENO RÚSTICO DE 150,001 A 200,000 M2, POR M2 EXCEDENTE DEL LÍMITE INFERIOR</v>
          </cell>
          <cell r="C1440" t="str">
            <v>NO. DE AFECTACIONES POR CUENTA</v>
          </cell>
          <cell r="E1440" t="str">
            <v>CATASTRO</v>
          </cell>
        </row>
        <row r="1441">
          <cell r="A1441">
            <v>14144</v>
          </cell>
          <cell r="B1441" t="str">
            <v>ELAB Y EXPED DE AVALÚO DE TERRENO RÚSTICO DE 200,001 A 300,000 M2, POR M2 EXCEDENTE DEL LÍMITE INFERIOR</v>
          </cell>
          <cell r="C1441" t="str">
            <v>NO. DE AFECTACIONES POR CUENTA</v>
          </cell>
          <cell r="E1441" t="str">
            <v>CATASTRO</v>
          </cell>
        </row>
        <row r="1442">
          <cell r="A1442">
            <v>14145</v>
          </cell>
          <cell r="B1442" t="str">
            <v>ELABORACIÓN Y EXPEDICIÓN  DE AVALÚO DE TERRENO RÚSTICO DE 300,001 A 500,000 M2, POR M2 EXCEDENTE DEL LÍMITE INFERIOR</v>
          </cell>
          <cell r="C1442" t="str">
            <v>NO. DE AFECTACIONES POR CUENTA</v>
          </cell>
          <cell r="E1442" t="str">
            <v>CATASTRO</v>
          </cell>
        </row>
        <row r="1443">
          <cell r="A1443">
            <v>14146</v>
          </cell>
          <cell r="B1443" t="str">
            <v>ELABORACIÓN Y EXPEDICIÓN  DE AVALÚO DE TERRENO RÚSTICO DE 500,001 A 750,000 M2, POR M2 EXCEDENTE DEL LÍMITE INFERIOR</v>
          </cell>
          <cell r="C1443" t="str">
            <v>NO. DE AFECTACIONES POR CUENTA</v>
          </cell>
          <cell r="E1443" t="str">
            <v>CATASTRO</v>
          </cell>
        </row>
        <row r="1444">
          <cell r="A1444">
            <v>14147</v>
          </cell>
          <cell r="B1444" t="str">
            <v>ELAB Y EXPED DE AVALÚO DE TERRENO RÚSTICO DE 750,001 A 1,000,000 M2, POR M2 EXCEDENTE DEL LÍMITE INFERIOR</v>
          </cell>
          <cell r="C1444" t="str">
            <v>NO. DE AFECTACIONES POR CUENTA</v>
          </cell>
          <cell r="E1444" t="str">
            <v>CATASTRO</v>
          </cell>
        </row>
        <row r="1445">
          <cell r="A1445">
            <v>14591</v>
          </cell>
          <cell r="B1445" t="str">
            <v>EXPEDICIÓN DE COPIA FOTOSTÁTICA SIMPLE, TAM. CARTA U OFICIO C/U</v>
          </cell>
          <cell r="C1445" t="str">
            <v>NO. DE AFECTACIONES POR CUENTA</v>
          </cell>
          <cell r="E1445" t="str">
            <v>CATASTRO</v>
          </cell>
        </row>
        <row r="1446">
          <cell r="A1446">
            <v>14592</v>
          </cell>
          <cell r="B1446" t="str">
            <v>ACTUALIZACIÓN FECHA EN AVALÚO COMERCIAL CON PRECIO DE VENTA FORMALIZADO</v>
          </cell>
          <cell r="C1446">
            <v>2245</v>
          </cell>
          <cell r="D1446">
            <v>2325</v>
          </cell>
          <cell r="E1446" t="str">
            <v>CATASTRO</v>
          </cell>
        </row>
        <row r="1447">
          <cell r="A1447">
            <v>15761</v>
          </cell>
          <cell r="B1447" t="str">
            <v>ELABORACIÓN, ANÁLISIS DE VALORES COMERCIALES PARA DEPENDENCIAS POR KM O PREDIO</v>
          </cell>
          <cell r="C1447">
            <v>2195</v>
          </cell>
          <cell r="D1447">
            <v>2275</v>
          </cell>
          <cell r="E1447" t="str">
            <v>CATASTRO</v>
          </cell>
        </row>
        <row r="1448">
          <cell r="A1448">
            <v>15214</v>
          </cell>
          <cell r="B1448" t="str">
            <v>CUENTAS INHABILITADAS: 15214</v>
          </cell>
          <cell r="E1448" t="str">
            <v>CATASTRO</v>
          </cell>
        </row>
        <row r="1449">
          <cell r="A1449">
            <v>92</v>
          </cell>
          <cell r="B1449" t="str">
            <v>DECLARACIÓN, RECONOCIMIENTO, ADQUISICIÓN O TRANSMISIÓN DE LA PROPIEDAD O LA POSESIÓN DE BIENES MUEBLES, INMUEBLES.</v>
          </cell>
          <cell r="C1449">
            <v>3660</v>
          </cell>
          <cell r="D1449">
            <v>3790</v>
          </cell>
          <cell r="E1449" t="str">
            <v>RP</v>
          </cell>
        </row>
        <row r="1450">
          <cell r="A1450">
            <v>93</v>
          </cell>
          <cell r="B1450" t="str">
            <v>INSCRIPCIÓN DE OPERACIONES QUE LIMITEN O GRAVEN BIENES INMUEBLES</v>
          </cell>
          <cell r="C1450">
            <v>2635</v>
          </cell>
          <cell r="D1450">
            <v>2730</v>
          </cell>
          <cell r="E1450" t="str">
            <v>RP</v>
          </cell>
        </row>
        <row r="1451">
          <cell r="A1451">
            <v>14777</v>
          </cell>
          <cell r="B1451" t="str">
            <v>PRORROGA DE ANOTACIÓN PREVENTIVA POR CADA UNA</v>
          </cell>
          <cell r="C1451">
            <v>2635</v>
          </cell>
          <cell r="D1451">
            <v>2730</v>
          </cell>
          <cell r="E1451" t="str">
            <v>RP</v>
          </cell>
        </row>
        <row r="1452">
          <cell r="A1452">
            <v>2092</v>
          </cell>
          <cell r="B1452" t="str">
            <v xml:space="preserve">OTORGAMIENTO EXTENSIÓN DE FIANZAS Y CONTRAFIANZAS POR CADA UNO </v>
          </cell>
          <cell r="C1452">
            <v>1400</v>
          </cell>
          <cell r="D1452">
            <v>1450</v>
          </cell>
          <cell r="E1452" t="str">
            <v>RP</v>
          </cell>
        </row>
        <row r="1453">
          <cell r="A1453">
            <v>2093</v>
          </cell>
          <cell r="B1453" t="str">
            <v>CONTRATOS DE ARRENDAMIENTO Y SUBARRENDAMIENTO, O CONTRATO DE COMODATO POR CADA INMUEBLE AFECTADO</v>
          </cell>
          <cell r="C1453">
            <v>1550</v>
          </cell>
          <cell r="D1453">
            <v>1605</v>
          </cell>
          <cell r="E1453" t="str">
            <v>RP</v>
          </cell>
        </row>
        <row r="1454">
          <cell r="A1454">
            <v>98</v>
          </cell>
          <cell r="B1454" t="str">
            <v>INSCRIPCIÓN AUMENTO CAPITAL, MODIFICACIÓN, ESCISIÓN, FUSIÓN, LIQUIDACIÓN</v>
          </cell>
          <cell r="C1454">
            <v>2585</v>
          </cell>
          <cell r="D1454">
            <v>2675</v>
          </cell>
          <cell r="E1454" t="str">
            <v>RP</v>
          </cell>
        </row>
        <row r="1455">
          <cell r="A1455">
            <v>100</v>
          </cell>
          <cell r="B1455" t="str">
            <v>CAPITULACIONES MATRIMONIALES DE SOCIEDAD CONYUGAL</v>
          </cell>
          <cell r="C1455">
            <v>410</v>
          </cell>
          <cell r="D1455">
            <v>425</v>
          </cell>
          <cell r="E1455" t="str">
            <v>RP</v>
          </cell>
        </row>
        <row r="1456">
          <cell r="A1456">
            <v>102</v>
          </cell>
          <cell r="B1456" t="str">
            <v xml:space="preserve">INSCRIPCIÓN DE RESOLUCIONES JUDICIALES </v>
          </cell>
          <cell r="C1456">
            <v>1095</v>
          </cell>
          <cell r="D1456">
            <v>1135</v>
          </cell>
          <cell r="E1456" t="str">
            <v>RP</v>
          </cell>
        </row>
        <row r="1457">
          <cell r="A1457">
            <v>105</v>
          </cell>
          <cell r="B1457" t="str">
            <v>INSCRIPCIÓN O MODIFICACIÓN DE ACTOS DE FRACCIONAMIENTO URBANO O SUBURBANO RESIDENCIAL, COMERCIAL INDUSTRIAL O DE SERVICIOS</v>
          </cell>
          <cell r="C1457">
            <v>880</v>
          </cell>
          <cell r="D1457">
            <v>910</v>
          </cell>
          <cell r="E1457" t="str">
            <v>RP</v>
          </cell>
        </row>
        <row r="1458">
          <cell r="A1458">
            <v>106</v>
          </cell>
          <cell r="B1458" t="str">
            <v xml:space="preserve">ACTOS DE FRACCIONAMIENTO DE TIPO MEDIO, INTERÉS SOCIAL Y POPULAR, O AGROPECUARIO Y CEMENTERIOS </v>
          </cell>
          <cell r="C1458">
            <v>270</v>
          </cell>
          <cell r="D1458">
            <v>280</v>
          </cell>
          <cell r="E1458" t="str">
            <v>RP</v>
          </cell>
        </row>
        <row r="1459">
          <cell r="A1459">
            <v>109</v>
          </cell>
          <cell r="B1459" t="str">
            <v>INSCRIPCIÓN O MODIFICACIÓN DE FUSIÓN DE PREDIOS, POR CADA LOTE FUSIONADOS</v>
          </cell>
          <cell r="C1459">
            <v>475</v>
          </cell>
          <cell r="D1459">
            <v>495</v>
          </cell>
          <cell r="E1459" t="str">
            <v>RP</v>
          </cell>
        </row>
        <row r="1460">
          <cell r="A1460">
            <v>110</v>
          </cell>
          <cell r="B1460" t="str">
            <v>CONSTITUCIÓN RÉGIMEN DE PROPIEDAD EN CONDOMINIO MODIFICACIÓN, C/LOTE, PISO, DEPARTAMENTO, VIVIENDA O LOCAL</v>
          </cell>
          <cell r="C1460">
            <v>500</v>
          </cell>
          <cell r="D1460">
            <v>520</v>
          </cell>
          <cell r="E1460" t="str">
            <v>RP</v>
          </cell>
        </row>
        <row r="1461">
          <cell r="A1461">
            <v>111</v>
          </cell>
          <cell r="B1461" t="str">
            <v>DECLARACIÓN DE LO EDIFICADO, AMPLIACIÓN O DEMOLICIÓN DE LA CONSTRUCCIÓN DE UN INMUEBLE POR M2</v>
          </cell>
          <cell r="C1461">
            <v>16</v>
          </cell>
          <cell r="D1461">
            <v>17</v>
          </cell>
          <cell r="E1461" t="str">
            <v>RP</v>
          </cell>
        </row>
        <row r="1462">
          <cell r="A1462">
            <v>112</v>
          </cell>
          <cell r="B1462" t="str">
            <v>POR LA CONSTITUCIÓN DE OPERACIONES RELATIVAS FIDEICOMISOS SIEMPRE QUE INCLUYA BIENES INMUEBLES</v>
          </cell>
          <cell r="C1462">
            <v>4610</v>
          </cell>
          <cell r="D1462">
            <v>4775</v>
          </cell>
          <cell r="E1462" t="str">
            <v>RP</v>
          </cell>
        </row>
        <row r="1463">
          <cell r="A1463">
            <v>113</v>
          </cell>
          <cell r="B1463" t="str">
            <v>MODIFICACIÓN POR CESIÓN DE DERECHOS DE FIDEICOMITENTE 0 FIDEICOMISARIO</v>
          </cell>
          <cell r="C1463">
            <v>1255</v>
          </cell>
          <cell r="D1463">
            <v>1300</v>
          </cell>
          <cell r="E1463" t="str">
            <v>RP</v>
          </cell>
        </row>
        <row r="1464">
          <cell r="A1464">
            <v>115</v>
          </cell>
          <cell r="B1464" t="str">
            <v>ANOTACIÓN O CANCELACIÓN DE AVISOS NOTARIALES O JUDICIALES</v>
          </cell>
          <cell r="C1464">
            <v>345</v>
          </cell>
          <cell r="D1464">
            <v>360</v>
          </cell>
          <cell r="E1464" t="str">
            <v>RP</v>
          </cell>
        </row>
        <row r="1465">
          <cell r="A1465">
            <v>116</v>
          </cell>
          <cell r="B1465" t="str">
            <v>ACTOS CORRESPONDIENTES A CONSOLIDACIÓN DE LA PROPIEDAD O POSESIÓN BIENES INMUEBLES</v>
          </cell>
          <cell r="C1465">
            <v>555</v>
          </cell>
          <cell r="D1465">
            <v>575</v>
          </cell>
          <cell r="E1465" t="str">
            <v>RP</v>
          </cell>
        </row>
        <row r="1466">
          <cell r="A1466">
            <v>117</v>
          </cell>
          <cell r="B1466" t="str">
            <v xml:space="preserve">EXPEDICIÓN DE CERTIFICADOS CONTENIDOS EN LA LEY REGISTRAL </v>
          </cell>
          <cell r="C1466">
            <v>280</v>
          </cell>
          <cell r="D1466">
            <v>290</v>
          </cell>
          <cell r="E1466" t="str">
            <v>RP</v>
          </cell>
        </row>
        <row r="1467">
          <cell r="A1467">
            <v>125</v>
          </cell>
          <cell r="B1467" t="str">
            <v>INSCRIPCIÓN DE MANDATO O PODER, NOMBRAMIENTO, OTORGAMIENTO, MODIFICACIÓN, REVOCACIÓN, RENUNCIA MANDATARIOS O APODERADO C/U</v>
          </cell>
          <cell r="C1467">
            <v>450</v>
          </cell>
          <cell r="D1467">
            <v>465</v>
          </cell>
          <cell r="E1467" t="str">
            <v>RP</v>
          </cell>
        </row>
        <row r="1468">
          <cell r="A1468">
            <v>128</v>
          </cell>
          <cell r="B1468" t="str">
            <v>POR LA SUSTITUCIÓN DE ACREEDOR O DEUDOR</v>
          </cell>
          <cell r="C1468">
            <v>285</v>
          </cell>
          <cell r="D1468">
            <v>295</v>
          </cell>
          <cell r="E1468" t="str">
            <v>RP</v>
          </cell>
        </row>
        <row r="1469">
          <cell r="A1469">
            <v>129</v>
          </cell>
          <cell r="B1469" t="str">
            <v>INSCRIPCIÓN DE ANOTACIÓN SUBSECUENTE DIVISIÓN GARANTÍA Y CANCELACIÓN</v>
          </cell>
          <cell r="C1469">
            <v>260</v>
          </cell>
          <cell r="D1469">
            <v>270</v>
          </cell>
          <cell r="E1469" t="str">
            <v>RP</v>
          </cell>
        </row>
        <row r="1470">
          <cell r="A1470">
            <v>133</v>
          </cell>
          <cell r="B1470" t="str">
            <v xml:space="preserve">POR EL REGISTRO DE OPERACIONES DERIVADAS DE INSCRIPCIONES PRINCIPALES </v>
          </cell>
          <cell r="C1470">
            <v>410</v>
          </cell>
          <cell r="D1470">
            <v>425</v>
          </cell>
          <cell r="E1470" t="str">
            <v>RP</v>
          </cell>
        </row>
        <row r="1471">
          <cell r="A1471">
            <v>150</v>
          </cell>
          <cell r="B1471" t="str">
            <v>POR REPOSICIÓN DE ASIENTOS REGISTRALES POR CADA UNO</v>
          </cell>
          <cell r="C1471">
            <v>475</v>
          </cell>
          <cell r="D1471">
            <v>495</v>
          </cell>
          <cell r="E1471" t="str">
            <v>RP</v>
          </cell>
        </row>
        <row r="1472">
          <cell r="A1472">
            <v>151</v>
          </cell>
          <cell r="B1472" t="str">
            <v xml:space="preserve">POR EL REGISTRO DE NOMBRAMIENTO DEL  SELLO Y FIRMA DE NOTARIOS O SUPLENTES </v>
          </cell>
          <cell r="C1472">
            <v>6920</v>
          </cell>
          <cell r="D1472">
            <v>7165</v>
          </cell>
          <cell r="E1472" t="str">
            <v>RP</v>
          </cell>
        </row>
        <row r="1473">
          <cell r="A1473">
            <v>530</v>
          </cell>
          <cell r="B1473" t="str">
            <v>INSCRIPCIÓN PROTOCOLIZACIÓN DE ACTAS ASAMBLEA ORDINARIA Y EXTRAORDINARIA</v>
          </cell>
          <cell r="C1473">
            <v>940</v>
          </cell>
          <cell r="D1473">
            <v>975</v>
          </cell>
          <cell r="E1473" t="str">
            <v>RP</v>
          </cell>
        </row>
        <row r="1474">
          <cell r="A1474">
            <v>2518</v>
          </cell>
          <cell r="B1474" t="str">
            <v>POR LA INSCRIPCIÓN DE LA CONSTITUCIÓN DE SERVIDUMBRE DE PASO</v>
          </cell>
          <cell r="C1474">
            <v>450</v>
          </cell>
          <cell r="D1474">
            <v>465</v>
          </cell>
          <cell r="E1474" t="str">
            <v>RP</v>
          </cell>
        </row>
        <row r="1475">
          <cell r="A1475">
            <v>13779</v>
          </cell>
          <cell r="B1475" t="str">
            <v>POR INSCRIPCIÓN POR INDIVIDUALIZACIÓN O DIVISIÓN DE CRÉDITO CON GARANTÍA HIPOTECARIA</v>
          </cell>
          <cell r="C1475">
            <v>2635</v>
          </cell>
          <cell r="D1475">
            <v>2730</v>
          </cell>
          <cell r="E1475" t="str">
            <v>RP</v>
          </cell>
        </row>
        <row r="1476">
          <cell r="A1476">
            <v>13780</v>
          </cell>
          <cell r="B1476" t="str">
            <v>POR LA INSCRIPCIÓN DEL CONTRATO DE PROMESA DE COMPRAVENTA</v>
          </cell>
          <cell r="C1476">
            <v>1555</v>
          </cell>
          <cell r="D1476">
            <v>1610</v>
          </cell>
          <cell r="E1476" t="str">
            <v>RP</v>
          </cell>
        </row>
        <row r="1477">
          <cell r="A1477">
            <v>13781</v>
          </cell>
          <cell r="B1477" t="str">
            <v>CESIÓN DE DERECHOS HEREDITARIOS</v>
          </cell>
          <cell r="C1477">
            <v>1255</v>
          </cell>
          <cell r="D1477">
            <v>1300</v>
          </cell>
          <cell r="E1477" t="str">
            <v>RP</v>
          </cell>
        </row>
        <row r="1478">
          <cell r="A1478">
            <v>13782</v>
          </cell>
          <cell r="B1478" t="str">
            <v>INSCRIPCIÓN DE LA CONSTITUCIÓN PERSONAS JURÍDICAS CIVILES</v>
          </cell>
          <cell r="C1478">
            <v>980</v>
          </cell>
          <cell r="D1478">
            <v>1015</v>
          </cell>
          <cell r="E1478" t="str">
            <v>RP</v>
          </cell>
        </row>
        <row r="1479">
          <cell r="A1479">
            <v>13783</v>
          </cell>
          <cell r="B1479" t="str">
            <v>INSCRIPCIÓN DE OTORGAMIENTO DE MANDATO O PODER, MODIFICACIÓN, REVOCACIÓN, RENUNCIA MANDATARIOS O APODERADOS C/U</v>
          </cell>
          <cell r="C1479">
            <v>450</v>
          </cell>
          <cell r="D1479">
            <v>465</v>
          </cell>
          <cell r="E1479" t="str">
            <v>RP</v>
          </cell>
        </row>
        <row r="1480">
          <cell r="A1480">
            <v>13784</v>
          </cell>
          <cell r="B1480" t="str">
            <v>NOMBRAMIENTO, OTORGAMIENTO, MODIFICACIÓN, REVOCACIÓN, RENUNCIA GERENTES, ADMINISTRADORES O REPRESENTANTES</v>
          </cell>
          <cell r="C1480">
            <v>450</v>
          </cell>
          <cell r="D1480">
            <v>465</v>
          </cell>
          <cell r="E1480" t="str">
            <v>RP</v>
          </cell>
        </row>
        <row r="1481">
          <cell r="A1481">
            <v>13785</v>
          </cell>
          <cell r="B1481" t="str">
            <v>INSCRIPCIÓN PARCIAL O TOTAL INMUEBLES PATRIMONIO PÚBLICO FEDERAL, ESTATAL Y MUNICIPAL</v>
          </cell>
          <cell r="C1481">
            <v>3660</v>
          </cell>
          <cell r="D1481">
            <v>3790</v>
          </cell>
          <cell r="E1481" t="str">
            <v>RP</v>
          </cell>
        </row>
        <row r="1482">
          <cell r="A1482">
            <v>14326</v>
          </cell>
          <cell r="B1482" t="str">
            <v>INSCRIPCIÓN PROGRAMAS ESTATALES Y MUNICIPALES DESARROLLO URBANO DECRETO DE UTILIDAD PÚBLICA O EXPROPIACIÓN POR C/U</v>
          </cell>
          <cell r="C1482">
            <v>3640</v>
          </cell>
          <cell r="D1482">
            <v>3770</v>
          </cell>
          <cell r="E1482" t="str">
            <v>RP</v>
          </cell>
        </row>
        <row r="1483">
          <cell r="A1483">
            <v>13786</v>
          </cell>
          <cell r="B1483" t="str">
            <v>OTROS ACTOS REGISTRABLES O ANOTABLES AFECTEN SITUACIÓN DEL NOTARIO O NOTARIA</v>
          </cell>
          <cell r="C1483">
            <v>1105</v>
          </cell>
          <cell r="D1483">
            <v>1145</v>
          </cell>
          <cell r="E1483" t="str">
            <v>RP</v>
          </cell>
        </row>
        <row r="1484">
          <cell r="A1484">
            <v>13787</v>
          </cell>
          <cell r="B1484" t="str">
            <v>ACTOS O CONTRATOS QUE TRANSMITAN LA PROPIEDAD DE BIENES PLENA O CON CONDICIÓN SUSPENSIVA O RESOLUTIVA</v>
          </cell>
          <cell r="C1484">
            <v>3660</v>
          </cell>
          <cell r="D1484">
            <v>3790</v>
          </cell>
          <cell r="E1484" t="str">
            <v>RP</v>
          </cell>
        </row>
        <row r="1485">
          <cell r="A1485">
            <v>13788</v>
          </cell>
          <cell r="B1485" t="str">
            <v>INSCRIPCIÓN DE OPERACIONES QUE LIMITEN O GRAVEN BIENES INMUEBLES</v>
          </cell>
          <cell r="C1485">
            <v>2635</v>
          </cell>
          <cell r="D1485">
            <v>2730</v>
          </cell>
          <cell r="E1485" t="str">
            <v>RP</v>
          </cell>
        </row>
        <row r="1486">
          <cell r="A1486">
            <v>13789</v>
          </cell>
          <cell r="B1486" t="str">
            <v>REIMPRESIÓN DE BOLETA DE INGRESO DE SOLICITUD DE TRAMITE O SERVICIO</v>
          </cell>
          <cell r="C1486">
            <v>120</v>
          </cell>
          <cell r="D1486">
            <v>125</v>
          </cell>
          <cell r="E1486" t="str">
            <v>RP</v>
          </cell>
        </row>
        <row r="1487">
          <cell r="A1487">
            <v>13790</v>
          </cell>
          <cell r="B1487" t="str">
            <v>EXPEDICIÓN DE CERTIFICADOS TRACTO SUCESIVO DEL FOLIO CUOTA ADICIONAL C/ 5 AÑOS</v>
          </cell>
          <cell r="C1487">
            <v>53</v>
          </cell>
          <cell r="D1487">
            <v>55</v>
          </cell>
          <cell r="E1487" t="str">
            <v>RP</v>
          </cell>
        </row>
        <row r="1488">
          <cell r="A1488">
            <v>13791</v>
          </cell>
          <cell r="B1488" t="str">
            <v>ANOTACIÓN DE PRIMER AVISO PREVENTIVO CON EXPEDICIÓN DE CERTIFICADO DE LIBERTAD O EXISTENCIA DE GRAVAMEN</v>
          </cell>
          <cell r="C1488">
            <v>620</v>
          </cell>
          <cell r="D1488">
            <v>645</v>
          </cell>
          <cell r="E1488" t="str">
            <v>RP</v>
          </cell>
        </row>
        <row r="1489">
          <cell r="A1489">
            <v>13792</v>
          </cell>
          <cell r="B1489" t="str">
            <v>EXPEDICIÓN DE CERTIFICADO URGENTE CUANDO UN DOCUMENTO NO ESTÉ PENDIENTE DE CALIFICACIÓN</v>
          </cell>
          <cell r="C1489">
            <v>280</v>
          </cell>
          <cell r="D1489">
            <v>290</v>
          </cell>
          <cell r="E1489" t="str">
            <v>RP</v>
          </cell>
        </row>
        <row r="1490">
          <cell r="A1490">
            <v>13793</v>
          </cell>
          <cell r="B1490" t="str">
            <v>INFORMES RELATIVOS A SUCESIONES QUE SE RINDAN A JUECES, NOTARIOS POR CADA INMUEBLE</v>
          </cell>
          <cell r="C1490">
            <v>280</v>
          </cell>
          <cell r="D1490">
            <v>290</v>
          </cell>
          <cell r="E1490" t="str">
            <v>RP</v>
          </cell>
        </row>
        <row r="1491">
          <cell r="A1491">
            <v>13794</v>
          </cell>
          <cell r="B1491" t="str">
            <v>OTROS ACTOS INSCRIBIBLES O ANOTABLES EN LOS DIFERENTES FOLIOS DEL APARTADO A</v>
          </cell>
          <cell r="C1491">
            <v>740</v>
          </cell>
          <cell r="D1491">
            <v>765</v>
          </cell>
          <cell r="E1491" t="str">
            <v>RP</v>
          </cell>
        </row>
        <row r="1492">
          <cell r="A1492">
            <v>13962</v>
          </cell>
          <cell r="B1492" t="str">
            <v xml:space="preserve">DIVISIÓN DE COPROPIEDAD POR CADA LOTE, DEPARTAMENTO, VIVIENDA O LOCAL </v>
          </cell>
          <cell r="C1492">
            <v>475</v>
          </cell>
          <cell r="D1492">
            <v>495</v>
          </cell>
          <cell r="E1492" t="str">
            <v>RP</v>
          </cell>
        </row>
        <row r="1493">
          <cell r="A1493">
            <v>15764</v>
          </cell>
          <cell r="B1493" t="str">
            <v>DIVISIÓN DE PREDIO URBANO O SUBURBANO RESIDENCIAL, COMERCIAL, INDUSTRIAL O DE SERVICIOS , HASTA DIEZ FRACC.</v>
          </cell>
          <cell r="C1493">
            <v>880</v>
          </cell>
          <cell r="D1493">
            <v>910</v>
          </cell>
          <cell r="E1493" t="str">
            <v>RP</v>
          </cell>
        </row>
        <row r="1494">
          <cell r="A1494">
            <v>15765</v>
          </cell>
          <cell r="B1494" t="str">
            <v>DIVISIÓN DE PREDIO URBANO O SUBURBANO TIPO MEDIO, INTERÉS SOCIAL Y POPULAR O AGROPECUARIO HASTA DIEZ FRACCIONES</v>
          </cell>
          <cell r="C1494">
            <v>270</v>
          </cell>
          <cell r="D1494">
            <v>280</v>
          </cell>
          <cell r="E1494" t="str">
            <v>RP</v>
          </cell>
        </row>
        <row r="1495">
          <cell r="A1495">
            <v>13963</v>
          </cell>
          <cell r="B1495" t="str">
            <v>ANOTACIÓN SUBSCUENTE APORTACIÓN SOBRE BIENES INMUEBLES FIDEICOMITIDA</v>
          </cell>
          <cell r="C1495">
            <v>245</v>
          </cell>
          <cell r="D1495">
            <v>255</v>
          </cell>
          <cell r="E1495" t="str">
            <v>RP</v>
          </cell>
        </row>
        <row r="1496">
          <cell r="A1496">
            <v>13964</v>
          </cell>
          <cell r="B1496" t="str">
            <v xml:space="preserve">INSCRIPCIÓN DERIVADA DEL PROCEDIMIENTO DE TRASLADO DE PARTIDA O FOLIO </v>
          </cell>
          <cell r="C1496">
            <v>1320</v>
          </cell>
          <cell r="D1496">
            <v>1370</v>
          </cell>
          <cell r="E1496" t="str">
            <v>RP</v>
          </cell>
        </row>
        <row r="1497">
          <cell r="A1497">
            <v>101</v>
          </cell>
          <cell r="B1497" t="str">
            <v>CUENTAS INHABILITADAS: 101</v>
          </cell>
          <cell r="E1497" t="str">
            <v>RP</v>
          </cell>
        </row>
        <row r="1498">
          <cell r="B1498" t="str">
            <v>SUBTOTAL 1:</v>
          </cell>
          <cell r="E1498" t="str">
            <v>RP</v>
          </cell>
        </row>
        <row r="1499">
          <cell r="B1499" t="str">
            <v>APARTADO B</v>
          </cell>
          <cell r="E1499" t="str">
            <v>RP</v>
          </cell>
        </row>
        <row r="1500">
          <cell r="A1500">
            <v>135</v>
          </cell>
          <cell r="B1500" t="str">
            <v>CONSTITUCIÓN DE LA SOCIEDAD</v>
          </cell>
          <cell r="C1500">
            <v>980</v>
          </cell>
          <cell r="D1500">
            <v>1015</v>
          </cell>
          <cell r="E1500" t="str">
            <v>RP</v>
          </cell>
        </row>
        <row r="1501">
          <cell r="A1501">
            <v>136</v>
          </cell>
          <cell r="B1501" t="str">
            <v>POR LA DISOLUCIÓN, LIQUIDACIÓN, DISMINUCIÓN CAPITAL Y EXTINCIÓN</v>
          </cell>
          <cell r="C1501">
            <v>785</v>
          </cell>
          <cell r="D1501">
            <v>815</v>
          </cell>
          <cell r="E1501" t="str">
            <v>RP</v>
          </cell>
        </row>
        <row r="1502">
          <cell r="A1502">
            <v>137</v>
          </cell>
          <cell r="B1502" t="str">
            <v xml:space="preserve">POR CONTRATOS EN TODAS SUS MODALIDADES DE HABILITACIÓN Y AVÍO </v>
          </cell>
          <cell r="C1502">
            <v>4620</v>
          </cell>
          <cell r="D1502">
            <v>4785</v>
          </cell>
          <cell r="E1502" t="str">
            <v>RP</v>
          </cell>
        </row>
        <row r="1503">
          <cell r="A1503">
            <v>138</v>
          </cell>
          <cell r="B1503" t="str">
            <v>POR CADA OTORGAMIENTO, MODIFICACIÓN, REVOCACIÓN, SUSTITUCIÓN O PRORROGA DE PODERES</v>
          </cell>
          <cell r="C1503">
            <v>450</v>
          </cell>
          <cell r="D1503">
            <v>465</v>
          </cell>
          <cell r="E1503" t="str">
            <v>RP</v>
          </cell>
        </row>
        <row r="1504">
          <cell r="A1504">
            <v>140</v>
          </cell>
          <cell r="B1504" t="str">
            <v>REFORMA, TRANSFORMACIÓN, FUSIÓN, ESCISIÓN O AUMENTO DE CAPITAL FIJO</v>
          </cell>
          <cell r="C1504">
            <v>2585</v>
          </cell>
          <cell r="D1504">
            <v>2675</v>
          </cell>
          <cell r="E1504" t="str">
            <v>RP</v>
          </cell>
        </row>
        <row r="1505">
          <cell r="A1505">
            <v>143</v>
          </cell>
          <cell r="B1505" t="str">
            <v>INSCRIPCIÓN DE LICENCIA CONYUGAL, CAPITULACIONES MATRIMONIALES, DIVORCIO Y SEPARACIÓN</v>
          </cell>
          <cell r="C1505">
            <v>475</v>
          </cell>
          <cell r="D1505">
            <v>495</v>
          </cell>
          <cell r="E1505" t="str">
            <v>RP</v>
          </cell>
        </row>
        <row r="1506">
          <cell r="A1506">
            <v>144</v>
          </cell>
          <cell r="B1506" t="str">
            <v>RESOLUCIONES JUDICIALES QUE MODIFIQUEN CAPACIDAD JURÍDICA DEL EMPRESARIO INDIVIDUAL</v>
          </cell>
          <cell r="C1506">
            <v>475</v>
          </cell>
          <cell r="D1506">
            <v>495</v>
          </cell>
          <cell r="E1506" t="str">
            <v>RP</v>
          </cell>
        </row>
        <row r="1507">
          <cell r="A1507">
            <v>145</v>
          </cell>
          <cell r="B1507" t="str">
            <v>INSCRIPCIÓN DE DOCUMENTOS JUSTIFICATIVOS DE LOS HABERES O PATRIMONIO DEL HIJO O TUTELADO</v>
          </cell>
          <cell r="C1507">
            <v>475</v>
          </cell>
          <cell r="D1507">
            <v>495</v>
          </cell>
          <cell r="E1507" t="str">
            <v>RP</v>
          </cell>
        </row>
        <row r="1508">
          <cell r="A1508">
            <v>146</v>
          </cell>
          <cell r="B1508" t="str">
            <v>INSCRIPCIÓN DE TOMAS DE RAZÓN DE DATOSDE INSCRIPCIÓN DE LAS FINCAS DEL HABER DE LA EMPRESA</v>
          </cell>
          <cell r="C1508">
            <v>475</v>
          </cell>
          <cell r="D1508">
            <v>495</v>
          </cell>
          <cell r="E1508" t="str">
            <v>RP</v>
          </cell>
        </row>
        <row r="1509">
          <cell r="A1509">
            <v>147</v>
          </cell>
          <cell r="B1509" t="str">
            <v>INSCRIPCIÓN DE DECLARACIONES DE QUIEBRA Y SUSPENSIÓN DE PAGOS</v>
          </cell>
          <cell r="C1509">
            <v>785</v>
          </cell>
          <cell r="D1509">
            <v>815</v>
          </cell>
          <cell r="E1509" t="str">
            <v>RP</v>
          </cell>
        </row>
        <row r="1510">
          <cell r="A1510">
            <v>149</v>
          </cell>
          <cell r="B1510" t="str">
            <v>INSCRIPCIÓN DE RESOLUCIONES DE AUTORIDADES ADMINISTRATIVAS O JUDICIALES</v>
          </cell>
          <cell r="C1510">
            <v>475</v>
          </cell>
          <cell r="D1510">
            <v>495</v>
          </cell>
          <cell r="E1510" t="str">
            <v>RP</v>
          </cell>
        </row>
        <row r="1511">
          <cell r="A1511">
            <v>152</v>
          </cell>
          <cell r="B1511" t="str">
            <v>RATIFICACIÓN DE FIRMAS ANTE EL REGISTRADOR PARA SOCIEDADES MICROINDUSTRIALES</v>
          </cell>
          <cell r="C1511">
            <v>325</v>
          </cell>
          <cell r="D1511">
            <v>340</v>
          </cell>
          <cell r="E1511" t="str">
            <v>RP</v>
          </cell>
        </row>
        <row r="1512">
          <cell r="A1512">
            <v>532</v>
          </cell>
          <cell r="B1512" t="str">
            <v xml:space="preserve">INSCRIPCIÓN DE PROTOCOLIZACIÓN DE ACTAS DE ASAMBLEA ORDINARIA O EXTRAORDINARIA SOCIEDADES MERCANTILES </v>
          </cell>
          <cell r="C1512">
            <v>475</v>
          </cell>
          <cell r="D1512">
            <v>495</v>
          </cell>
          <cell r="E1512" t="str">
            <v>RP</v>
          </cell>
        </row>
        <row r="1513">
          <cell r="A1513">
            <v>13795</v>
          </cell>
          <cell r="B1513" t="str">
            <v>INSCRIPCIÓN DEL DEPOSITO DE FIRMAS, POR CADA UNA</v>
          </cell>
          <cell r="C1513">
            <v>325</v>
          </cell>
          <cell r="D1513">
            <v>340</v>
          </cell>
          <cell r="E1513" t="str">
            <v>RP</v>
          </cell>
        </row>
        <row r="1514">
          <cell r="A1514">
            <v>13797</v>
          </cell>
          <cell r="B1514" t="str">
            <v>NOMBRAMIENTO Y CANCELACIÓN DE INTERVENTOR</v>
          </cell>
          <cell r="C1514">
            <v>475</v>
          </cell>
          <cell r="D1514">
            <v>495</v>
          </cell>
          <cell r="E1514" t="str">
            <v>RP</v>
          </cell>
        </row>
        <row r="1515">
          <cell r="A1515">
            <v>13798</v>
          </cell>
          <cell r="B1515" t="str">
            <v>MATRICULACIÓN DE COMERCIANTE INDIVIDUAL</v>
          </cell>
          <cell r="C1515">
            <v>475</v>
          </cell>
          <cell r="D1515">
            <v>495</v>
          </cell>
          <cell r="E1515" t="str">
            <v>RP</v>
          </cell>
        </row>
        <row r="1516">
          <cell r="A1516">
            <v>13799</v>
          </cell>
          <cell r="B1516" t="str">
            <v>REGISTRO DE HABILITACIÓN DE CORREDORES PÚBLICOS</v>
          </cell>
          <cell r="C1516">
            <v>6920</v>
          </cell>
          <cell r="D1516">
            <v>7165</v>
          </cell>
          <cell r="E1516" t="str">
            <v>RP</v>
          </cell>
        </row>
        <row r="1517">
          <cell r="A1517">
            <v>15319</v>
          </cell>
          <cell r="B1517" t="str">
            <v xml:space="preserve">CERTIFICADO DE SITUACIÓN REGISTRAL MERCANTIL PERSONA FÍSICA O MORAL </v>
          </cell>
          <cell r="C1517">
            <v>270</v>
          </cell>
          <cell r="D1517">
            <v>280</v>
          </cell>
          <cell r="E1517" t="str">
            <v>RP</v>
          </cell>
        </row>
        <row r="1518">
          <cell r="A1518">
            <v>13800</v>
          </cell>
          <cell r="B1518" t="str">
            <v xml:space="preserve">OTROS ACTOS INSCRIBIBLES O ANOTABLES </v>
          </cell>
          <cell r="C1518">
            <v>740</v>
          </cell>
          <cell r="D1518">
            <v>765</v>
          </cell>
          <cell r="E1518" t="str">
            <v>RP</v>
          </cell>
        </row>
        <row r="1519">
          <cell r="B1519" t="str">
            <v>CUENTAS INHABILITADAS:</v>
          </cell>
          <cell r="E1519" t="str">
            <v>RP</v>
          </cell>
        </row>
        <row r="1520">
          <cell r="B1520" t="str">
            <v>SUBTOTAL 2:</v>
          </cell>
          <cell r="E1520" t="str">
            <v>RP</v>
          </cell>
        </row>
        <row r="1521">
          <cell r="B1521" t="str">
            <v>APARTADO C</v>
          </cell>
          <cell r="E1521" t="str">
            <v>RP</v>
          </cell>
        </row>
        <row r="1522">
          <cell r="A1522">
            <v>2783</v>
          </cell>
          <cell r="B1522" t="str">
            <v>BÚSQUEDA DE ANTECEDENTES REGISTRALES, POR CADA OFICINA REGISTRAL</v>
          </cell>
          <cell r="C1522">
            <v>690</v>
          </cell>
          <cell r="D1522">
            <v>715</v>
          </cell>
          <cell r="E1522" t="str">
            <v>RP</v>
          </cell>
        </row>
        <row r="1523">
          <cell r="A1523">
            <v>2784</v>
          </cell>
          <cell r="B1523" t="str">
            <v>BÚSQUEDA DEL TRACTO REGISTRAL DE UN ANTECEDENTE POR CADA PERIODO DE 5 AÑOS</v>
          </cell>
          <cell r="C1523">
            <v>280</v>
          </cell>
          <cell r="D1523">
            <v>290</v>
          </cell>
          <cell r="E1523" t="str">
            <v>RP</v>
          </cell>
        </row>
        <row r="1524">
          <cell r="A1524">
            <v>131</v>
          </cell>
          <cell r="B1524" t="str">
            <v>CALIFICACIÓN DOCUMENTOS DEVUELTOS SIN REGISTRO POR OMISIÓN DE REQUISITOS</v>
          </cell>
          <cell r="C1524">
            <v>260</v>
          </cell>
          <cell r="D1524">
            <v>270</v>
          </cell>
          <cell r="E1524" t="str">
            <v>RP</v>
          </cell>
        </row>
        <row r="1525">
          <cell r="A1525">
            <v>134</v>
          </cell>
          <cell r="B1525" t="str">
            <v>POR LA RECTIFICACIÓN EN INSCRIPCIONES O CAMBIO O ACTUALIZACIÓN DE NOMENCLATURA, SUPERFICIE, MEDIDAS Y COLINDANCIAS</v>
          </cell>
          <cell r="C1525">
            <v>475</v>
          </cell>
          <cell r="D1525">
            <v>495</v>
          </cell>
          <cell r="E1525" t="str">
            <v>RP</v>
          </cell>
        </row>
        <row r="1526">
          <cell r="A1526">
            <v>156</v>
          </cell>
          <cell r="B1526" t="str">
            <v xml:space="preserve">INSCRIPCIÓN AL SISTEMA DE CONSULTA Y SERVICIOS REGISTRALES EN CONEXIÓN REMOTA </v>
          </cell>
          <cell r="C1526">
            <v>12280</v>
          </cell>
          <cell r="D1526">
            <v>12710</v>
          </cell>
          <cell r="E1526" t="str">
            <v>RP</v>
          </cell>
        </row>
        <row r="1527">
          <cell r="A1527">
            <v>157</v>
          </cell>
          <cell r="B1527" t="str">
            <v>MANTENIMIENTO ANUAL AL SISTEMA DE CONSULTAS Y SERVICIOS REGISTRALES</v>
          </cell>
          <cell r="C1527">
            <v>4620</v>
          </cell>
          <cell r="D1527">
            <v>4785</v>
          </cell>
          <cell r="E1527" t="str">
            <v>RP</v>
          </cell>
        </row>
        <row r="1528">
          <cell r="A1528">
            <v>158</v>
          </cell>
          <cell r="B1528" t="str">
            <v>POR CONSULTA REMOTA DE INFORMACIÓN REGISTRAL POR CADA FOLIO</v>
          </cell>
          <cell r="C1528">
            <v>165</v>
          </cell>
          <cell r="D1528">
            <v>170</v>
          </cell>
          <cell r="E1528" t="str">
            <v>RP</v>
          </cell>
        </row>
        <row r="1529">
          <cell r="A1529">
            <v>159</v>
          </cell>
          <cell r="B1529" t="str">
            <v>POR LA CONSTANCIA DE TRAMITES REGISTRALES CONEXIÓN REMOTA POR C/UNA</v>
          </cell>
          <cell r="C1529">
            <v>260</v>
          </cell>
          <cell r="D1529">
            <v>270</v>
          </cell>
          <cell r="E1529" t="str">
            <v>RP</v>
          </cell>
        </row>
        <row r="1530">
          <cell r="A1530">
            <v>160</v>
          </cell>
          <cell r="B1530" t="str">
            <v>CERTIFICACIONES DE DOCUMENTOS REGISTRO PÚBLICO INCLUYE FORMA OFICIAL</v>
          </cell>
          <cell r="C1530" t="str">
            <v>NO. DE AFECTACIONES POR CUENTA</v>
          </cell>
          <cell r="E1530" t="str">
            <v>RP</v>
          </cell>
        </row>
        <row r="1531">
          <cell r="A1531">
            <v>15763</v>
          </cell>
          <cell r="B1531" t="str">
            <v>EXPEDICIÓN COPIAS DOCUMENTOS QUE OBREN EN ARCHIVOS COPIA CERTIFICADA P/C HOJA</v>
          </cell>
          <cell r="C1531">
            <v>4</v>
          </cell>
          <cell r="D1531">
            <v>5</v>
          </cell>
          <cell r="E1531" t="str">
            <v>RP</v>
          </cell>
        </row>
        <row r="1532">
          <cell r="A1532">
            <v>164</v>
          </cell>
          <cell r="B1532" t="str">
            <v>OTROS SERVICIOS DEL REGISTRO PÚBLICO DE LA PROPIEDAD</v>
          </cell>
          <cell r="C1532" t="str">
            <v>NO. DE AFECTACIONES POR CUENTA</v>
          </cell>
          <cell r="E1532" t="str">
            <v>RP</v>
          </cell>
        </row>
        <row r="1533">
          <cell r="A1533">
            <v>13802</v>
          </cell>
          <cell r="B1533" t="str">
            <v xml:space="preserve">IMPRESIÓN QUE ARROJE EL SISTEMA DIGITALIZADO POR CADA HOJA </v>
          </cell>
          <cell r="C1533">
            <v>3</v>
          </cell>
          <cell r="D1533">
            <v>4</v>
          </cell>
          <cell r="E1533" t="str">
            <v>RP</v>
          </cell>
        </row>
        <row r="1534">
          <cell r="A1534">
            <v>13803</v>
          </cell>
          <cell r="B1534" t="str">
            <v>CANCELACIÓN TOTAL O PARCIAL DE LAS INSCRIPCIONES O ANOTACIONES</v>
          </cell>
          <cell r="C1534">
            <v>1435</v>
          </cell>
          <cell r="D1534">
            <v>1485</v>
          </cell>
          <cell r="E1534" t="str">
            <v>RP</v>
          </cell>
        </row>
        <row r="1535">
          <cell r="A1535">
            <v>13965</v>
          </cell>
          <cell r="B1535" t="str">
            <v>REQUISITAR LA FORMA OFICIAL SE SOLICITUD DE INFORMACIÓN DE DATOS DE OPERACIONES REGISTRALES OTROS EDOS.</v>
          </cell>
          <cell r="C1535">
            <v>90</v>
          </cell>
          <cell r="D1535">
            <v>95</v>
          </cell>
          <cell r="E1535" t="str">
            <v>RP</v>
          </cell>
        </row>
        <row r="1536">
          <cell r="A1536">
            <v>14778</v>
          </cell>
          <cell r="B1536" t="str">
            <v>COPIAS SIMPLES RPP HASTA 35 HOJAS</v>
          </cell>
          <cell r="C1536">
            <v>30</v>
          </cell>
          <cell r="D1536">
            <v>30</v>
          </cell>
          <cell r="E1536" t="str">
            <v>RP</v>
          </cell>
        </row>
        <row r="1537">
          <cell r="A1537">
            <v>14779</v>
          </cell>
          <cell r="B1537" t="str">
            <v>COPIAS SIMPLES RPP DE 36 A 75 HOJAS</v>
          </cell>
          <cell r="C1537">
            <v>60</v>
          </cell>
          <cell r="D1537">
            <v>60</v>
          </cell>
          <cell r="E1537" t="str">
            <v>RP</v>
          </cell>
        </row>
        <row r="1538">
          <cell r="A1538">
            <v>14780</v>
          </cell>
          <cell r="B1538" t="str">
            <v>COPIAS SIMPLES RPP POR CADA HOJA ADICIONAL</v>
          </cell>
          <cell r="C1538">
            <v>1</v>
          </cell>
          <cell r="D1538">
            <v>1</v>
          </cell>
          <cell r="E1538" t="str">
            <v>RP</v>
          </cell>
        </row>
        <row r="1539">
          <cell r="A1539">
            <v>14781</v>
          </cell>
          <cell r="B1539" t="str">
            <v xml:space="preserve">INSCRIPCIÓN DE LA CONSTITUCIÓN DEL PATRIMONIO DE LA FAMILIA </v>
          </cell>
          <cell r="C1539" t="str">
            <v>NO. DE AFECTACIONES POR CUENTA</v>
          </cell>
          <cell r="E1539" t="str">
            <v>RP</v>
          </cell>
        </row>
        <row r="1540">
          <cell r="A1540">
            <v>15222</v>
          </cell>
          <cell r="B1540" t="str">
            <v>DEC.ADQ.TRANS,PROM.INM.DER.REALES.COM.VTA PZOS RES</v>
          </cell>
          <cell r="C1540" t="str">
            <v>NO. DE AFECTACIONES POR CUENTA</v>
          </cell>
          <cell r="E1540" t="str">
            <v>RP</v>
          </cell>
        </row>
        <row r="1541">
          <cell r="A1541">
            <v>15788</v>
          </cell>
          <cell r="B1541" t="str">
            <v xml:space="preserve">PAGO DE SERVICIOS DEL REG PÚBLICO DE LA PROPIEDAD </v>
          </cell>
          <cell r="C1541" t="str">
            <v>NO. DE AFECTACIONES POR CUENTA</v>
          </cell>
          <cell r="E1541" t="str">
            <v>RP</v>
          </cell>
        </row>
        <row r="1542">
          <cell r="A1542">
            <v>16590</v>
          </cell>
          <cell r="B1542" t="str">
            <v>X NOTA ORIGINE INSC AUTO DECLA. DE HERED. NOMB.  DE ALBACEA DEF. POR C/INMUEB</v>
          </cell>
          <cell r="C1542" t="str">
            <v>NUEVO</v>
          </cell>
          <cell r="D1542">
            <v>240</v>
          </cell>
          <cell r="E1542" t="str">
            <v>RP</v>
          </cell>
        </row>
        <row r="1543">
          <cell r="A1543">
            <v>15215</v>
          </cell>
          <cell r="B1543" t="str">
            <v>CUENTAS INHABILITADAS: 15215</v>
          </cell>
          <cell r="E1543" t="str">
            <v>RP</v>
          </cell>
        </row>
        <row r="1544">
          <cell r="B1544" t="str">
            <v>SUBTOTAL 3:</v>
          </cell>
          <cell r="E1544" t="str">
            <v>RP</v>
          </cell>
        </row>
        <row r="1545">
          <cell r="B1545" t="str">
            <v>ESTIMULOS</v>
          </cell>
          <cell r="E1545" t="str">
            <v>RP</v>
          </cell>
        </row>
        <row r="1546">
          <cell r="A1546">
            <v>16394</v>
          </cell>
          <cell r="B1546" t="str">
            <v xml:space="preserve">80% ACUERDO COND BUSQUEDA DE ANTECEDENTES REGISTRALES POR CADA OFNA REGISTRAL   </v>
          </cell>
          <cell r="C1546" t="str">
            <v>NO. DE AFECTACIONES POR CUENTA</v>
          </cell>
          <cell r="E1546" t="str">
            <v>RP</v>
          </cell>
        </row>
        <row r="1547">
          <cell r="A1547">
            <v>162</v>
          </cell>
          <cell r="B1547" t="str">
            <v>INSCRIPCIÓN DE ACTAS DE EMBARGO POR PENSION ALIMENTICIA EXENTOS</v>
          </cell>
          <cell r="C1547" t="str">
            <v>NO. DE AFECTACIONES POR CUENTA</v>
          </cell>
          <cell r="E1547" t="str">
            <v>RP</v>
          </cell>
        </row>
        <row r="1548">
          <cell r="A1548">
            <v>2428</v>
          </cell>
          <cell r="B1548" t="str">
            <v>ADQ. O CONS. DE VIV VALOR CATASTRAL DE HASTA $218,625.00 REDUC. DEL 75%</v>
          </cell>
          <cell r="C1548" t="str">
            <v>NO. DE AFECTACIONES POR CUENTA</v>
          </cell>
          <cell r="E1548" t="str">
            <v>RP</v>
          </cell>
        </row>
        <row r="1549">
          <cell r="A1549">
            <v>2429</v>
          </cell>
          <cell r="B1549" t="str">
            <v>ADQ. O CONS. DE VIV VALOR CATAST DE $218,625.01 A $430,870.00 REDUC. DEL 50%</v>
          </cell>
          <cell r="C1549" t="str">
            <v>NO. DE AFECTACIONES POR CUENTA</v>
          </cell>
          <cell r="E1549" t="str">
            <v>RP</v>
          </cell>
        </row>
        <row r="1550">
          <cell r="A1550">
            <v>2430</v>
          </cell>
          <cell r="B1550" t="str">
            <v>ADQ. O CONS. DE VIV VALOR CATAST DE $430,870.01 A $655,855.00 REDUC. DEL 25%</v>
          </cell>
          <cell r="C1550" t="str">
            <v>NO. DE AFECTACIONES POR CUENTA</v>
          </cell>
          <cell r="E1550" t="str">
            <v>RP</v>
          </cell>
        </row>
        <row r="1551">
          <cell r="B1551" t="str">
            <v>SUBTOTAL 4:</v>
          </cell>
          <cell r="E1551" t="str">
            <v>RP</v>
          </cell>
        </row>
        <row r="1552">
          <cell r="A1552">
            <v>16291</v>
          </cell>
          <cell r="B1552" t="str">
            <v xml:space="preserve">DIF DECLA.ADQU. TRANS, PROM.INM.DER.REALES. COM. VTA. PLAZOS, RESV. DOM. PERM   </v>
          </cell>
          <cell r="C1552" t="str">
            <v>NO. DE AFECTACIONES POR CUENTA</v>
          </cell>
          <cell r="E1552" t="str">
            <v>RP</v>
          </cell>
        </row>
        <row r="1553">
          <cell r="A1553">
            <v>16292</v>
          </cell>
          <cell r="B1553" t="str">
            <v>DIF INSCRIPCION GRAVAMENES O LIMITACIONES DE PROPI</v>
          </cell>
          <cell r="C1553" t="str">
            <v>NO. DE AFECTACIONES POR CUENTA</v>
          </cell>
          <cell r="E1553" t="str">
            <v>RP</v>
          </cell>
        </row>
        <row r="1554">
          <cell r="A1554">
            <v>16293</v>
          </cell>
          <cell r="B1554" t="str">
            <v>DIF INSCRIP. AUMENTO CAPITAL, MODIF., ESCISION, FU</v>
          </cell>
          <cell r="C1554" t="str">
            <v>NO. DE AFECTACIONES POR CUENTA</v>
          </cell>
          <cell r="E1554" t="str">
            <v>RP</v>
          </cell>
        </row>
        <row r="1555">
          <cell r="A1555">
            <v>16295</v>
          </cell>
          <cell r="B1555" t="str">
            <v xml:space="preserve">DIF INSCRIPCION DE RESOLUCIONES JUDICIALES                                      </v>
          </cell>
          <cell r="C1555" t="str">
            <v>NO. DE AFECTACIONES POR CUENTA</v>
          </cell>
          <cell r="E1555" t="str">
            <v>RP</v>
          </cell>
        </row>
        <row r="1556">
          <cell r="A1556">
            <v>16296</v>
          </cell>
          <cell r="B1556" t="str">
            <v xml:space="preserve">DIF INSCRIPCION DE ACTOS DE FRACC. RESIDEN., COMERCIAL INDUSTRIAL O DE SERV.    </v>
          </cell>
          <cell r="C1556" t="str">
            <v>NO. DE AFECTACIONES POR CUENTA</v>
          </cell>
          <cell r="E1556" t="str">
            <v>RP</v>
          </cell>
        </row>
        <row r="1557">
          <cell r="A1557">
            <v>16297</v>
          </cell>
          <cell r="B1557" t="str">
            <v xml:space="preserve">DIF ACTOS FRACC. INT MEDIO SOCIAL Y POPULAR O CEMENTERIOS                       </v>
          </cell>
          <cell r="C1557" t="str">
            <v>NO. DE AFECTACIONES POR CUENTA</v>
          </cell>
          <cell r="E1557" t="str">
            <v>RP</v>
          </cell>
        </row>
        <row r="1558">
          <cell r="A1558">
            <v>16298</v>
          </cell>
          <cell r="B1558" t="str">
            <v xml:space="preserve">DIF POR LA INSCRIPCION DE FUSION DE PREDIOS, POR CADA LOTE                      </v>
          </cell>
          <cell r="C1558" t="str">
            <v>NO. DE AFECTACIONES POR CUENTA</v>
          </cell>
          <cell r="E1558" t="str">
            <v>RP</v>
          </cell>
        </row>
        <row r="1559">
          <cell r="A1559">
            <v>16299</v>
          </cell>
          <cell r="B1559" t="str">
            <v>DIF CONSTIT. REG. DE PROP. EN CONDOM. MODIF.C/LOTE, PISO,DEPTO. VIVIENDA O LOCAL</v>
          </cell>
          <cell r="C1559" t="str">
            <v>NO. DE AFECTACIONES POR CUENTA</v>
          </cell>
          <cell r="E1559" t="str">
            <v>RP</v>
          </cell>
        </row>
        <row r="1560">
          <cell r="A1560">
            <v>16300</v>
          </cell>
          <cell r="B1560" t="str">
            <v xml:space="preserve">DIF INSCRIPCION D/DECLARACION DE LO EDIFICADO, MODIF. O REORDENAMIENTO POR M2   </v>
          </cell>
          <cell r="C1560" t="str">
            <v>NO. DE AFECTACIONES POR CUENTA</v>
          </cell>
          <cell r="E1560" t="str">
            <v>RP</v>
          </cell>
        </row>
        <row r="1561">
          <cell r="A1561">
            <v>16302</v>
          </cell>
          <cell r="B1561" t="str">
            <v xml:space="preserve">DIF ANOTACION O CANCELACION DE AVISOS NOTAR. O JUDICIALES                       </v>
          </cell>
          <cell r="C1561" t="str">
            <v>NO. DE AFECTACIONES POR CUENTA</v>
          </cell>
          <cell r="E1561" t="str">
            <v>RP</v>
          </cell>
        </row>
        <row r="1562">
          <cell r="A1562">
            <v>16303</v>
          </cell>
          <cell r="B1562" t="str">
            <v xml:space="preserve">DIF ACTOS CORRESP. A CONSOLIDACION DE LA PROPIEDAD O POSESION BIENES INMUEBLES  </v>
          </cell>
          <cell r="C1562" t="str">
            <v>NO. DE AFECTACIONES POR CUENTA</v>
          </cell>
          <cell r="E1562" t="str">
            <v>RP</v>
          </cell>
        </row>
        <row r="1563">
          <cell r="A1563">
            <v>16304</v>
          </cell>
          <cell r="B1563" t="str">
            <v xml:space="preserve">DIF EXPEDICION DE CERTIFICADOS CONTENIDOS EN LA LEY REGISTRAL                   </v>
          </cell>
          <cell r="C1563" t="str">
            <v>NO. DE AFECTACIONES POR CUENTA</v>
          </cell>
          <cell r="E1563" t="str">
            <v>RP</v>
          </cell>
        </row>
        <row r="1564">
          <cell r="A1564">
            <v>16305</v>
          </cell>
          <cell r="B1564" t="str">
            <v xml:space="preserve">DIF NOMBRAM. OTORGAM. MODIFIC. REVOC. RENUNCIA MANDATOS PODERES                 </v>
          </cell>
          <cell r="C1564" t="str">
            <v>NO. DE AFECTACIONES POR CUENTA</v>
          </cell>
          <cell r="E1564" t="str">
            <v>RP</v>
          </cell>
        </row>
        <row r="1565">
          <cell r="A1565">
            <v>16306</v>
          </cell>
          <cell r="B1565" t="str">
            <v>DIF POR EL REGISTRO DE OPER. DERIVADAS DE INSCRIPC</v>
          </cell>
          <cell r="C1565" t="str">
            <v>NO. DE AFECTACIONES POR CUENTA</v>
          </cell>
          <cell r="E1565" t="str">
            <v>RP</v>
          </cell>
        </row>
        <row r="1566">
          <cell r="A1566">
            <v>16307</v>
          </cell>
          <cell r="B1566" t="str">
            <v>DIF RECTIFICACION INSCRIP. CAMBIO O ACTUAL. DE NOMENCLATURA, SUPERFICIE, MEDIDAS</v>
          </cell>
          <cell r="C1566" t="str">
            <v>NO. DE AFECTACIONES POR CUENTA</v>
          </cell>
          <cell r="E1566" t="str">
            <v>RP</v>
          </cell>
        </row>
        <row r="1567">
          <cell r="A1567">
            <v>16308</v>
          </cell>
          <cell r="B1567" t="str">
            <v xml:space="preserve">DIF CONSTITUCION DE LA SOCIEDAD CON ELEMENTOS DE LEY DE LA MATERIA              </v>
          </cell>
          <cell r="C1567" t="str">
            <v>NO. DE AFECTACIONES POR CUENTA</v>
          </cell>
          <cell r="E1567" t="str">
            <v>RP</v>
          </cell>
        </row>
        <row r="1568">
          <cell r="A1568">
            <v>16309</v>
          </cell>
          <cell r="B1568" t="str">
            <v xml:space="preserve">DIF POR LA DISOLUCION, LIQUIDACION, DISMINUCION CAPITAL Y EXTINCION             </v>
          </cell>
          <cell r="C1568" t="str">
            <v>NO. DE AFECTACIONES POR CUENTA</v>
          </cell>
          <cell r="E1568" t="str">
            <v>RP</v>
          </cell>
        </row>
        <row r="1569">
          <cell r="A1569">
            <v>16310</v>
          </cell>
          <cell r="B1569" t="str">
            <v>DIF POR CONTRAT.EN TODAS SUS MODALIDADES DE HABILI</v>
          </cell>
          <cell r="C1569" t="str">
            <v>NO. DE AFECTACIONES POR CUENTA</v>
          </cell>
          <cell r="E1569" t="str">
            <v>RP</v>
          </cell>
        </row>
        <row r="1570">
          <cell r="A1570">
            <v>16311</v>
          </cell>
          <cell r="B1570" t="str">
            <v xml:space="preserve">DIF POR CADA OTORGAMIENTO, MODIF, REVOC, SUST. O PRORROGA DE PODERES            </v>
          </cell>
          <cell r="C1570" t="str">
            <v>NO. DE AFECTACIONES POR CUENTA</v>
          </cell>
          <cell r="E1570" t="str">
            <v>RP</v>
          </cell>
        </row>
        <row r="1571">
          <cell r="A1571">
            <v>16312</v>
          </cell>
          <cell r="B1571" t="str">
            <v>DIF REFORMA, TRANSFORMACION, FUSION, ESCISION O AU</v>
          </cell>
          <cell r="C1571" t="str">
            <v>NO. DE AFECTACIONES POR CUENTA</v>
          </cell>
          <cell r="E1571" t="str">
            <v>RP</v>
          </cell>
        </row>
        <row r="1572">
          <cell r="A1572">
            <v>16316</v>
          </cell>
          <cell r="B1572" t="str">
            <v xml:space="preserve">DIF INSCRIPCIÓN PROTOCOLIZACIÓN DE ACTAS ASAMBLEA ORDINARIA O EXTRAORDINARIA    </v>
          </cell>
          <cell r="C1572" t="str">
            <v>NO. DE AFECTACIONES POR CUENTA</v>
          </cell>
          <cell r="E1572" t="str">
            <v>RP</v>
          </cell>
        </row>
        <row r="1573">
          <cell r="A1573">
            <v>16317</v>
          </cell>
          <cell r="B1573" t="str">
            <v>DIF INSCRIPCIÓN PROTOCOLIZACIÓN ACTAS ASAMBLEA ORD. O EXTRAORD. SOCIEDA MERCANTILES</v>
          </cell>
          <cell r="C1573" t="str">
            <v>NO. DE AFECTACIONES POR CUENTA</v>
          </cell>
          <cell r="E1573" t="str">
            <v>RP</v>
          </cell>
        </row>
        <row r="1574">
          <cell r="A1574">
            <v>16318</v>
          </cell>
          <cell r="B1574" t="str">
            <v xml:space="preserve">DIF INSCRIPCION DE CONTRATOS DE ARRENDAMIENTO Y SUBARRENDAMIENTO                </v>
          </cell>
          <cell r="C1574" t="str">
            <v>NO. DE AFECTACIONES POR CUENTA</v>
          </cell>
          <cell r="E1574" t="str">
            <v>RP</v>
          </cell>
        </row>
        <row r="1575">
          <cell r="A1575">
            <v>16319</v>
          </cell>
          <cell r="B1575" t="str">
            <v xml:space="preserve">DIF ADQ. O CONS. DE VIV VALOR CATASTRAL DE HASTA 218,625.00 75%                 </v>
          </cell>
          <cell r="C1575" t="str">
            <v>NO. DE AFECTACIONES POR CUENTA</v>
          </cell>
          <cell r="E1575" t="str">
            <v>RP</v>
          </cell>
        </row>
        <row r="1576">
          <cell r="A1576">
            <v>16320</v>
          </cell>
          <cell r="B1576" t="str">
            <v>DIF ADQ. O CONS. DE VIV VALOR CATAST DE $218,625.01 A $430,870.00 REDUC. DEL 50%</v>
          </cell>
          <cell r="C1576" t="str">
            <v>NO. DE AFECTACIONES POR CUENTA</v>
          </cell>
          <cell r="E1576" t="str">
            <v>RP</v>
          </cell>
        </row>
        <row r="1577">
          <cell r="A1577">
            <v>16321</v>
          </cell>
          <cell r="B1577" t="str">
            <v>DIF ADQ. O CONS. DE VIV VAL. CATAST DE $430,870.01 A $655,855.00  REDUC. DEL 25%</v>
          </cell>
          <cell r="C1577" t="str">
            <v>NO. DE AFECTACIONES POR CUENTA</v>
          </cell>
          <cell r="E1577" t="str">
            <v>RP</v>
          </cell>
        </row>
        <row r="1578">
          <cell r="A1578">
            <v>16322</v>
          </cell>
          <cell r="B1578" t="str">
            <v xml:space="preserve">DIF INSCRIPCION DE CONSTITUCION DE SERVIDUMBRE DE PASO                          </v>
          </cell>
          <cell r="C1578" t="str">
            <v>NO. DE AFECTACIONES POR CUENTA</v>
          </cell>
          <cell r="E1578" t="str">
            <v>RP</v>
          </cell>
        </row>
        <row r="1579">
          <cell r="A1579">
            <v>16324</v>
          </cell>
          <cell r="B1579" t="str">
            <v>DIF POR INSCRIPCION CONSTITUCION INDIVIDUALIZACION CRÉDITO O DIVISION DE CRÉDITO</v>
          </cell>
          <cell r="C1579" t="str">
            <v>NO. DE AFECTACIONES POR CUENTA</v>
          </cell>
          <cell r="E1579" t="str">
            <v>RP</v>
          </cell>
        </row>
        <row r="1580">
          <cell r="A1580">
            <v>16325</v>
          </cell>
          <cell r="B1580" t="str">
            <v xml:space="preserve">DIF INSCRIP. DE CESION DE DERECHOS HEREDITARIOS                                 </v>
          </cell>
          <cell r="C1580" t="str">
            <v>NO. DE AFECTACIONES POR CUENTA</v>
          </cell>
          <cell r="E1580" t="str">
            <v>RP</v>
          </cell>
        </row>
        <row r="1581">
          <cell r="A1581">
            <v>16326</v>
          </cell>
          <cell r="B1581" t="str">
            <v xml:space="preserve">DIF INSCRIPCION DE LA CONSTITUCION PERSONAS JURÍDICAS O CIVILES                 </v>
          </cell>
          <cell r="C1581" t="str">
            <v>NO. DE AFECTACIONES POR CUENTA</v>
          </cell>
          <cell r="E1581" t="str">
            <v>RP</v>
          </cell>
        </row>
        <row r="1582">
          <cell r="A1582">
            <v>16327</v>
          </cell>
          <cell r="B1582" t="str">
            <v xml:space="preserve">DIF NOMB. OTORGAM. MODIF. REVOC. RENUNCIA MANDATOS PODERES P JURÍDICA CIVILES   </v>
          </cell>
          <cell r="C1582" t="str">
            <v>NO. DE AFECTACIONES POR CUENTA</v>
          </cell>
          <cell r="E1582" t="str">
            <v>RP</v>
          </cell>
        </row>
        <row r="1583">
          <cell r="A1583">
            <v>16328</v>
          </cell>
          <cell r="B1583" t="str">
            <v xml:space="preserve">DIF NOMB. OTORGAM. MODIFIC. REVOC. RENUNCIA MANDATOS PODERES                    </v>
          </cell>
          <cell r="C1583" t="str">
            <v>NO. DE AFECTACIONES POR CUENTA</v>
          </cell>
          <cell r="E1583" t="str">
            <v>RP</v>
          </cell>
        </row>
        <row r="1584">
          <cell r="A1584">
            <v>16329</v>
          </cell>
          <cell r="B1584" t="str">
            <v xml:space="preserve">DIF EXPED. CERTIFICADO DE LIBERTAD DE GRAVAMEN, AVISOS PREVENTIVOS              </v>
          </cell>
          <cell r="C1584" t="str">
            <v>NO. DE AFECTACIONES POR CUENTA</v>
          </cell>
          <cell r="E1584" t="str">
            <v>RP</v>
          </cell>
        </row>
        <row r="1585">
          <cell r="A1585">
            <v>16330</v>
          </cell>
          <cell r="B1585" t="str">
            <v xml:space="preserve">DIF EXPED. CERTIFICADO URGENTE CUANDO UN DOCTO NO </v>
          </cell>
          <cell r="C1585" t="str">
            <v>NO. DE AFECTACIONES POR CUENTA</v>
          </cell>
          <cell r="E1585" t="str">
            <v>RP</v>
          </cell>
        </row>
        <row r="1586">
          <cell r="A1586">
            <v>16332</v>
          </cell>
          <cell r="B1586" t="str">
            <v>DIF OTROS ACTOS INSCRIBIBLES O ANOTABLES EN LOS DIFERENTES FOLIOS DEL APARTADO A</v>
          </cell>
          <cell r="C1586" t="str">
            <v>NO. DE AFECTACIONES POR CUENTA</v>
          </cell>
          <cell r="E1586" t="str">
            <v>RP</v>
          </cell>
        </row>
        <row r="1587">
          <cell r="A1587">
            <v>16333</v>
          </cell>
          <cell r="B1587" t="str">
            <v xml:space="preserve">DIF OTROS ACTOS INSCRIBIBLES O ANOTABLES          </v>
          </cell>
          <cell r="C1587" t="str">
            <v>NO. DE AFECTACIONES POR CUENTA</v>
          </cell>
          <cell r="E1587" t="str">
            <v>RP</v>
          </cell>
        </row>
        <row r="1588">
          <cell r="A1588">
            <v>16335</v>
          </cell>
          <cell r="B1588" t="str">
            <v xml:space="preserve">DIF CANCELACION TOTAL O PARCIAL DE LAS INSCRIPCIONES O ANOTACIONES              </v>
          </cell>
          <cell r="C1588" t="str">
            <v>NO. DE AFECTACIONES POR CUENTA</v>
          </cell>
          <cell r="E1588" t="str">
            <v>RP</v>
          </cell>
        </row>
        <row r="1589">
          <cell r="A1589">
            <v>16336</v>
          </cell>
          <cell r="B1589" t="str">
            <v xml:space="preserve">DIF DIVISION DE COPROPIEDAD POR CADA LOTE, DEPARTAMENTO, VIVIENDA O LOCAL       </v>
          </cell>
          <cell r="C1589" t="str">
            <v>NO. DE AFECTACIONES POR CUENTA</v>
          </cell>
          <cell r="E1589" t="str">
            <v>RP</v>
          </cell>
        </row>
        <row r="1590">
          <cell r="A1590">
            <v>16337</v>
          </cell>
          <cell r="B1590" t="str">
            <v>DIF ANOTACION SUBSECUENTE SOBRE B.INMUEBLES FIDEIC</v>
          </cell>
          <cell r="C1590" t="str">
            <v>NO. DE AFECTACIONES POR CUENTA</v>
          </cell>
          <cell r="E1590" t="str">
            <v>RP</v>
          </cell>
        </row>
        <row r="1591">
          <cell r="A1591">
            <v>16541</v>
          </cell>
          <cell r="B1591" t="str">
            <v>DIF. INSCRIPCION DE CONSTITUCION DE SERVIDUMBRE DE PASO</v>
          </cell>
          <cell r="C1591" t="str">
            <v>NO. DE AFECTACIONES POR CUENTA</v>
          </cell>
          <cell r="E1591" t="str">
            <v>RP</v>
          </cell>
        </row>
        <row r="1592">
          <cell r="A1592">
            <v>16315</v>
          </cell>
          <cell r="B1592" t="str">
            <v>DIF POR REPOSICION DE ASIENTOS REGISTRALES POR CADA UNO</v>
          </cell>
          <cell r="C1592" t="str">
            <v>NO. DE AFECTACIONES POR CUENTA</v>
          </cell>
          <cell r="E1592" t="str">
            <v>RP</v>
          </cell>
        </row>
        <row r="1593">
          <cell r="A1593">
            <v>16294</v>
          </cell>
          <cell r="B1593" t="str">
            <v>DIF CAPITULACIONES MATRIMONIALES DE SOCIEDAD CONYUGAL</v>
          </cell>
          <cell r="C1593" t="str">
            <v>NO. DE AFECTACIONES POR CUENTA</v>
          </cell>
          <cell r="E1593" t="str">
            <v>RP</v>
          </cell>
        </row>
        <row r="1594">
          <cell r="A1594">
            <v>16534</v>
          </cell>
          <cell r="B1594" t="str">
            <v>DIF. DIV. PREDIO URB. SUB. RESID. COMERCIAL IND. SERVICIO HASTA DIEZ FRACC.</v>
          </cell>
          <cell r="C1594" t="str">
            <v>NO. DE AFECTACIONES POR CUENTA</v>
          </cell>
          <cell r="E1594" t="str">
            <v>RP</v>
          </cell>
        </row>
        <row r="1595">
          <cell r="A1595">
            <v>16552</v>
          </cell>
          <cell r="B1595" t="str">
            <v>DIF. INSCRIP. PROTOCOLIZACION ACTAS ASAMBLEA ORD. O EXTRAORD. SOCIEDADES MERCANT</v>
          </cell>
          <cell r="C1595" t="str">
            <v>NO. DE AFECTACIONES POR CUENTA</v>
          </cell>
          <cell r="E1595" t="str">
            <v>RP</v>
          </cell>
        </row>
        <row r="1596">
          <cell r="A1596">
            <v>2239</v>
          </cell>
          <cell r="B1596" t="str">
            <v xml:space="preserve">MAESTRÍA CON DURACIÓN DE 400 HORAS CUOTA MENSUAL </v>
          </cell>
          <cell r="C1596">
            <v>2330</v>
          </cell>
          <cell r="D1596">
            <v>2415</v>
          </cell>
          <cell r="E1596" t="str">
            <v>IEJ</v>
          </cell>
        </row>
        <row r="1597">
          <cell r="A1597">
            <v>2240</v>
          </cell>
          <cell r="B1597" t="str">
            <v xml:space="preserve">MAESTRÍA CON DURACIÓN DE 400 HORAS, HORA ADICIONAL              </v>
          </cell>
          <cell r="C1597">
            <v>210</v>
          </cell>
          <cell r="D1597">
            <v>220</v>
          </cell>
          <cell r="E1597" t="str">
            <v>IEJ</v>
          </cell>
        </row>
        <row r="1598">
          <cell r="A1598">
            <v>2241</v>
          </cell>
          <cell r="B1598" t="str">
            <v>ESPECIALIDAD CON DURACIÓN DE 180 CUOTA MENSUAL</v>
          </cell>
          <cell r="C1598">
            <v>1625</v>
          </cell>
          <cell r="D1598">
            <v>1685</v>
          </cell>
          <cell r="E1598" t="str">
            <v>IEJ</v>
          </cell>
        </row>
        <row r="1599">
          <cell r="A1599">
            <v>2242</v>
          </cell>
          <cell r="B1599" t="str">
            <v xml:space="preserve">ESPECIALIDAD CON DURACIÓN DE 180 HORAS HORA ADICIONAL          </v>
          </cell>
          <cell r="C1599">
            <v>210</v>
          </cell>
          <cell r="D1599">
            <v>220</v>
          </cell>
          <cell r="E1599" t="str">
            <v>IEJ</v>
          </cell>
        </row>
        <row r="1600">
          <cell r="A1600">
            <v>2243</v>
          </cell>
          <cell r="B1600" t="str">
            <v xml:space="preserve">DIPLOMADO CON DURACIÓN DE 120 HORAS MONTO TOTAL                </v>
          </cell>
          <cell r="C1600">
            <v>0</v>
          </cell>
          <cell r="D1600">
            <v>10690</v>
          </cell>
          <cell r="E1600" t="str">
            <v>IEJ</v>
          </cell>
        </row>
        <row r="1601">
          <cell r="A1601">
            <v>2244</v>
          </cell>
          <cell r="B1601" t="str">
            <v xml:space="preserve">DIPLOMADO CON DURACIÓN DE 120 HORAS HORA ADICIONAL             </v>
          </cell>
          <cell r="C1601">
            <v>135</v>
          </cell>
          <cell r="D1601">
            <v>140</v>
          </cell>
          <cell r="E1601" t="str">
            <v>IEJ</v>
          </cell>
        </row>
        <row r="1602">
          <cell r="A1602">
            <v>2245</v>
          </cell>
          <cell r="B1602" t="str">
            <v xml:space="preserve">CURSO CON DURACIÓN DE 20 HORAS MONTO TOTAL                     </v>
          </cell>
          <cell r="C1602">
            <v>1945</v>
          </cell>
          <cell r="D1602">
            <v>2015</v>
          </cell>
          <cell r="E1602" t="str">
            <v>IEJ</v>
          </cell>
        </row>
        <row r="1603">
          <cell r="A1603">
            <v>2679</v>
          </cell>
          <cell r="B1603" t="str">
            <v>EXAMEN PROFESIONAL INCLUYE TÍTULO</v>
          </cell>
          <cell r="C1603">
            <v>11920</v>
          </cell>
          <cell r="D1603">
            <v>11920</v>
          </cell>
          <cell r="E1603" t="str">
            <v>IEJ</v>
          </cell>
        </row>
        <row r="1604">
          <cell r="A1604">
            <v>2862</v>
          </cell>
          <cell r="B1604" t="str">
            <v>MAESTRÍA CON DURACIÓN DE 400 HORAS INSCRIPCIÓN</v>
          </cell>
          <cell r="C1604">
            <v>5170</v>
          </cell>
          <cell r="D1604">
            <v>5350</v>
          </cell>
          <cell r="E1604" t="str">
            <v>IEJ</v>
          </cell>
        </row>
        <row r="1605">
          <cell r="A1605">
            <v>2863</v>
          </cell>
          <cell r="B1605" t="str">
            <v>ESPECIALIDAD CON DURACIÓN DE 180 HORAS INSCRIPCIÓN</v>
          </cell>
          <cell r="C1605">
            <v>2585</v>
          </cell>
          <cell r="D1605">
            <v>2675</v>
          </cell>
          <cell r="E1605" t="str">
            <v>IEJ</v>
          </cell>
        </row>
        <row r="1606">
          <cell r="A1606">
            <v>2864</v>
          </cell>
          <cell r="B1606" t="str">
            <v xml:space="preserve">CURSO DE ACTUALIZACIÓN CON DURACIÓN DE 10 HORAS MONTO TOTAL                     </v>
          </cell>
          <cell r="C1606">
            <v>915</v>
          </cell>
          <cell r="D1606">
            <v>950</v>
          </cell>
          <cell r="E1606" t="str">
            <v>IEJ</v>
          </cell>
        </row>
        <row r="1607">
          <cell r="A1607">
            <v>2865</v>
          </cell>
          <cell r="B1607" t="str">
            <v xml:space="preserve">KÁRDEX </v>
          </cell>
          <cell r="C1607">
            <v>100</v>
          </cell>
          <cell r="D1607">
            <v>105</v>
          </cell>
          <cell r="E1607" t="str">
            <v>IEJ</v>
          </cell>
        </row>
        <row r="1608">
          <cell r="A1608">
            <v>2681</v>
          </cell>
          <cell r="B1608" t="str">
            <v>CERTIFICADO DE ESTUDIOS</v>
          </cell>
          <cell r="C1608">
            <v>160</v>
          </cell>
          <cell r="D1608">
            <v>165</v>
          </cell>
          <cell r="E1608" t="str">
            <v>IEJ</v>
          </cell>
        </row>
        <row r="1609">
          <cell r="A1609">
            <v>13192</v>
          </cell>
          <cell r="B1609" t="str">
            <v>POR CERTIFICACIÓN DE ESPECIALISTAS PRIVADOS, POR CADA UNA</v>
          </cell>
          <cell r="C1609">
            <v>7635</v>
          </cell>
          <cell r="D1609">
            <v>7905</v>
          </cell>
          <cell r="E1609" t="str">
            <v>IEJ</v>
          </cell>
        </row>
        <row r="1610">
          <cell r="A1610">
            <v>14177</v>
          </cell>
          <cell r="B1610" t="str">
            <v>DIPLOMADO CONVENIO, DURACIÓN 120 HRS.</v>
          </cell>
          <cell r="C1610">
            <v>7190</v>
          </cell>
          <cell r="D1610">
            <v>7445</v>
          </cell>
          <cell r="E1610" t="str">
            <v>IEJ</v>
          </cell>
        </row>
        <row r="1611">
          <cell r="A1611">
            <v>14179</v>
          </cell>
          <cell r="B1611" t="str">
            <v>CURSO CON TALLER CON DURACIÓN DE 20 HRS.</v>
          </cell>
          <cell r="C1611">
            <v>2120</v>
          </cell>
          <cell r="D1611">
            <v>2195</v>
          </cell>
          <cell r="E1611" t="str">
            <v>IEJ</v>
          </cell>
        </row>
        <row r="1612">
          <cell r="A1612">
            <v>14181</v>
          </cell>
          <cell r="B1612" t="str">
            <v>CURSO CON TALLER CON DURACIÓN DE 10 HRS.</v>
          </cell>
          <cell r="C1612">
            <v>1250</v>
          </cell>
          <cell r="D1612">
            <v>1295</v>
          </cell>
          <cell r="E1612" t="str">
            <v>IEJ</v>
          </cell>
        </row>
        <row r="1613">
          <cell r="A1613">
            <v>14182</v>
          </cell>
          <cell r="B1613" t="str">
            <v>TALLER, DURACIÓN 10 HRS.</v>
          </cell>
          <cell r="C1613">
            <v>1250</v>
          </cell>
          <cell r="D1613">
            <v>1295</v>
          </cell>
          <cell r="E1613" t="str">
            <v>IEJ</v>
          </cell>
        </row>
        <row r="1614">
          <cell r="A1614">
            <v>14183</v>
          </cell>
          <cell r="B1614" t="str">
            <v>TALLER, DURACIÓN 5 HRS.</v>
          </cell>
          <cell r="C1614">
            <v>630</v>
          </cell>
          <cell r="D1614">
            <v>655</v>
          </cell>
          <cell r="E1614" t="str">
            <v>IEJ</v>
          </cell>
        </row>
        <row r="1615">
          <cell r="A1615">
            <v>14184</v>
          </cell>
          <cell r="B1615" t="str">
            <v>ACTIVIDAD ESPECIAL 1</v>
          </cell>
          <cell r="C1615">
            <v>1495</v>
          </cell>
          <cell r="D1615">
            <v>1550</v>
          </cell>
          <cell r="E1615" t="str">
            <v>IEJ</v>
          </cell>
        </row>
        <row r="1616">
          <cell r="A1616">
            <v>14185</v>
          </cell>
          <cell r="B1616" t="str">
            <v>ACTIVIDAD ESPECIAL 2</v>
          </cell>
          <cell r="C1616">
            <v>1900</v>
          </cell>
          <cell r="D1616">
            <v>1970</v>
          </cell>
          <cell r="E1616" t="str">
            <v>IEJ</v>
          </cell>
        </row>
        <row r="1617">
          <cell r="A1617">
            <v>14186</v>
          </cell>
          <cell r="B1617" t="str">
            <v>ACTIVIDAD ESPECIAL 3</v>
          </cell>
          <cell r="C1617">
            <v>2490</v>
          </cell>
          <cell r="D1617">
            <v>2580</v>
          </cell>
          <cell r="E1617" t="str">
            <v>IEJ</v>
          </cell>
        </row>
        <row r="1618">
          <cell r="A1618">
            <v>14187</v>
          </cell>
          <cell r="B1618" t="str">
            <v>ACTIVIDAD ESPECIAL 4</v>
          </cell>
          <cell r="C1618">
            <v>3105</v>
          </cell>
          <cell r="D1618">
            <v>3215</v>
          </cell>
          <cell r="E1618" t="str">
            <v>IEJ</v>
          </cell>
        </row>
        <row r="1619">
          <cell r="A1619">
            <v>14022</v>
          </cell>
          <cell r="B1619" t="str">
            <v>DIPLOMA POR TERMINO DE ESPECIALIDAD</v>
          </cell>
          <cell r="C1619">
            <v>5585</v>
          </cell>
          <cell r="D1619">
            <v>5780</v>
          </cell>
          <cell r="E1619" t="str">
            <v>IEJ</v>
          </cell>
        </row>
        <row r="1620">
          <cell r="A1620">
            <v>14236</v>
          </cell>
          <cell r="B1620" t="str">
            <v>EXPEDICIÓN DE CREDENCIAL</v>
          </cell>
          <cell r="C1620">
            <v>130</v>
          </cell>
          <cell r="D1620">
            <v>135</v>
          </cell>
          <cell r="E1620" t="str">
            <v>IEJ</v>
          </cell>
        </row>
        <row r="1621">
          <cell r="A1621">
            <v>14258</v>
          </cell>
          <cell r="B1621" t="str">
            <v>CONGRESO MAESTROS, ESTUDIANTES Y TRABAJADORES GOBIERNO DEL ESTADO (ETAPA 1)</v>
          </cell>
          <cell r="C1621">
            <v>1200</v>
          </cell>
          <cell r="D1621">
            <v>1245</v>
          </cell>
          <cell r="E1621" t="str">
            <v>IEJ</v>
          </cell>
        </row>
        <row r="1622">
          <cell r="A1622">
            <v>14259</v>
          </cell>
          <cell r="B1622" t="str">
            <v>CONGRESO PROFESIONISTAS, PÚBLICO EN GENERAL ( ETAPA 1)</v>
          </cell>
          <cell r="C1622">
            <v>1555</v>
          </cell>
          <cell r="D1622">
            <v>1610</v>
          </cell>
          <cell r="E1622" t="str">
            <v>IEJ</v>
          </cell>
        </row>
        <row r="1623">
          <cell r="A1623">
            <v>14487</v>
          </cell>
          <cell r="B1623" t="str">
            <v>CONGRESO MAESTROS, ESTUDIANTES Y TRABAJADORES GOBIERNO DEL ESTADO (ETAPA 2)</v>
          </cell>
          <cell r="C1623">
            <v>1555</v>
          </cell>
          <cell r="D1623">
            <v>1610</v>
          </cell>
          <cell r="E1623" t="str">
            <v>IEJ</v>
          </cell>
        </row>
        <row r="1624">
          <cell r="A1624">
            <v>14488</v>
          </cell>
          <cell r="B1624" t="str">
            <v>CONGRESO PROFESIONISTAS, PÚBLICO EN GENERAL ( ETAPA 2)</v>
          </cell>
          <cell r="C1624">
            <v>1800</v>
          </cell>
          <cell r="D1624">
            <v>1865</v>
          </cell>
          <cell r="E1624" t="str">
            <v>IEJ</v>
          </cell>
        </row>
        <row r="1625">
          <cell r="A1625">
            <v>15441</v>
          </cell>
          <cell r="B1625" t="str">
            <v>CURSO DE ACTUALIZACIÓN CON DURACIÓN DE 5 HORAS MONTO TOTAL</v>
          </cell>
          <cell r="C1625">
            <v>615</v>
          </cell>
          <cell r="D1625">
            <v>640</v>
          </cell>
          <cell r="E1625" t="str">
            <v>IEJ</v>
          </cell>
        </row>
        <row r="1626">
          <cell r="A1626">
            <v>15442</v>
          </cell>
          <cell r="B1626" t="str">
            <v>CURSO CON TALLER CON DURACIÓN DE 5 HRS.</v>
          </cell>
          <cell r="C1626">
            <v>515</v>
          </cell>
          <cell r="D1626">
            <v>535</v>
          </cell>
          <cell r="E1626" t="str">
            <v>IEJ</v>
          </cell>
        </row>
        <row r="1627">
          <cell r="A1627">
            <v>15443</v>
          </cell>
          <cell r="B1627" t="str">
            <v>TALLER, DURACIÓN 20 HRS.</v>
          </cell>
          <cell r="C1627">
            <v>2395</v>
          </cell>
          <cell r="D1627">
            <v>2480</v>
          </cell>
          <cell r="E1627" t="str">
            <v>IEJ</v>
          </cell>
        </row>
        <row r="1628">
          <cell r="A1628">
            <v>15444</v>
          </cell>
          <cell r="B1628" t="str">
            <v>COLOQUIO</v>
          </cell>
          <cell r="C1628">
            <v>1335</v>
          </cell>
          <cell r="D1628">
            <v>1385</v>
          </cell>
          <cell r="E1628" t="str">
            <v>IEJ</v>
          </cell>
        </row>
        <row r="1629">
          <cell r="A1629">
            <v>15445</v>
          </cell>
          <cell r="B1629" t="str">
            <v>SEMINARIO</v>
          </cell>
          <cell r="C1629">
            <v>1100</v>
          </cell>
          <cell r="D1629">
            <v>1140</v>
          </cell>
          <cell r="E1629" t="str">
            <v>IEJ</v>
          </cell>
        </row>
        <row r="1630">
          <cell r="A1630">
            <v>15446</v>
          </cell>
          <cell r="B1630" t="str">
            <v xml:space="preserve">EXAMEN EXTRAORDINARIO </v>
          </cell>
          <cell r="C1630">
            <v>500</v>
          </cell>
          <cell r="D1630">
            <v>520</v>
          </cell>
          <cell r="E1630" t="str">
            <v>IEJ</v>
          </cell>
        </row>
        <row r="1631">
          <cell r="A1631">
            <v>15447</v>
          </cell>
          <cell r="B1631" t="str">
            <v>MATERIA RECURSADA 15 HRS</v>
          </cell>
          <cell r="C1631">
            <v>1745</v>
          </cell>
          <cell r="D1631">
            <v>1810</v>
          </cell>
          <cell r="E1631" t="str">
            <v>IEJ</v>
          </cell>
        </row>
        <row r="1632">
          <cell r="A1632">
            <v>15448</v>
          </cell>
          <cell r="B1632" t="str">
            <v>MATERIA RECURSADA 20 HRS</v>
          </cell>
          <cell r="C1632">
            <v>2325</v>
          </cell>
          <cell r="D1632">
            <v>2410</v>
          </cell>
          <cell r="E1632" t="str">
            <v>IEJ</v>
          </cell>
        </row>
        <row r="1633">
          <cell r="A1633">
            <v>15449</v>
          </cell>
          <cell r="B1633" t="str">
            <v>MATERIA RECURSADA 30 HRS</v>
          </cell>
          <cell r="C1633">
            <v>3490</v>
          </cell>
          <cell r="D1633">
            <v>3615</v>
          </cell>
          <cell r="E1633" t="str">
            <v>IEJ</v>
          </cell>
        </row>
        <row r="1634">
          <cell r="A1634">
            <v>15450</v>
          </cell>
          <cell r="B1634" t="str">
            <v>MATERIAL DIDÁCTICO IMPRESO A COLOR DE 25 A 50 HOJAS</v>
          </cell>
          <cell r="C1634">
            <v>160</v>
          </cell>
          <cell r="D1634">
            <v>165</v>
          </cell>
          <cell r="E1634" t="str">
            <v>IEJ</v>
          </cell>
        </row>
        <row r="1635">
          <cell r="A1635">
            <v>15451</v>
          </cell>
          <cell r="B1635" t="str">
            <v>MATERIAL DIDÁCTICO IMPRESO A COLOR DE 50 A 100 HOJAS</v>
          </cell>
          <cell r="C1635">
            <v>280</v>
          </cell>
          <cell r="D1635">
            <v>290</v>
          </cell>
          <cell r="E1635" t="str">
            <v>IEJ</v>
          </cell>
        </row>
        <row r="1636">
          <cell r="A1636">
            <v>15452</v>
          </cell>
          <cell r="B1636" t="str">
            <v>MATERIAL DIDÁCTICO GRABADO EN DISCO COMPACTO (CD)</v>
          </cell>
          <cell r="C1636">
            <v>100</v>
          </cell>
          <cell r="D1636">
            <v>105</v>
          </cell>
          <cell r="E1636" t="str">
            <v>IEJ</v>
          </cell>
        </row>
        <row r="1637">
          <cell r="A1637">
            <v>15453</v>
          </cell>
          <cell r="B1637" t="str">
            <v>MATERIAL DIDÁCTICO GRABADO EN DISCO VERSÁTIL DIGITAL (DVD)</v>
          </cell>
          <cell r="C1637">
            <v>125</v>
          </cell>
          <cell r="D1637">
            <v>130</v>
          </cell>
          <cell r="E1637" t="str">
            <v>IEJ</v>
          </cell>
        </row>
        <row r="1638">
          <cell r="A1638">
            <v>15454</v>
          </cell>
          <cell r="B1638" t="str">
            <v>REGISTRO DE PERITOS AUXILIARES DE LA ADMINISTRACIÓN DE JUSTICIA DE PODER JUDICIAL</v>
          </cell>
          <cell r="C1638">
            <v>555</v>
          </cell>
          <cell r="D1638">
            <v>575</v>
          </cell>
          <cell r="E1638" t="str">
            <v>IEJ</v>
          </cell>
        </row>
        <row r="1639">
          <cell r="A1639">
            <v>15455</v>
          </cell>
          <cell r="B1639" t="str">
            <v>REVOCACIÓN DE PERITOS AUXILIARES DE LA ADMINISTRACIÓN DE JUSTICIA DEL PODER JUDICIAL</v>
          </cell>
          <cell r="C1639">
            <v>335</v>
          </cell>
          <cell r="D1639">
            <v>350</v>
          </cell>
          <cell r="E1639" t="str">
            <v>IEJ</v>
          </cell>
        </row>
        <row r="1640">
          <cell r="A1640">
            <v>15456</v>
          </cell>
          <cell r="B1640" t="str">
            <v>CUALQUIER OTRA EXPEDICIÓN DE CONSTANCIAS DISTINTAS A LAS SEÑALADAS</v>
          </cell>
          <cell r="C1640">
            <v>160</v>
          </cell>
          <cell r="D1640">
            <v>165</v>
          </cell>
          <cell r="E1640" t="str">
            <v>IEJ</v>
          </cell>
        </row>
        <row r="1641">
          <cell r="A1641">
            <v>16289</v>
          </cell>
          <cell r="B1641" t="str">
            <v>DESCUENTO DEL 25% A TRABAJADORES DEL PODER JUDICIAL DEL ESTADO.</v>
          </cell>
          <cell r="C1641" t="str">
            <v>NO. DE AFECTACIONES POR CUENTA</v>
          </cell>
          <cell r="E1641" t="str">
            <v>IEJ</v>
          </cell>
        </row>
        <row r="1642">
          <cell r="A1642">
            <v>16290</v>
          </cell>
          <cell r="B1642" t="str">
            <v>DESCUENTO DEL 15% A TRABAJADORES DEL GOBIERNO DEL ESTADO.</v>
          </cell>
          <cell r="C1642" t="str">
            <v>NO. DE AFECTACIONES POR CUENTA</v>
          </cell>
          <cell r="E1642" t="str">
            <v>IEJ</v>
          </cell>
        </row>
        <row r="1643">
          <cell r="A1643">
            <v>13193</v>
          </cell>
          <cell r="B1643" t="str">
            <v>OTROS SERVICIOS DEL INSTITUTO DE ESTUDIOS JUDICIALES</v>
          </cell>
          <cell r="C1643" t="str">
            <v>NO. DE AFECTACIONES POR CUENTA</v>
          </cell>
          <cell r="E1643" t="str">
            <v>IEJ</v>
          </cell>
        </row>
        <row r="1644">
          <cell r="A1644">
            <v>13187</v>
          </cell>
          <cell r="B1644" t="str">
            <v>POR LA ANOTACIÓN DEL REGISTRO EN LOS TÍTULOS DE ABOGADOS POR CADA UNO</v>
          </cell>
          <cell r="C1644">
            <v>295</v>
          </cell>
          <cell r="D1644">
            <v>305</v>
          </cell>
          <cell r="E1644" t="str">
            <v>PODER JUDICIAL</v>
          </cell>
        </row>
        <row r="1645">
          <cell r="A1645">
            <v>13188</v>
          </cell>
          <cell r="B1645" t="str">
            <v xml:space="preserve">VENTA DE BASES DE LICITACIÓN DEL PODER JUDICIAL DEL ESTADO </v>
          </cell>
          <cell r="C1645" t="str">
            <v>NO. OPERACIONES</v>
          </cell>
          <cell r="E1645" t="str">
            <v>PODER JUDICIAL</v>
          </cell>
        </row>
        <row r="1646">
          <cell r="A1646">
            <v>13189</v>
          </cell>
          <cell r="B1646" t="str">
            <v>CERTIFICACIONES DE DOCUMENTOS, INCLUYE FORMA OFICIAL DEL PODER JUDICIAL DEL EDO.</v>
          </cell>
          <cell r="C1646">
            <v>115</v>
          </cell>
          <cell r="D1646">
            <v>120</v>
          </cell>
          <cell r="E1646" t="str">
            <v>PODER JUDICIAL</v>
          </cell>
        </row>
        <row r="1647">
          <cell r="A1647">
            <v>13190</v>
          </cell>
          <cell r="B1647" t="str">
            <v xml:space="preserve">CERTIFICACIONES DE EXPEDIENTES HASTA 35 HOJAS, DEL PODER JUDICIAL DEL EDO. </v>
          </cell>
          <cell r="C1647">
            <v>115</v>
          </cell>
          <cell r="D1647">
            <v>120</v>
          </cell>
          <cell r="E1647" t="str">
            <v>PODER JUDICIAL</v>
          </cell>
        </row>
        <row r="1648">
          <cell r="A1648">
            <v>14021</v>
          </cell>
          <cell r="B1648" t="str">
            <v>POR HOJA ADICIONAL DE EXPEDIENTES DEL PODER JUDICIAL DEL ESTADO</v>
          </cell>
          <cell r="C1648">
            <v>3</v>
          </cell>
          <cell r="D1648">
            <v>4</v>
          </cell>
          <cell r="E1648" t="str">
            <v>PODER JUDICIAL</v>
          </cell>
        </row>
        <row r="1649">
          <cell r="A1649">
            <v>14905</v>
          </cell>
          <cell r="B1649" t="str">
            <v xml:space="preserve">COPIAS SIMPLES HASTA 35 HOJAS DEL PODER JUDICIAL DEL EDO. </v>
          </cell>
          <cell r="C1649">
            <v>32</v>
          </cell>
          <cell r="D1649">
            <v>34</v>
          </cell>
          <cell r="E1649" t="str">
            <v>PODER JUDICIAL</v>
          </cell>
        </row>
        <row r="1650">
          <cell r="A1650">
            <v>14906</v>
          </cell>
          <cell r="B1650" t="str">
            <v xml:space="preserve">COPIAS SIMPLES HASTA 75 HOJAS DEL PODER JUDICIAL DEL EDO. </v>
          </cell>
          <cell r="C1650">
            <v>63</v>
          </cell>
          <cell r="D1650">
            <v>65</v>
          </cell>
          <cell r="E1650" t="str">
            <v>PODER JUDICIAL</v>
          </cell>
        </row>
        <row r="1651">
          <cell r="A1651">
            <v>14907</v>
          </cell>
          <cell r="B1651" t="str">
            <v>COPIAS SIMPLES PODER JUDICIAL DEL ESTADO  POR CADA HOJA ADICIÓNAL</v>
          </cell>
          <cell r="C1651">
            <v>1.5</v>
          </cell>
          <cell r="D1651">
            <v>2</v>
          </cell>
          <cell r="E1651" t="str">
            <v>PODER JUDICIAL</v>
          </cell>
        </row>
        <row r="1652">
          <cell r="A1652">
            <v>14608</v>
          </cell>
          <cell r="B1652" t="str">
            <v xml:space="preserve">CERTIFICACIONES DE DOCUMENTOS LEY TRANSPARENCIA PODER JUDICIAL DEL ESTADO </v>
          </cell>
          <cell r="C1652">
            <v>19</v>
          </cell>
          <cell r="D1652">
            <v>20</v>
          </cell>
          <cell r="E1652" t="str">
            <v>PODER JUDICIAL</v>
          </cell>
        </row>
        <row r="1653">
          <cell r="A1653">
            <v>15440</v>
          </cell>
          <cell r="B1653" t="str">
            <v>HOJA SIMPLE A PARTIR DE LA HOJA 21, LEY TRANSPARENCIA TRIBUNAL SUP DE JUSTICIA</v>
          </cell>
          <cell r="C1653">
            <v>2</v>
          </cell>
          <cell r="D1653">
            <v>2</v>
          </cell>
          <cell r="E1653" t="str">
            <v>PODER JUDICIAL</v>
          </cell>
        </row>
        <row r="1654">
          <cell r="A1654">
            <v>13483</v>
          </cell>
          <cell r="B1654" t="str">
            <v xml:space="preserve">DISCO COMPACTO LEY TRANSPARENCIA DEL PODER JUDICIAL DEL EDO. </v>
          </cell>
          <cell r="C1654">
            <v>55</v>
          </cell>
          <cell r="D1654">
            <v>16</v>
          </cell>
          <cell r="E1654" t="str">
            <v>PODER JUDICIAL</v>
          </cell>
        </row>
        <row r="1655">
          <cell r="A1655">
            <v>15437</v>
          </cell>
          <cell r="B1655" t="str">
            <v xml:space="preserve">RENOVACIÓN DE CERTIFICACIÓN DE ESPECIALISTAS EN MECANISMOS ALTERNATIVOS DE SOLUCIÓN DE CONTROVERSIAS, VIGENCIA 3 AÑOS </v>
          </cell>
          <cell r="C1655">
            <v>1650</v>
          </cell>
          <cell r="D1655">
            <v>1710</v>
          </cell>
          <cell r="E1655" t="str">
            <v>PODER JUDICIAL</v>
          </cell>
        </row>
        <row r="1656">
          <cell r="A1656">
            <v>15438</v>
          </cell>
          <cell r="B1656" t="str">
            <v>POR EL  REGISTRO EN EL CENTRO DE JUSTICIA ADMINISTRATIVA, DE LOS ACUERDOS POR MEDIACIÓN ANTE NOTARIOS.</v>
          </cell>
          <cell r="C1656">
            <v>980</v>
          </cell>
          <cell r="D1656">
            <v>1015</v>
          </cell>
          <cell r="E1656" t="str">
            <v>PODER JUDICIAL</v>
          </cell>
        </row>
        <row r="1657">
          <cell r="A1657">
            <v>15439</v>
          </cell>
          <cell r="B1657" t="str">
            <v>EXPEDICION DE CONSTANCIAS DISTINTAS A LAS SEÑALADAS. PODER JUDICIAL DEL EDO.</v>
          </cell>
          <cell r="C1657">
            <v>160</v>
          </cell>
          <cell r="D1657">
            <v>165</v>
          </cell>
          <cell r="E1657" t="str">
            <v>PODER JUDICIAL</v>
          </cell>
        </row>
        <row r="1658">
          <cell r="A1658">
            <v>16226</v>
          </cell>
          <cell r="B1658" t="str">
            <v>EXPEDICION DE CONSTANCIA DE REGISTRO EN EL PADRÓN DE PROVEEDORES O NO INHABILITADO C/U.</v>
          </cell>
          <cell r="C1658">
            <v>160</v>
          </cell>
          <cell r="D1658">
            <v>165</v>
          </cell>
          <cell r="E1658" t="str">
            <v>PODER JUDICIAL</v>
          </cell>
        </row>
        <row r="1659">
          <cell r="A1659">
            <v>16227</v>
          </cell>
          <cell r="B1659" t="str">
            <v>COPIA AUTORIZADA O CERTIFICADA DE AUDIENCIA JURISDICIONAL, C/DISCO DEL PODER JUDICIAL DEL ESTADO</v>
          </cell>
          <cell r="C1659">
            <v>50</v>
          </cell>
          <cell r="D1659">
            <v>52</v>
          </cell>
          <cell r="E1659" t="str">
            <v>PODER JUDICIAL</v>
          </cell>
        </row>
        <row r="1660">
          <cell r="A1660">
            <v>16228</v>
          </cell>
          <cell r="B1660" t="str">
            <v>EXPEDICIÓN DE COPIAS SIMPLES DE DOCUMENTOS, POR HOJA DEL PODER JUDICIAL DEL ESTADO</v>
          </cell>
          <cell r="C1660">
            <v>2</v>
          </cell>
          <cell r="D1660">
            <v>3</v>
          </cell>
          <cell r="E1660" t="str">
            <v>PODER JUDICIAL</v>
          </cell>
        </row>
        <row r="1661">
          <cell r="A1661">
            <v>16229</v>
          </cell>
          <cell r="B1661" t="str">
            <v>CERTIFICACIÓN DE DOCUMENTOS POR HOJA DEL PODER JUDICIAL DEL ESTADO</v>
          </cell>
          <cell r="C1661">
            <v>2</v>
          </cell>
          <cell r="D1661">
            <v>3</v>
          </cell>
          <cell r="E1661" t="str">
            <v>PODER JUDICIAL</v>
          </cell>
        </row>
        <row r="1662">
          <cell r="A1662">
            <v>16230</v>
          </cell>
          <cell r="B1662" t="str">
            <v>VISITAS GRUPALES SEMEFO, CON OBSERV. DE NECROPSIA, FINES ACAD. MAX. 15 PERSONA</v>
          </cell>
          <cell r="C1662">
            <v>3000</v>
          </cell>
          <cell r="D1662">
            <v>200</v>
          </cell>
          <cell r="E1662" t="str">
            <v>PODER JUDICIAL</v>
          </cell>
        </row>
        <row r="1663">
          <cell r="A1663">
            <v>16232</v>
          </cell>
          <cell r="B1663" t="str">
            <v xml:space="preserve">INTERVENCION PSICOLOGICA PARA APOYO JUDICIAL      </v>
          </cell>
          <cell r="C1663">
            <v>1500</v>
          </cell>
          <cell r="D1663">
            <v>1555</v>
          </cell>
          <cell r="E1663" t="str">
            <v>PODER JUDICIAL</v>
          </cell>
        </row>
        <row r="1664">
          <cell r="A1664">
            <v>13191</v>
          </cell>
          <cell r="B1664" t="str">
            <v xml:space="preserve">OTROS SERVICIOS DEL PODER JUDICIAL DEL ESTADO </v>
          </cell>
          <cell r="C1664" t="str">
            <v>NO. OPERACIONES</v>
          </cell>
          <cell r="E1664" t="str">
            <v>PODER JUDICIAL</v>
          </cell>
        </row>
        <row r="1665">
          <cell r="A1665">
            <v>15800</v>
          </cell>
          <cell r="B1665" t="str">
            <v>CERTIFICACIÓN DE DATOS O DOCUMENTOS, POR CADA HOJA</v>
          </cell>
          <cell r="C1665">
            <v>115</v>
          </cell>
          <cell r="D1665">
            <v>120</v>
          </cell>
          <cell r="E1665" t="str">
            <v>TRIBUNAL DE JUSTICIA</v>
          </cell>
        </row>
        <row r="1666">
          <cell r="A1666">
            <v>15801</v>
          </cell>
          <cell r="B1666" t="str">
            <v>CERTIFICACIÓN DE EXPEDIENTES HASTA 35 HOJAS</v>
          </cell>
          <cell r="C1666">
            <v>115</v>
          </cell>
          <cell r="D1666">
            <v>120</v>
          </cell>
          <cell r="E1666" t="str">
            <v>TRIBUNAL DE JUSTICIA</v>
          </cell>
        </row>
        <row r="1667">
          <cell r="A1667">
            <v>15802</v>
          </cell>
          <cell r="B1667" t="str">
            <v xml:space="preserve">CERTIFICACIÓN DE EXPEDIENTES HOJA ADICIONAL </v>
          </cell>
          <cell r="C1667">
            <v>3</v>
          </cell>
          <cell r="D1667">
            <v>4</v>
          </cell>
          <cell r="E1667" t="str">
            <v>TRIBUNAL DE JUSTICIA</v>
          </cell>
        </row>
        <row r="1668">
          <cell r="A1668">
            <v>15803</v>
          </cell>
          <cell r="B1668" t="str">
            <v>EXPEDICIÓN DE COPIAS FOTOSTÁTICAS SIMPLES  HASTA 35 HOJAS</v>
          </cell>
          <cell r="C1668">
            <v>32</v>
          </cell>
          <cell r="D1668">
            <v>34</v>
          </cell>
          <cell r="E1668" t="str">
            <v>TRIBUNAL DE JUSTICIA</v>
          </cell>
        </row>
        <row r="1669">
          <cell r="A1669">
            <v>15804</v>
          </cell>
          <cell r="B1669" t="str">
            <v>EXPEDICIÓN DE COPIAS FOTOSTÁTICAS SIMPLES  DE 36 A 75 HOJAS</v>
          </cell>
          <cell r="C1669">
            <v>63</v>
          </cell>
          <cell r="D1669">
            <v>65</v>
          </cell>
          <cell r="E1669" t="str">
            <v>TRIBUNAL DE JUSTICIA</v>
          </cell>
        </row>
        <row r="1670">
          <cell r="A1670">
            <v>15805</v>
          </cell>
          <cell r="B1670" t="str">
            <v xml:space="preserve">EXPEDICIÓN DE COPIAS FOTOSTÁTICAS SIMPLES  HOJA ADICIONAL </v>
          </cell>
          <cell r="C1670">
            <v>1.5</v>
          </cell>
          <cell r="D1670">
            <v>2</v>
          </cell>
          <cell r="E1670" t="str">
            <v>TRIBUNAL DE JUSTICIA</v>
          </cell>
        </row>
        <row r="1671">
          <cell r="A1671">
            <v>15806</v>
          </cell>
          <cell r="B1671" t="str">
            <v>LEY TRANSPARENCIA CERTIFICACIÓN DATOS O DOCTOS., POR CADA HOJA</v>
          </cell>
          <cell r="C1671">
            <v>19</v>
          </cell>
          <cell r="D1671">
            <v>20</v>
          </cell>
          <cell r="E1671" t="str">
            <v>TRIBUNAL DE JUSTICIA</v>
          </cell>
        </row>
        <row r="1672">
          <cell r="A1672">
            <v>15807</v>
          </cell>
          <cell r="B1672" t="str">
            <v xml:space="preserve">LEY TRANSPARENCIA EXPEDICIÓN DE COPIAS SIMPLES DESDE LA HOJA 22 , CADA HOJA </v>
          </cell>
          <cell r="C1672">
            <v>2</v>
          </cell>
          <cell r="D1672">
            <v>2</v>
          </cell>
          <cell r="E1672" t="str">
            <v>TRIBUNAL DE JUSTICIA</v>
          </cell>
        </row>
        <row r="1673">
          <cell r="A1673">
            <v>15808</v>
          </cell>
          <cell r="B1673" t="str">
            <v>LEY TRANSPARENCIA DISCO COMPACTO</v>
          </cell>
          <cell r="C1673">
            <v>55</v>
          </cell>
          <cell r="D1673">
            <v>16</v>
          </cell>
          <cell r="E1673" t="str">
            <v>TRIBUNAL DE JUSTICIA</v>
          </cell>
        </row>
        <row r="1674">
          <cell r="A1674">
            <v>16119</v>
          </cell>
          <cell r="B1674" t="str">
            <v>DEPOSITO EN GARANTÍA</v>
          </cell>
          <cell r="C1674" t="str">
            <v>NO. DE AFECTACIONES POR CUENTA</v>
          </cell>
          <cell r="E1674" t="str">
            <v>TRIBUNAL DE JUSTICIA</v>
          </cell>
        </row>
        <row r="1675">
          <cell r="A1675">
            <v>190</v>
          </cell>
          <cell r="B1675" t="str">
            <v xml:space="preserve">ANOTACIÓN DE EXPEDICIÓN DE TESTIMONIOS EN LOS PROTOCOLOS.                               </v>
          </cell>
          <cell r="C1675">
            <v>80</v>
          </cell>
          <cell r="D1675">
            <v>85</v>
          </cell>
          <cell r="E1675" t="str">
            <v>AN. CONSEJERÍA</v>
          </cell>
        </row>
        <row r="1676">
          <cell r="A1676">
            <v>191</v>
          </cell>
          <cell r="B1676" t="str">
            <v>POR LA EXPEDICIÓN DE TESTIMONIOS CADA HOJA.</v>
          </cell>
          <cell r="C1676">
            <v>100</v>
          </cell>
          <cell r="D1676">
            <v>105</v>
          </cell>
          <cell r="E1676" t="str">
            <v>AN. CONSEJERÍA</v>
          </cell>
        </row>
        <row r="1677">
          <cell r="A1677">
            <v>192</v>
          </cell>
          <cell r="B1677" t="str">
            <v>POR EL COTEJO DE CADA UNA DE LAS HOJAS DE TESTIMONIOS Y COPIAS CERTIFICADAS.</v>
          </cell>
          <cell r="C1677">
            <v>58</v>
          </cell>
          <cell r="D1677">
            <v>61</v>
          </cell>
          <cell r="E1677" t="str">
            <v>AN. CONSEJERÍA</v>
          </cell>
        </row>
        <row r="1678">
          <cell r="A1678">
            <v>193</v>
          </cell>
          <cell r="B1678" t="str">
            <v xml:space="preserve">POR AUTORIZACIÓN DE PROTOCOLOS DE NOTARIOS CADA HOJA.                         </v>
          </cell>
          <cell r="C1678">
            <v>11</v>
          </cell>
          <cell r="D1678">
            <v>12</v>
          </cell>
          <cell r="E1678" t="str">
            <v>AN. CONSEJERÍA</v>
          </cell>
        </row>
        <row r="1679">
          <cell r="A1679">
            <v>196</v>
          </cell>
          <cell r="B1679" t="str">
            <v>EXPEDICIÓN DE CERTIFICACIONES DE DATOS O DOCUMENTOS, INCLUYE FORMATO.</v>
          </cell>
          <cell r="C1679">
            <v>115</v>
          </cell>
          <cell r="D1679">
            <v>120</v>
          </cell>
          <cell r="E1679" t="str">
            <v>AN. CONSEJERÍA</v>
          </cell>
        </row>
        <row r="1680">
          <cell r="A1680">
            <v>14209</v>
          </cell>
          <cell r="B1680" t="str">
            <v>COND. POR AUT DE PROTOCOLOS ABIERTOS O CERRADOS DE NOTARIOS, POR C/ HOJA</v>
          </cell>
          <cell r="C1680" t="str">
            <v>NO. DE AFECTACIONES POR CUENTA</v>
          </cell>
          <cell r="E1680" t="str">
            <v>AN. CONSEJERÍA</v>
          </cell>
        </row>
        <row r="1681">
          <cell r="A1681">
            <v>15148</v>
          </cell>
          <cell r="B1681" t="str">
            <v xml:space="preserve">AUT DE PROTOCOLOS ABIERTOS O CERRADOS DE NOTS POR </v>
          </cell>
          <cell r="C1681" t="str">
            <v>NO. DE AFECTACIONES POR CUENTA</v>
          </cell>
          <cell r="E1681" t="str">
            <v>AN. CONSEJERÍA</v>
          </cell>
        </row>
        <row r="1682">
          <cell r="A1682">
            <v>16528</v>
          </cell>
          <cell r="B1682" t="str">
            <v>ANOTACIÓN EN LA BASE ESTATAL Y REGISTRO NACIONAL DE AVISOS DE TESTAMENTOS</v>
          </cell>
          <cell r="C1682" t="str">
            <v>NUEVO</v>
          </cell>
          <cell r="D1682">
            <v>100</v>
          </cell>
          <cell r="E1682" t="str">
            <v>AN. CONSEJERÍA</v>
          </cell>
        </row>
        <row r="1683">
          <cell r="A1683">
            <v>16529</v>
          </cell>
          <cell r="B1683" t="str">
            <v>INFORME DE EXISTENCIA O INEXIST. EN BASE ESTATAL Y REGISTRO NACIONAL DE TEST.</v>
          </cell>
          <cell r="C1683" t="str">
            <v>NUEVO</v>
          </cell>
          <cell r="D1683">
            <v>150</v>
          </cell>
          <cell r="E1683" t="str">
            <v>AN. CONSEJERÍA</v>
          </cell>
        </row>
        <row r="1684">
          <cell r="A1684">
            <v>197</v>
          </cell>
          <cell r="B1684" t="str">
            <v xml:space="preserve">OTROS SERVICIOS DEL ARCHIVO  DE NOTARÍAS.                        </v>
          </cell>
          <cell r="C1684" t="str">
            <v>NO. DE AFECTACIONES POR CUENTA</v>
          </cell>
          <cell r="E1684" t="str">
            <v>AN. CONSEJERÍA</v>
          </cell>
        </row>
        <row r="1685">
          <cell r="A1685">
            <v>14272</v>
          </cell>
          <cell r="B1685" t="str">
            <v xml:space="preserve">CERTIFICACIONES DE DOCUMENTOS NOTARIAS                       </v>
          </cell>
          <cell r="C1685">
            <v>115</v>
          </cell>
          <cell r="D1685">
            <v>120</v>
          </cell>
          <cell r="E1685" t="str">
            <v>D. NOTARÍAS</v>
          </cell>
        </row>
        <row r="1686">
          <cell r="A1686">
            <v>14273</v>
          </cell>
          <cell r="B1686" t="str">
            <v xml:space="preserve">CERTIFICACIONES DE EXPEDIENTES HASTA 35 HOJAS DE NOTARIAS                       </v>
          </cell>
          <cell r="C1686">
            <v>115</v>
          </cell>
          <cell r="D1686">
            <v>120</v>
          </cell>
          <cell r="E1686" t="str">
            <v>D. NOTARÍAS</v>
          </cell>
        </row>
        <row r="1687">
          <cell r="A1687">
            <v>14274</v>
          </cell>
          <cell r="B1687" t="str">
            <v xml:space="preserve">CERTIFICACIONES DE EXPEDIENTES POR CADA HOJA DE NOTARIAS                        </v>
          </cell>
          <cell r="C1687">
            <v>3</v>
          </cell>
          <cell r="D1687">
            <v>4</v>
          </cell>
          <cell r="E1687" t="str">
            <v>D. NOTARÍAS</v>
          </cell>
        </row>
        <row r="1688">
          <cell r="A1688">
            <v>14745</v>
          </cell>
          <cell r="B1688" t="str">
            <v>COPIAS SIMPLES D. NOTARIAS HASTA 35 HOJAS</v>
          </cell>
          <cell r="C1688">
            <v>32</v>
          </cell>
          <cell r="D1688">
            <v>34</v>
          </cell>
          <cell r="E1688" t="str">
            <v>D. NOTARÍAS</v>
          </cell>
        </row>
        <row r="1689">
          <cell r="A1689">
            <v>14746</v>
          </cell>
          <cell r="B1689" t="str">
            <v>COPIAS SIMPLES D. NOTARIAS HASTA 75 HOJAS</v>
          </cell>
          <cell r="C1689">
            <v>63</v>
          </cell>
          <cell r="D1689">
            <v>65</v>
          </cell>
          <cell r="E1689" t="str">
            <v>D. NOTARÍAS</v>
          </cell>
        </row>
        <row r="1690">
          <cell r="A1690">
            <v>14747</v>
          </cell>
          <cell r="B1690" t="str">
            <v>COPIAS SIMPLES D. NOTARIAS POR CADA HOJA ADICIONAL</v>
          </cell>
          <cell r="C1690">
            <v>1.5</v>
          </cell>
          <cell r="D1690">
            <v>2</v>
          </cell>
          <cell r="E1690" t="str">
            <v>D. NOTARÍAS</v>
          </cell>
        </row>
        <row r="1691">
          <cell r="A1691">
            <v>16283</v>
          </cell>
          <cell r="B1691" t="str">
            <v>CERTIFICACIÓN DE DOCUMENTOSDE LA D. GRAL DE ARCHIVOS Y NOTARIAS</v>
          </cell>
          <cell r="C1691">
            <v>115</v>
          </cell>
          <cell r="D1691">
            <v>120</v>
          </cell>
        </row>
        <row r="1692">
          <cell r="A1692">
            <v>16284</v>
          </cell>
          <cell r="B1692" t="str">
            <v xml:space="preserve">CERTIFICACIONES DE EXPEDIENTES HASTA 35 HOJAS DE LA D. GRAL DE ARCHIVOS Y NOTARIAS </v>
          </cell>
          <cell r="C1692">
            <v>115</v>
          </cell>
          <cell r="D1692">
            <v>120</v>
          </cell>
        </row>
        <row r="1693">
          <cell r="A1693">
            <v>16285</v>
          </cell>
          <cell r="B1693" t="str">
            <v>CERTIFICACIONES DE EXPEDIENTES POR CADA HOJA DE LA D. GRAL DE ARCHIVOS Y NOTARIAS</v>
          </cell>
          <cell r="C1693">
            <v>3</v>
          </cell>
          <cell r="D1693">
            <v>4</v>
          </cell>
        </row>
        <row r="1694">
          <cell r="A1694">
            <v>16286</v>
          </cell>
          <cell r="B1694" t="str">
            <v>COPIAS SIMPLES HASTA 35 HOJAS DE LA D. GRAL DE ARCHIVOS Y NOTARIAS</v>
          </cell>
          <cell r="C1694">
            <v>32</v>
          </cell>
          <cell r="D1694">
            <v>34</v>
          </cell>
        </row>
        <row r="1695">
          <cell r="A1695">
            <v>16287</v>
          </cell>
          <cell r="B1695" t="str">
            <v>COPIAS SIMPLES HASTA 75 HOJAS DE LA D. GRAL DE ARCHIVOS Y NOTARIAS</v>
          </cell>
          <cell r="C1695">
            <v>63</v>
          </cell>
          <cell r="D1695">
            <v>65</v>
          </cell>
        </row>
        <row r="1696">
          <cell r="A1696">
            <v>16288</v>
          </cell>
          <cell r="B1696" t="str">
            <v>COPIAS SIMPLES POR CADA HOJA ADICIONAL DE LA D. GRAL DE ARCHIVOS Y NOTARIAS</v>
          </cell>
          <cell r="C1696">
            <v>1.5</v>
          </cell>
          <cell r="D1696">
            <v>2</v>
          </cell>
        </row>
        <row r="1697">
          <cell r="A1697">
            <v>1993</v>
          </cell>
          <cell r="B1697" t="str">
            <v>VENTA DE BASES DE LICITACIÓN OBRA PÚBLICA</v>
          </cell>
          <cell r="C1697" t="str">
            <v>NO. DE AFECTACIONES POR CUENTA</v>
          </cell>
          <cell r="E1697" t="str">
            <v>ADMINISTRACIÓN</v>
          </cell>
        </row>
        <row r="1698">
          <cell r="A1698">
            <v>1994</v>
          </cell>
          <cell r="B1698" t="str">
            <v xml:space="preserve">VENTA DE BASES POR INVITACIÓN OBRA PÚBLICA </v>
          </cell>
          <cell r="C1698" t="str">
            <v>NO. DE AFECTACIONES POR CUENTA</v>
          </cell>
          <cell r="E1698" t="str">
            <v>ADMINISTRACIÓN</v>
          </cell>
        </row>
        <row r="1699">
          <cell r="A1699">
            <v>2043</v>
          </cell>
          <cell r="B1699" t="str">
            <v>VENTA DE BASES PUBLICADAS EN MEDIOS ELECTRÓNICOS OBRA PÚBLICA</v>
          </cell>
          <cell r="C1699" t="str">
            <v>NO. DE AFECTACIONES POR CUENTA</v>
          </cell>
          <cell r="E1699" t="str">
            <v>ADMINISTRACIÓN</v>
          </cell>
        </row>
        <row r="1700">
          <cell r="A1700">
            <v>1997</v>
          </cell>
          <cell r="B1700" t="str">
            <v xml:space="preserve"> VENTA DE BASES DE LICITACIÓN PÚBLICA SERVICIOS                                            </v>
          </cell>
          <cell r="C1700" t="str">
            <v>NO. DE AFECTACIONES POR CUENTA</v>
          </cell>
          <cell r="E1700" t="str">
            <v>ADMINISTRACIÓN</v>
          </cell>
        </row>
        <row r="1701">
          <cell r="A1701">
            <v>14250</v>
          </cell>
          <cell r="B1701" t="str">
            <v xml:space="preserve">BASES ESQUEMA DE PARTICIPACIÓN PÚBLICA - PRIVADA  </v>
          </cell>
          <cell r="C1701" t="str">
            <v>NO. DE AFECTACIONES POR CUENTA</v>
          </cell>
          <cell r="E1701" t="str">
            <v>ADMINISTRACIÓN</v>
          </cell>
        </row>
        <row r="1702">
          <cell r="A1702">
            <v>2723</v>
          </cell>
          <cell r="B1702" t="str">
            <v>CERTIFICACIONES DE DOCUMENTOS R HUMANOS</v>
          </cell>
          <cell r="C1702">
            <v>115</v>
          </cell>
          <cell r="D1702">
            <v>120</v>
          </cell>
          <cell r="E1702" t="str">
            <v>ADMINISTRACIÓN</v>
          </cell>
        </row>
        <row r="1703">
          <cell r="A1703">
            <v>15591</v>
          </cell>
          <cell r="B1703" t="str">
            <v>CONSTANCIA DE SERVICIOS LABORALES (HOJA DE SERVICIO)</v>
          </cell>
          <cell r="C1703">
            <v>115</v>
          </cell>
          <cell r="D1703">
            <v>120</v>
          </cell>
          <cell r="E1703" t="str">
            <v>ADMINISTRACIÓN</v>
          </cell>
        </row>
        <row r="1704">
          <cell r="A1704">
            <v>2724</v>
          </cell>
          <cell r="B1704" t="str">
            <v>EXPEDICIÓN DE CERTIFICADOS DE EXPEDIENTES HASTA 35 HOJAS R HUMANOS CADA HOJA</v>
          </cell>
          <cell r="C1704">
            <v>115</v>
          </cell>
          <cell r="D1704">
            <v>120</v>
          </cell>
          <cell r="E1704" t="str">
            <v>ADMINISTRACIÓN</v>
          </cell>
        </row>
        <row r="1705">
          <cell r="A1705">
            <v>14148</v>
          </cell>
          <cell r="B1705" t="str">
            <v>HOJA ADICIONAL DE EXPEDIENTES R. HUMANOS CADA HOJA</v>
          </cell>
          <cell r="C1705">
            <v>3</v>
          </cell>
          <cell r="D1705">
            <v>4</v>
          </cell>
          <cell r="E1705" t="str">
            <v>ADMINISTRACIÓN</v>
          </cell>
        </row>
        <row r="1706">
          <cell r="A1706">
            <v>14771</v>
          </cell>
          <cell r="B1706" t="str">
            <v>COPIAS SIMPLES R HUMANOS HASTA 35 HOJAS</v>
          </cell>
          <cell r="C1706">
            <v>32</v>
          </cell>
          <cell r="D1706">
            <v>34</v>
          </cell>
          <cell r="E1706" t="str">
            <v>ADMINISTRACIÓN</v>
          </cell>
        </row>
        <row r="1707">
          <cell r="A1707">
            <v>14772</v>
          </cell>
          <cell r="B1707" t="str">
            <v>COPIAS SIMPLES R HUMANOS HASTA 75 HOJAS</v>
          </cell>
          <cell r="C1707">
            <v>63</v>
          </cell>
          <cell r="D1707">
            <v>65</v>
          </cell>
          <cell r="E1707" t="str">
            <v>ADMINISTRACIÓN</v>
          </cell>
        </row>
        <row r="1708">
          <cell r="A1708">
            <v>14773</v>
          </cell>
          <cell r="B1708" t="str">
            <v>COPIAS SIMPLES R HUMANOS POR CADA HOJA ADICIONAL</v>
          </cell>
          <cell r="C1708">
            <v>1.5</v>
          </cell>
          <cell r="D1708">
            <v>2</v>
          </cell>
          <cell r="E1708" t="str">
            <v>ADMINISTRACIÓN</v>
          </cell>
        </row>
        <row r="1709">
          <cell r="A1709">
            <v>12976</v>
          </cell>
          <cell r="B1709" t="str">
            <v>REPOSICIÓN DE GAFETE A TRABAJADORES DEL GOBIERNO DEL ESTADO</v>
          </cell>
          <cell r="C1709">
            <v>145</v>
          </cell>
          <cell r="D1709">
            <v>150</v>
          </cell>
          <cell r="E1709" t="str">
            <v>ADMINISTRACIÓN</v>
          </cell>
        </row>
        <row r="1710">
          <cell r="A1710">
            <v>1175</v>
          </cell>
          <cell r="B1710" t="str">
            <v>USO GOCE Y APROVECHAMIENTO DE INMUEBLES PROPIEDAD DEL GOBIERNO</v>
          </cell>
          <cell r="C1710" t="str">
            <v>NO. DE AFECTACIONES POR CUENTA</v>
          </cell>
          <cell r="E1710" t="str">
            <v>ADMINISTRACIÓN</v>
          </cell>
        </row>
        <row r="1711">
          <cell r="A1711">
            <v>2010</v>
          </cell>
          <cell r="B1711" t="str">
            <v xml:space="preserve"> CONTRAPRESTACIÓN POR USO Y APROVECHAMIENTO DE ESPACIOS</v>
          </cell>
          <cell r="C1711" t="str">
            <v>NO. DE AFECTACIONES POR CUENTA</v>
          </cell>
          <cell r="E1711" t="str">
            <v>ADMINISTRACIÓN</v>
          </cell>
        </row>
        <row r="1712">
          <cell r="A1712">
            <v>1329</v>
          </cell>
          <cell r="B1712" t="str">
            <v>INTERESES MORATORIOS POR PAGO EXTEMPORÁNEO DE INMUEBLES</v>
          </cell>
          <cell r="C1712" t="str">
            <v>NO. DE AFECTACIONES POR CUENTA</v>
          </cell>
          <cell r="E1712" t="str">
            <v>ADMINISTRACIÓN</v>
          </cell>
        </row>
        <row r="1713">
          <cell r="A1713">
            <v>4201</v>
          </cell>
          <cell r="B1713" t="str">
            <v>EN EL MEMORIAL DE LA PIEDAD CAPILLAS DE VELACIÓN No.1 POR DÍA</v>
          </cell>
          <cell r="C1713">
            <v>1820</v>
          </cell>
          <cell r="D1713">
            <v>1885</v>
          </cell>
          <cell r="E1713" t="str">
            <v>ADMINISTRACIÓN</v>
          </cell>
        </row>
        <row r="1714">
          <cell r="A1714">
            <v>4202</v>
          </cell>
          <cell r="B1714" t="str">
            <v>EN EL MEMORIAL DE LA PIEDAD CAPILLAS DE VELACIÓN No. 2 POR DÍA</v>
          </cell>
          <cell r="C1714">
            <v>2475</v>
          </cell>
          <cell r="D1714">
            <v>2565</v>
          </cell>
          <cell r="E1714" t="str">
            <v>ADMINISTRACIÓN</v>
          </cell>
        </row>
        <row r="1715">
          <cell r="A1715">
            <v>4203</v>
          </cell>
          <cell r="B1715" t="str">
            <v>EN EL MEMORIAL DE LA PIEDAD CAPILLAS CAPILLA PARA MISA</v>
          </cell>
          <cell r="C1715">
            <v>830</v>
          </cell>
          <cell r="D1715">
            <v>860</v>
          </cell>
          <cell r="E1715" t="str">
            <v>ADMINISTRACIÓN</v>
          </cell>
        </row>
        <row r="1716">
          <cell r="A1716">
            <v>4206</v>
          </cell>
          <cell r="B1716" t="str">
            <v>EN EL MEMORIAL DE LA PIEDAD CAPILLAS ATAÚD ADULTO COLOR</v>
          </cell>
          <cell r="C1716">
            <v>1780</v>
          </cell>
          <cell r="D1716">
            <v>1845</v>
          </cell>
          <cell r="E1716" t="str">
            <v>ADMINISTRACIÓN</v>
          </cell>
        </row>
        <row r="1717">
          <cell r="A1717">
            <v>4207</v>
          </cell>
          <cell r="B1717" t="str">
            <v>EN EL MEMORIAL DE LA PIEDAD CAPILLAS ATAÚD INFANTIL 60 U 80 CM DE MADERA</v>
          </cell>
          <cell r="C1717">
            <v>675</v>
          </cell>
          <cell r="D1717">
            <v>700</v>
          </cell>
          <cell r="E1717" t="str">
            <v>ADMINISTRACIÓN</v>
          </cell>
        </row>
        <row r="1718">
          <cell r="A1718">
            <v>4209</v>
          </cell>
          <cell r="B1718" t="str">
            <v>EN EL MEMORIAL DE LA PIEDAD CAPILLAS ATAÚD INFANTIL 1.20 CM DE MADERA</v>
          </cell>
          <cell r="C1718">
            <v>830</v>
          </cell>
          <cell r="D1718">
            <v>860</v>
          </cell>
          <cell r="E1718" t="str">
            <v>ADMINISTRACIÓN</v>
          </cell>
        </row>
        <row r="1719">
          <cell r="A1719">
            <v>4210</v>
          </cell>
          <cell r="B1719" t="str">
            <v>EN EL MEMORIAL DE LA PIEDAD CAPILLAS ATAÚD INFANTIL 1.60 MTS</v>
          </cell>
          <cell r="C1719">
            <v>995</v>
          </cell>
          <cell r="D1719">
            <v>1030</v>
          </cell>
          <cell r="E1719" t="str">
            <v>ADMINISTRACIÓN</v>
          </cell>
        </row>
        <row r="1720">
          <cell r="A1720">
            <v>4213</v>
          </cell>
          <cell r="B1720" t="str">
            <v>EN EL MEMORIAL DE LA PIEDAD FOSA QUE INCLUYE CERTIFICADO DEFINITIVO  ZONA A</v>
          </cell>
          <cell r="C1720">
            <v>16430</v>
          </cell>
          <cell r="D1720">
            <v>17005</v>
          </cell>
          <cell r="E1720" t="str">
            <v>ADMINISTRACIÓN</v>
          </cell>
        </row>
        <row r="1721">
          <cell r="A1721">
            <v>4214</v>
          </cell>
          <cell r="B1721" t="str">
            <v>EN EL MEMORIAL DE LA PIEDAD FOSA QUE INCLUYE CERTIFICADO DEFINITIVO  ZONA B</v>
          </cell>
          <cell r="C1721">
            <v>20535</v>
          </cell>
          <cell r="D1721">
            <v>21255</v>
          </cell>
          <cell r="E1721" t="str">
            <v>ADMINISTRACIÓN</v>
          </cell>
        </row>
        <row r="1722">
          <cell r="A1722">
            <v>4215</v>
          </cell>
          <cell r="B1722" t="str">
            <v>EN EL MEMORIAL DE LA PIEDAD FOSA QUE INCLUYE CERTIFICADO DEFINITIVO  ZONA C</v>
          </cell>
          <cell r="C1722">
            <v>24630</v>
          </cell>
          <cell r="D1722">
            <v>25495</v>
          </cell>
          <cell r="E1722" t="str">
            <v>ADMINISTRACIÓN</v>
          </cell>
        </row>
        <row r="1723">
          <cell r="A1723">
            <v>4218</v>
          </cell>
          <cell r="B1723" t="str">
            <v>EN EL MEMORIAL DE LA PIEDAD CERTIFICADO DEFINITIVO DE FOSA O NICHO POR CAMBIO DE TITULAR</v>
          </cell>
          <cell r="C1723">
            <v>2070</v>
          </cell>
          <cell r="D1723">
            <v>2145</v>
          </cell>
          <cell r="E1723" t="str">
            <v>ADMINISTRACIÓN</v>
          </cell>
        </row>
        <row r="1724">
          <cell r="A1724">
            <v>4219</v>
          </cell>
          <cell r="B1724" t="str">
            <v xml:space="preserve">EN EL MEMORIAL DE LA PIEDAD REPOSICIÓN DE CERTIFICADO DEFINITIVO DE FOSA O NICHO </v>
          </cell>
          <cell r="C1724">
            <v>675</v>
          </cell>
          <cell r="D1724">
            <v>700</v>
          </cell>
          <cell r="E1724" t="str">
            <v>ADMINISTRACIÓN</v>
          </cell>
        </row>
        <row r="1725">
          <cell r="A1725">
            <v>4220</v>
          </cell>
          <cell r="B1725" t="str">
            <v>EN EL MEMORIAL DE LA PIEDAD SELLADO</v>
          </cell>
          <cell r="C1725">
            <v>185</v>
          </cell>
          <cell r="D1725">
            <v>195</v>
          </cell>
          <cell r="E1725" t="str">
            <v>ADMINISTRACIÓN</v>
          </cell>
        </row>
        <row r="1726">
          <cell r="A1726">
            <v>4223</v>
          </cell>
          <cell r="B1726" t="str">
            <v>EN EL MEMORIAL DE LA PIEDAD EQUIPO DE VELACIÓN</v>
          </cell>
          <cell r="C1726">
            <v>830</v>
          </cell>
          <cell r="D1726">
            <v>860</v>
          </cell>
          <cell r="E1726" t="str">
            <v>ADMINISTRACIÓN</v>
          </cell>
        </row>
        <row r="1727">
          <cell r="A1727">
            <v>4224</v>
          </cell>
          <cell r="B1727" t="str">
            <v>EN EL MEMORIAL DE LA PIEDAD TRASLADO LOCAL</v>
          </cell>
          <cell r="C1727">
            <v>590</v>
          </cell>
          <cell r="D1727">
            <v>610</v>
          </cell>
          <cell r="E1727" t="str">
            <v>ADMINISTRACIÓN</v>
          </cell>
        </row>
        <row r="1728">
          <cell r="A1728">
            <v>4225</v>
          </cell>
          <cell r="B1728" t="str">
            <v xml:space="preserve">EN EL MEMORIAL DE LA PIEDAD TRASLADO FORÁNEO POR KILOMETRO </v>
          </cell>
          <cell r="C1728">
            <v>37</v>
          </cell>
          <cell r="D1728">
            <v>39</v>
          </cell>
          <cell r="E1728" t="str">
            <v>ADMINISTRACIÓN</v>
          </cell>
        </row>
        <row r="1729">
          <cell r="A1729">
            <v>4226</v>
          </cell>
          <cell r="B1729" t="str">
            <v>EN EL MEMORIAL DE LA PIEDAD TRASLADO ENCORTINADO CHICO</v>
          </cell>
          <cell r="C1729">
            <v>735</v>
          </cell>
          <cell r="D1729">
            <v>760</v>
          </cell>
          <cell r="E1729" t="str">
            <v>ADMINISTRACIÓN</v>
          </cell>
        </row>
        <row r="1730">
          <cell r="A1730">
            <v>4227</v>
          </cell>
          <cell r="B1730" t="str">
            <v>EN EL MEMORIAL DE LA PIEDAD TRASLADO ENCORTINADO GRANDE</v>
          </cell>
          <cell r="C1730">
            <v>1455</v>
          </cell>
          <cell r="D1730">
            <v>1505</v>
          </cell>
          <cell r="E1730" t="str">
            <v>ADMINISTRACIÓN</v>
          </cell>
        </row>
        <row r="1731">
          <cell r="A1731">
            <v>4228</v>
          </cell>
          <cell r="B1731" t="str">
            <v>EN EL MEMORIAL DE LA PIEDAD ENCORTINADO DE NICHO</v>
          </cell>
          <cell r="C1731">
            <v>340</v>
          </cell>
          <cell r="D1731">
            <v>355</v>
          </cell>
          <cell r="E1731" t="str">
            <v>ADMINISTRACIÓN</v>
          </cell>
        </row>
        <row r="1732">
          <cell r="A1732">
            <v>4229</v>
          </cell>
          <cell r="B1732" t="str">
            <v>EN EL MEMORIAL DE LA PIEDAD BANQUETA</v>
          </cell>
          <cell r="C1732">
            <v>585</v>
          </cell>
          <cell r="D1732">
            <v>605</v>
          </cell>
          <cell r="E1732" t="str">
            <v>ADMINISTRACIÓN</v>
          </cell>
        </row>
        <row r="1733">
          <cell r="A1733">
            <v>4230</v>
          </cell>
          <cell r="B1733" t="str">
            <v>EN EL MEMORIAL DE LA PIEDAD BANQUETA Y ENCORTINADO</v>
          </cell>
          <cell r="C1733">
            <v>1160</v>
          </cell>
          <cell r="D1733">
            <v>1200</v>
          </cell>
          <cell r="E1733" t="str">
            <v>ADMINISTRACIÓN</v>
          </cell>
        </row>
        <row r="1734">
          <cell r="A1734">
            <v>4231</v>
          </cell>
          <cell r="B1734" t="str">
            <v>EN EL MEMORIAL DE LA PIEDAD INCINERACIÓN FETO</v>
          </cell>
          <cell r="C1734">
            <v>2015</v>
          </cell>
          <cell r="D1734">
            <v>2085</v>
          </cell>
          <cell r="E1734" t="str">
            <v>ADMINISTRACIÓN</v>
          </cell>
        </row>
        <row r="1735">
          <cell r="A1735">
            <v>4232</v>
          </cell>
          <cell r="B1735" t="str">
            <v>EN EL MEMORIAL DE LA PIEDAD INCINERACIÓN RESTOS ÁRIDOS</v>
          </cell>
          <cell r="C1735">
            <v>2015</v>
          </cell>
          <cell r="D1735">
            <v>2085</v>
          </cell>
          <cell r="E1735" t="str">
            <v>ADMINISTRACIÓN</v>
          </cell>
        </row>
        <row r="1736">
          <cell r="A1736">
            <v>4233</v>
          </cell>
          <cell r="B1736" t="str">
            <v>EN EL MEMORIAL DE LA PIEDAD INCINERACIÓN ADULTO</v>
          </cell>
          <cell r="C1736">
            <v>3130</v>
          </cell>
          <cell r="D1736">
            <v>3240</v>
          </cell>
          <cell r="E1736" t="str">
            <v>ADMINISTRACIÓN</v>
          </cell>
        </row>
        <row r="1737">
          <cell r="A1737">
            <v>4234</v>
          </cell>
          <cell r="B1737" t="str">
            <v>EN EL MEMORIAL DE LA PIEDAD INCINERACIÓN PÁRVULO</v>
          </cell>
          <cell r="C1737">
            <v>2390</v>
          </cell>
          <cell r="D1737">
            <v>2475</v>
          </cell>
          <cell r="E1737" t="str">
            <v>ADMINISTRACIÓN</v>
          </cell>
        </row>
        <row r="1738">
          <cell r="A1738">
            <v>4235</v>
          </cell>
          <cell r="B1738" t="str">
            <v>EN EL MEMORIAL DE LA PIEDAD INHUMACIÓN</v>
          </cell>
          <cell r="C1738">
            <v>1660</v>
          </cell>
          <cell r="D1738">
            <v>1720</v>
          </cell>
          <cell r="E1738" t="str">
            <v>ADMINISTRACIÓN</v>
          </cell>
        </row>
        <row r="1739">
          <cell r="A1739">
            <v>4236</v>
          </cell>
          <cell r="B1739" t="str">
            <v>EN EL MEMORIAL DE LA PIEDAD REINHUMACIÓN</v>
          </cell>
          <cell r="C1739">
            <v>830</v>
          </cell>
          <cell r="D1739">
            <v>860</v>
          </cell>
          <cell r="E1739" t="str">
            <v>ADMINISTRACIÓN</v>
          </cell>
        </row>
        <row r="1740">
          <cell r="A1740">
            <v>4238</v>
          </cell>
          <cell r="B1740" t="str">
            <v>EN EL MEMORIAL DE LA PIEDAD EXHUMACIÓN</v>
          </cell>
          <cell r="C1740">
            <v>1660</v>
          </cell>
          <cell r="D1740">
            <v>1720</v>
          </cell>
          <cell r="E1740" t="str">
            <v>ADMINISTRACIÓN</v>
          </cell>
        </row>
        <row r="1741">
          <cell r="A1741">
            <v>4239</v>
          </cell>
          <cell r="B1741" t="str">
            <v>EN EL MEMORIAL DE LA PIEDAD INTERNACIÓN DE RESTOS O CENIZAS</v>
          </cell>
          <cell r="C1741">
            <v>775</v>
          </cell>
          <cell r="D1741">
            <v>805</v>
          </cell>
          <cell r="E1741" t="str">
            <v>ADMINISTRACIÓN</v>
          </cell>
        </row>
        <row r="1742">
          <cell r="A1742">
            <v>4240</v>
          </cell>
          <cell r="B1742" t="str">
            <v>EN EL MEMORIAL DE LA PIEDAD NICHO EN CAPILLA CATÓLICA</v>
          </cell>
          <cell r="C1742">
            <v>8260</v>
          </cell>
          <cell r="D1742">
            <v>8550</v>
          </cell>
          <cell r="E1742" t="str">
            <v>ADMINISTRACIÓN</v>
          </cell>
        </row>
        <row r="1743">
          <cell r="A1743">
            <v>4257</v>
          </cell>
          <cell r="B1743" t="str">
            <v>EN EL MEMORIAL DE LA PIEDAD POR EXPEDICIÓN CONSTANCIA DE AUTORIZACIÓN PARA  CONSTRUCCIÓN: 1 A 2 DÍAS</v>
          </cell>
          <cell r="C1743">
            <v>145</v>
          </cell>
          <cell r="D1743">
            <v>150</v>
          </cell>
          <cell r="E1743" t="str">
            <v>ADMINISTRACIÓN</v>
          </cell>
        </row>
        <row r="1744">
          <cell r="A1744">
            <v>4258</v>
          </cell>
          <cell r="B1744" t="str">
            <v>EN EL MEMORIAL DE LA PIEDAD POR EXPEDICIÓN CONSTANCIA DE AUTORIZACIÓN PARA  CONSTRUCCIÓN 3 A 4 DÍAS</v>
          </cell>
          <cell r="C1744">
            <v>340</v>
          </cell>
          <cell r="D1744">
            <v>355</v>
          </cell>
          <cell r="E1744" t="str">
            <v>ADMINISTRACIÓN</v>
          </cell>
        </row>
        <row r="1745">
          <cell r="A1745">
            <v>4259</v>
          </cell>
          <cell r="B1745" t="str">
            <v>EN EL MEMORIAL DE LA PIEDAD POR EXPEDICIÓN CONSTANCIA DE AUTORIZACIÓN PARA  CONSTRUCCIÓN: 5 A 10 DÍAS</v>
          </cell>
          <cell r="C1745">
            <v>500</v>
          </cell>
          <cell r="D1745">
            <v>520</v>
          </cell>
          <cell r="E1745" t="str">
            <v>ADMINISTRACIÓN</v>
          </cell>
        </row>
        <row r="1746">
          <cell r="A1746">
            <v>4260</v>
          </cell>
          <cell r="B1746" t="str">
            <v>EN EL MEMORIAL DE LA PIEDAD POR EXPEDICIÓN CONSTANCIA DE AUTORIZACIÓN PARA  CONSTRUCCIÓN: 11 A 20 DÍAS</v>
          </cell>
          <cell r="C1746">
            <v>755</v>
          </cell>
          <cell r="D1746">
            <v>785</v>
          </cell>
          <cell r="E1746" t="str">
            <v>ADMINISTRACIÓN</v>
          </cell>
        </row>
        <row r="1747">
          <cell r="A1747">
            <v>4261</v>
          </cell>
          <cell r="B1747" t="str">
            <v>EN EL MEMORIAL DE LA PIEDAD POR LA CONSTRUCCIÓN DE GAVETA: LADRILLO ESPECIAL</v>
          </cell>
          <cell r="C1747">
            <v>3795</v>
          </cell>
          <cell r="D1747">
            <v>3930</v>
          </cell>
          <cell r="E1747" t="str">
            <v>ADMINISTRACIÓN</v>
          </cell>
        </row>
        <row r="1748">
          <cell r="A1748">
            <v>4263</v>
          </cell>
          <cell r="B1748" t="str">
            <v>EN EL MEMORIAL DE LA PIEDAD POR JUEGO DE LOZAS</v>
          </cell>
          <cell r="C1748">
            <v>915</v>
          </cell>
          <cell r="D1748">
            <v>950</v>
          </cell>
          <cell r="E1748" t="str">
            <v>ADMINISTRACIÓN</v>
          </cell>
        </row>
        <row r="1749">
          <cell r="A1749">
            <v>4265</v>
          </cell>
          <cell r="B1749" t="str">
            <v>EN EL MEMORIAL DE LA PIEDAD POR MANTENIMIENTO ANUAL BÓVEDA</v>
          </cell>
          <cell r="C1749">
            <v>345</v>
          </cell>
          <cell r="D1749">
            <v>345</v>
          </cell>
          <cell r="E1749" t="str">
            <v>ADMINISTRACIÓN</v>
          </cell>
        </row>
        <row r="1750">
          <cell r="A1750">
            <v>4266</v>
          </cell>
          <cell r="B1750" t="str">
            <v>EN EL MEMORIAL DE LA PIEDAD DEMOLICIÓN GRANDE</v>
          </cell>
          <cell r="C1750">
            <v>1155</v>
          </cell>
          <cell r="D1750">
            <v>1195</v>
          </cell>
          <cell r="E1750" t="str">
            <v>ADMINISTRACIÓN</v>
          </cell>
        </row>
        <row r="1751">
          <cell r="A1751">
            <v>4267</v>
          </cell>
          <cell r="B1751" t="str">
            <v>EN EL MEMORIAL DE LA PIEDAD DEMOLICIÓN CHICA</v>
          </cell>
          <cell r="C1751">
            <v>785</v>
          </cell>
          <cell r="D1751">
            <v>815</v>
          </cell>
          <cell r="E1751" t="str">
            <v>ADMINISTRACIÓN</v>
          </cell>
        </row>
        <row r="1752">
          <cell r="A1752">
            <v>14348</v>
          </cell>
          <cell r="B1752" t="str">
            <v>EN EL MEMORIAL DE LA PIEDAD CUOTA ANUAL DE MANTENIMIENTO DE NICHO CATÓLICA</v>
          </cell>
          <cell r="C1752">
            <v>80</v>
          </cell>
          <cell r="D1752">
            <v>80</v>
          </cell>
          <cell r="E1752" t="str">
            <v>ADMINISTRACIÓN</v>
          </cell>
        </row>
        <row r="1753">
          <cell r="A1753">
            <v>14349</v>
          </cell>
          <cell r="B1753" t="str">
            <v>EN EL MEMORIAL DE LA PIEDAD CUOTA ANUAL DE MANTENIMIENTO DE NICHO INTEMPERIE</v>
          </cell>
          <cell r="C1753">
            <v>80</v>
          </cell>
          <cell r="D1753">
            <v>80</v>
          </cell>
          <cell r="E1753" t="str">
            <v>ADMINISTRACIÓN</v>
          </cell>
        </row>
        <row r="1754">
          <cell r="A1754">
            <v>14350</v>
          </cell>
          <cell r="B1754" t="str">
            <v>EN EL MEMORIAL DE LA PIEDAD CUOTA ANUAL DE MANTENIMIENTO DE NICHO SANTUARIO</v>
          </cell>
          <cell r="C1754">
            <v>145</v>
          </cell>
          <cell r="D1754">
            <v>145</v>
          </cell>
          <cell r="E1754" t="str">
            <v>ADMINISTRACIÓN</v>
          </cell>
        </row>
        <row r="1755">
          <cell r="A1755">
            <v>14767</v>
          </cell>
          <cell r="B1755" t="str">
            <v>EN EL MEMORIAL DE LA PIEDAD CAPILLAS ATAÚD SERV. DE CREMACIÓN POR EVENTO</v>
          </cell>
          <cell r="C1755">
            <v>935</v>
          </cell>
          <cell r="D1755">
            <v>970</v>
          </cell>
          <cell r="E1755" t="str">
            <v>ADMINISTRACIÓN</v>
          </cell>
        </row>
        <row r="1756">
          <cell r="A1756">
            <v>13921</v>
          </cell>
          <cell r="B1756" t="str">
            <v xml:space="preserve">ARRENDAMIENTO DE INMUEBLES Y LOCALES              </v>
          </cell>
          <cell r="C1756" t="str">
            <v>NO. DE AFECTACIONES POR CUENTA</v>
          </cell>
          <cell r="E1756" t="str">
            <v>ADMINISTRACIÓN</v>
          </cell>
        </row>
        <row r="1757">
          <cell r="A1757">
            <v>13922</v>
          </cell>
          <cell r="B1757" t="str">
            <v xml:space="preserve">EN EL MEMORIAL DE LA PIEDAD: ADEUDOS ANTERIORES   </v>
          </cell>
          <cell r="C1757" t="str">
            <v>NO. DE AFECTACIONES POR CUENTA</v>
          </cell>
          <cell r="E1757" t="str">
            <v>ADMINISTRACIÓN</v>
          </cell>
        </row>
        <row r="1758">
          <cell r="A1758">
            <v>14164</v>
          </cell>
          <cell r="B1758" t="str">
            <v>USO DE ESPACIOS: ESTACIONAMIENTOS</v>
          </cell>
          <cell r="C1758" t="str">
            <v>NO. DE AFECTACIONES POR CUENTA</v>
          </cell>
          <cell r="E1758" t="str">
            <v>ADMINISTRACIÓN</v>
          </cell>
        </row>
        <row r="1759">
          <cell r="A1759">
            <v>15195</v>
          </cell>
          <cell r="B1759" t="str">
            <v xml:space="preserve">ARRENDAMIENTO DE ESPACIOS EN HOSPITALES           </v>
          </cell>
          <cell r="C1759" t="str">
            <v>NO. DE AFECTACIONES POR CUENTA</v>
          </cell>
          <cell r="E1759" t="str">
            <v>ADMINISTRACIÓN</v>
          </cell>
        </row>
        <row r="1760">
          <cell r="A1760">
            <v>15196</v>
          </cell>
          <cell r="B1760" t="str">
            <v>INTERESES MORATORIO POR USO DE ESPACIOS EN HOSPITALES</v>
          </cell>
          <cell r="C1760" t="str">
            <v>NO. DE AFECTACIONES POR CUENTA</v>
          </cell>
          <cell r="E1760" t="str">
            <v>ADMINISTRACIÓN</v>
          </cell>
        </row>
        <row r="1761">
          <cell r="A1761">
            <v>14768</v>
          </cell>
          <cell r="B1761" t="str">
            <v>COPIAS SIMPLES MEMORIAL HASTA 35 HOJAS</v>
          </cell>
          <cell r="C1761">
            <v>32</v>
          </cell>
          <cell r="D1761">
            <v>34</v>
          </cell>
          <cell r="E1761" t="str">
            <v>ADMINISTRACIÓN</v>
          </cell>
        </row>
        <row r="1762">
          <cell r="A1762">
            <v>14769</v>
          </cell>
          <cell r="B1762" t="str">
            <v>COPIAS SIMPLES MEMORIAL HASTA 75 HOJAS</v>
          </cell>
          <cell r="C1762">
            <v>63</v>
          </cell>
          <cell r="D1762">
            <v>65</v>
          </cell>
          <cell r="E1762" t="str">
            <v>ADMINISTRACIÓN</v>
          </cell>
        </row>
        <row r="1763">
          <cell r="A1763">
            <v>14770</v>
          </cell>
          <cell r="B1763" t="str">
            <v>COPIAS SIMPLES MEMORIAL POR CADA HOJA ADICIONAL</v>
          </cell>
          <cell r="C1763">
            <v>1.5</v>
          </cell>
          <cell r="D1763">
            <v>2</v>
          </cell>
          <cell r="E1763" t="str">
            <v>ADMINISTRACIÓN</v>
          </cell>
        </row>
        <row r="1764">
          <cell r="A1764">
            <v>15312</v>
          </cell>
          <cell r="B1764" t="str">
            <v xml:space="preserve">MEMORIAL DE LA PIEDAD SERVICIOS INCINERACIÓN POR PERSONAS FÍSICAS O MORALES </v>
          </cell>
          <cell r="C1764">
            <v>10450</v>
          </cell>
          <cell r="D1764">
            <v>10815</v>
          </cell>
          <cell r="E1764" t="str">
            <v>ADMINISTRACIÓN</v>
          </cell>
        </row>
        <row r="1765">
          <cell r="A1765">
            <v>15668</v>
          </cell>
          <cell r="B1765" t="str">
            <v xml:space="preserve">MEMORIAL DE LA PIEDAD NICHO SANTUARIO GUADALUPE O LA PIEDAD                     </v>
          </cell>
          <cell r="C1765">
            <v>13585</v>
          </cell>
          <cell r="D1765">
            <v>14060</v>
          </cell>
          <cell r="E1765" t="str">
            <v>ADMINISTRACIÓN</v>
          </cell>
        </row>
        <row r="1766">
          <cell r="A1766">
            <v>12721</v>
          </cell>
          <cell r="B1766" t="str">
            <v>OTROS INGRESOS</v>
          </cell>
          <cell r="C1766" t="str">
            <v>NO. DE AFECTACIONES POR CUENTA</v>
          </cell>
          <cell r="E1766" t="str">
            <v>ADMINISTRACIÓN</v>
          </cell>
        </row>
        <row r="1767">
          <cell r="B1767" t="str">
            <v>CUENTAS INHABILITADAS: 4212, 4221, 4222, 4241, 4242, 4243, 4244, 4245, 4246, 4247, 4248, 4249, 4250, 4251, 4252, 4253, 4254, 4255, 4256, 4262 Y 4264</v>
          </cell>
          <cell r="E1767" t="str">
            <v>ADMINISTRACIÓN</v>
          </cell>
        </row>
        <row r="1768">
          <cell r="B1768" t="str">
            <v>TOTAL DERECHOS:</v>
          </cell>
          <cell r="E1768" t="str">
            <v>ADMINISTRACIÓN</v>
          </cell>
        </row>
        <row r="1769">
          <cell r="B1769" t="str">
            <v>PRODUCTOS</v>
          </cell>
          <cell r="E1769" t="str">
            <v>ADMINISTRACIÓN</v>
          </cell>
        </row>
        <row r="1770">
          <cell r="A1770">
            <v>1176</v>
          </cell>
          <cell r="B1770" t="str">
            <v>VENTA DE BIENES INMUEBLES.</v>
          </cell>
          <cell r="C1770" t="str">
            <v>NO. DE AFECTACIONES POR CUENTA</v>
          </cell>
          <cell r="E1770" t="str">
            <v>ADMINISTRACIÓN</v>
          </cell>
        </row>
        <row r="1771">
          <cell r="A1771">
            <v>1177</v>
          </cell>
          <cell r="B1771" t="str">
            <v xml:space="preserve">VENTA DE BIENES MUEBLES                           </v>
          </cell>
          <cell r="C1771" t="str">
            <v>NO. DE AFECTACIONES POR CUENTA</v>
          </cell>
          <cell r="E1771" t="str">
            <v>ADMINISTRACIÓN</v>
          </cell>
        </row>
        <row r="1772">
          <cell r="A1772">
            <v>1891</v>
          </cell>
          <cell r="B1772" t="str">
            <v>CERTIFICACIÓN DE DOCTOS, TURISMO.</v>
          </cell>
          <cell r="D1772">
            <v>120</v>
          </cell>
          <cell r="E1772" t="str">
            <v>TURISMO</v>
          </cell>
        </row>
        <row r="1773">
          <cell r="A1773">
            <v>1892</v>
          </cell>
          <cell r="B1773" t="str">
            <v>CERTIFICACIÓN DE EXPEDIENTES S TURISMO CADA HOJA</v>
          </cell>
          <cell r="D1773">
            <v>120</v>
          </cell>
          <cell r="E1773" t="str">
            <v>TURISMO</v>
          </cell>
        </row>
        <row r="1774">
          <cell r="A1774">
            <v>16470</v>
          </cell>
          <cell r="B1774" t="str">
            <v>COPIAS SIMPLES S. TURISMO HASTA 35 HOJAS</v>
          </cell>
          <cell r="D1774">
            <v>34</v>
          </cell>
          <cell r="E1774" t="str">
            <v>TURISMO</v>
          </cell>
        </row>
        <row r="1775">
          <cell r="A1775">
            <v>16471</v>
          </cell>
          <cell r="B1775" t="str">
            <v>COPIAS SIMPLES S. TURISMO HASTA 75 HOJAS</v>
          </cell>
          <cell r="D1775">
            <v>65</v>
          </cell>
          <cell r="E1775" t="str">
            <v>TURISMO</v>
          </cell>
        </row>
        <row r="1776">
          <cell r="A1776">
            <v>16472</v>
          </cell>
          <cell r="B1776" t="str">
            <v>COPIAS SIMPLES DE LA S. TURISMO POR CADA HOJA ADICIONAL</v>
          </cell>
          <cell r="D1776">
            <v>2</v>
          </cell>
          <cell r="E1776" t="str">
            <v>TURISMO</v>
          </cell>
        </row>
        <row r="1777">
          <cell r="A1777">
            <v>16473</v>
          </cell>
          <cell r="B1777" t="str">
            <v>CONTRAPRESTACION POR USO Y APROVECHAMIENTO DE ESPACIO S. TURISMO</v>
          </cell>
          <cell r="D1777" t="str">
            <v>NO. DE AFECTACIONES POR CUENTA</v>
          </cell>
          <cell r="E1777" t="str">
            <v>TURISMO</v>
          </cell>
        </row>
        <row r="1778">
          <cell r="A1778">
            <v>429</v>
          </cell>
          <cell r="B1778" t="str">
            <v>TRASLADO AL DEPÓSITO OFICIAL DE VEHÍCULOS CON GRÚA, AUTOMÓVILES, SUV O CAMIONETAS MUNICIPIO PUEBLA</v>
          </cell>
          <cell r="C1778">
            <v>630</v>
          </cell>
          <cell r="D1778">
            <v>655</v>
          </cell>
          <cell r="E1778" t="str">
            <v>FGE</v>
          </cell>
        </row>
        <row r="1779">
          <cell r="A1779">
            <v>430</v>
          </cell>
          <cell r="B1779" t="str">
            <v>TRASLADO AL DEPÓSITO OFICIAL DE VEHÍCULOS  CAMIONETAS DE CARGA 3.5 TONELADAS, MICROBUSES Y SIMILARES MUNICIPIO PUEBLA</v>
          </cell>
          <cell r="C1779">
            <v>770</v>
          </cell>
          <cell r="D1779">
            <v>800</v>
          </cell>
          <cell r="E1779" t="str">
            <v>FGE</v>
          </cell>
        </row>
        <row r="1780">
          <cell r="A1780">
            <v>431</v>
          </cell>
          <cell r="B1780" t="str">
            <v>TRASLADO AL DEPÓSITO OFICIAL DE VEHÍCULOS AUTOBUSES MUNICIPIO PUEBLA</v>
          </cell>
          <cell r="C1780">
            <v>1250</v>
          </cell>
          <cell r="D1780">
            <v>1295</v>
          </cell>
          <cell r="E1780" t="str">
            <v>FGE</v>
          </cell>
        </row>
        <row r="1781">
          <cell r="A1781">
            <v>14841</v>
          </cell>
          <cell r="B1781" t="str">
            <v>TRASLADO AL DEPÓSITO OFICIAL DE VEHÍCULOS CON GRÚA, MOTOCICLETAS MUNICIPIO PUEBLA</v>
          </cell>
          <cell r="C1781">
            <v>350</v>
          </cell>
          <cell r="D1781">
            <v>365</v>
          </cell>
          <cell r="E1781" t="str">
            <v>FGE</v>
          </cell>
        </row>
        <row r="1782">
          <cell r="A1782">
            <v>14842</v>
          </cell>
          <cell r="B1782" t="str">
            <v>TRASLADO AL DEPÓSITO OFICIAL DE VEHÍCULOS CAMIÓN 2 O 3 EJES CAPACIDAD HASTA 12 TONELADAS MUNICIPIO PUEBLA</v>
          </cell>
          <cell r="C1782">
            <v>1730</v>
          </cell>
          <cell r="D1782">
            <v>1790</v>
          </cell>
          <cell r="E1782" t="str">
            <v>FGE</v>
          </cell>
        </row>
        <row r="1783">
          <cell r="A1783">
            <v>14843</v>
          </cell>
          <cell r="B1783" t="str">
            <v>TRASLADO AL DEPÓSITO OFICIAL DE VEHÍCULOS CAMIÓN 4 O 5 EJES MUNICIPIO PUEBLA</v>
          </cell>
          <cell r="C1783">
            <v>1965</v>
          </cell>
          <cell r="D1783">
            <v>2035</v>
          </cell>
          <cell r="E1783" t="str">
            <v>FGE</v>
          </cell>
        </row>
        <row r="1784">
          <cell r="A1784">
            <v>14844</v>
          </cell>
          <cell r="B1784" t="str">
            <v>TRASLADO AL DEPÓSITO OFICIAL DE VEHÍCULOS CAMIÓN 6,7,8 O 9 EJES MUNICIPIO PUEBLA</v>
          </cell>
          <cell r="C1784">
            <v>2195</v>
          </cell>
          <cell r="D1784">
            <v>2275</v>
          </cell>
          <cell r="E1784" t="str">
            <v>FGE</v>
          </cell>
        </row>
        <row r="1785">
          <cell r="A1785">
            <v>14852</v>
          </cell>
          <cell r="B1785" t="str">
            <v>TRASLADO AL DEPÓSITO OFICIAL DE VEHÍCULOS CON EQUIPO DE GRÚA Y ACONDICIONAMIENTO MUNICIPIO DE PUEBLA</v>
          </cell>
          <cell r="C1785">
            <v>17860</v>
          </cell>
          <cell r="D1785">
            <v>18485</v>
          </cell>
          <cell r="E1785" t="str">
            <v>FGE</v>
          </cell>
        </row>
        <row r="1786">
          <cell r="A1786">
            <v>14854</v>
          </cell>
          <cell r="B1786" t="str">
            <v>TRASLADO AL DEPÓSITO DE VEHÍCULOS CON EQUIPO DE GRÚA Y MANIOBRA ESPECIALIZADA MUNICIPIO PUEBLA</v>
          </cell>
          <cell r="C1786">
            <v>32835</v>
          </cell>
          <cell r="D1786">
            <v>33985</v>
          </cell>
          <cell r="E1786" t="str">
            <v>FGE</v>
          </cell>
        </row>
        <row r="1787">
          <cell r="B1787" t="str">
            <v>RESGUARDO DE VEHÍCULOS</v>
          </cell>
          <cell r="E1787" t="str">
            <v>FGE</v>
          </cell>
        </row>
        <row r="1788">
          <cell r="A1788">
            <v>433</v>
          </cell>
          <cell r="B1788" t="str">
            <v>AUTOBÚS</v>
          </cell>
          <cell r="C1788" t="str">
            <v>No. de afectaciones por cuenta</v>
          </cell>
          <cell r="E1788" t="str">
            <v>FGE</v>
          </cell>
        </row>
        <row r="1789">
          <cell r="A1789">
            <v>434</v>
          </cell>
          <cell r="B1789" t="str">
            <v>AUTOMÓVILES, SUV O CAMIONETA</v>
          </cell>
          <cell r="C1789" t="str">
            <v>No. de afectaciones por cuenta</v>
          </cell>
          <cell r="E1789" t="str">
            <v>FGE</v>
          </cell>
        </row>
        <row r="1790">
          <cell r="A1790">
            <v>14014</v>
          </cell>
          <cell r="B1790" t="str">
            <v>CAMIÓN 2 Y 3 EJES 12 TONELADAS</v>
          </cell>
          <cell r="C1790" t="str">
            <v>No. de afectaciones por cuenta</v>
          </cell>
          <cell r="E1790" t="str">
            <v>FGE</v>
          </cell>
        </row>
        <row r="1791">
          <cell r="A1791">
            <v>14015</v>
          </cell>
          <cell r="B1791" t="str">
            <v>CAMIÓN 4 Y 5 EJES</v>
          </cell>
          <cell r="C1791" t="str">
            <v>No. de afectaciones por cuenta</v>
          </cell>
          <cell r="E1791" t="str">
            <v>FGE</v>
          </cell>
        </row>
        <row r="1792">
          <cell r="A1792">
            <v>14016</v>
          </cell>
          <cell r="B1792" t="str">
            <v>CAMIÓN 6, 7, 8 Y 9 EJES</v>
          </cell>
          <cell r="C1792" t="str">
            <v>No. de afectaciones por cuenta</v>
          </cell>
          <cell r="E1792" t="str">
            <v>FGE</v>
          </cell>
        </row>
        <row r="1793">
          <cell r="A1793">
            <v>14017</v>
          </cell>
          <cell r="B1793" t="str">
            <v xml:space="preserve">CAMIONETA HASTA 3.5 TON, MICROBÚS Y SIMILARES POR DÍA </v>
          </cell>
          <cell r="C1793" t="str">
            <v>No. de afectaciones por cuenta</v>
          </cell>
          <cell r="E1793" t="str">
            <v>FGE</v>
          </cell>
        </row>
        <row r="1794">
          <cell r="B1794" t="str">
            <v xml:space="preserve">OTROS   SERVICIOS </v>
          </cell>
          <cell r="E1794" t="str">
            <v>FGE</v>
          </cell>
        </row>
        <row r="1795">
          <cell r="A1795">
            <v>437</v>
          </cell>
          <cell r="B1795" t="str">
            <v>EXPEDICIÓN   DE   CERTIFICADOS DE DATOS O DOCUMENTOS INCLUYENDO FORMATO.</v>
          </cell>
          <cell r="C1795">
            <v>115</v>
          </cell>
          <cell r="D1795">
            <v>120</v>
          </cell>
          <cell r="E1795" t="str">
            <v>FGE</v>
          </cell>
        </row>
        <row r="1796">
          <cell r="A1796">
            <v>438</v>
          </cell>
          <cell r="B1796" t="str">
            <v>OTROS SERVICIOS FISCALÍA GENERAL DEL ESTADO</v>
          </cell>
          <cell r="C1796" t="str">
            <v>No. de afectaciones por cuenta</v>
          </cell>
          <cell r="E1796" t="str">
            <v>FGE</v>
          </cell>
        </row>
        <row r="1797">
          <cell r="A1797">
            <v>1585</v>
          </cell>
          <cell r="B1797" t="str">
            <v>CERTIFICACIÓN DE EXPEDIENTES FGE DE HASTA 35 HOJAS</v>
          </cell>
          <cell r="C1797">
            <v>115</v>
          </cell>
          <cell r="D1797">
            <v>120</v>
          </cell>
          <cell r="E1797" t="str">
            <v>FGE</v>
          </cell>
        </row>
        <row r="1798">
          <cell r="A1798">
            <v>1908</v>
          </cell>
          <cell r="B1798" t="str">
            <v>HOJA ADICIONAL DE EXPEDIENTES, FGE SE PAGARÁ</v>
          </cell>
          <cell r="C1798">
            <v>3</v>
          </cell>
          <cell r="D1798">
            <v>4</v>
          </cell>
          <cell r="E1798" t="str">
            <v>FGE</v>
          </cell>
        </row>
        <row r="1799">
          <cell r="A1799">
            <v>14174</v>
          </cell>
          <cell r="B1799" t="str">
            <v>CERTIFICACIÓN DE EXPEDIENTES MINISTERIO PÚBLICO HASTA 35 HOJAS</v>
          </cell>
          <cell r="C1799">
            <v>115</v>
          </cell>
          <cell r="D1799">
            <v>120</v>
          </cell>
          <cell r="E1799" t="str">
            <v>FGE</v>
          </cell>
        </row>
        <row r="1800">
          <cell r="A1800">
            <v>14175</v>
          </cell>
          <cell r="B1800" t="str">
            <v xml:space="preserve">HOJA ADICIONAL DE EXPEDIENTES MINISTERIO PÚBLICO  </v>
          </cell>
          <cell r="C1800">
            <v>3</v>
          </cell>
          <cell r="D1800">
            <v>4</v>
          </cell>
          <cell r="E1800" t="str">
            <v>FGE</v>
          </cell>
        </row>
        <row r="1801">
          <cell r="A1801">
            <v>14856</v>
          </cell>
          <cell r="B1801" t="str">
            <v>COPIAS SIMPLES FGE HASTA 35 HOJAS</v>
          </cell>
          <cell r="C1801">
            <v>32</v>
          </cell>
          <cell r="D1801">
            <v>34</v>
          </cell>
          <cell r="E1801" t="str">
            <v>FGE</v>
          </cell>
        </row>
        <row r="1802">
          <cell r="A1802">
            <v>14857</v>
          </cell>
          <cell r="B1802" t="str">
            <v>COPIAS SIMPLES FGE HASTA 75 HOJAS</v>
          </cell>
          <cell r="C1802">
            <v>63</v>
          </cell>
          <cell r="D1802">
            <v>65</v>
          </cell>
          <cell r="E1802" t="str">
            <v>FGE</v>
          </cell>
        </row>
        <row r="1803">
          <cell r="A1803">
            <v>14858</v>
          </cell>
          <cell r="B1803" t="str">
            <v>COPIAS SIMPLES FGE POR CADA HOJA ADICIONAL</v>
          </cell>
          <cell r="C1803">
            <v>1.5</v>
          </cell>
          <cell r="D1803">
            <v>2</v>
          </cell>
          <cell r="E1803" t="str">
            <v>FGE</v>
          </cell>
        </row>
        <row r="1804">
          <cell r="A1804">
            <v>2080</v>
          </cell>
          <cell r="B1804" t="str">
            <v xml:space="preserve">TRAMITE DE CONSTANCIAS DE NO ANTECEDENTES PENALES      </v>
          </cell>
          <cell r="C1804">
            <v>250</v>
          </cell>
          <cell r="D1804">
            <v>260</v>
          </cell>
          <cell r="E1804" t="str">
            <v>FGE</v>
          </cell>
        </row>
        <row r="1805">
          <cell r="A1805">
            <v>2277</v>
          </cell>
          <cell r="B1805" t="str">
            <v>TRAMITE DE CONSTANCIA DE NO HABER COMETIDO DELITO ARMA DE FUEGO.</v>
          </cell>
          <cell r="C1805">
            <v>120</v>
          </cell>
          <cell r="D1805">
            <v>125</v>
          </cell>
          <cell r="E1805" t="str">
            <v>FGE</v>
          </cell>
        </row>
        <row r="1806">
          <cell r="A1806">
            <v>318</v>
          </cell>
          <cell r="B1806" t="str">
            <v>TRAMITE DE CONSTANCIA DE IDENTIFICACIÓN VEHICULAR</v>
          </cell>
          <cell r="C1806">
            <v>260</v>
          </cell>
          <cell r="D1806">
            <v>270</v>
          </cell>
          <cell r="E1806" t="str">
            <v>FGE</v>
          </cell>
        </row>
        <row r="1807">
          <cell r="A1807">
            <v>13114</v>
          </cell>
          <cell r="B1807" t="str">
            <v xml:space="preserve">VENTA DE BASES SUBASTA PÚBLICA NO.                                              </v>
          </cell>
          <cell r="C1807" t="str">
            <v>No. de afectaciones por cuenta</v>
          </cell>
          <cell r="E1807" t="str">
            <v>FGE</v>
          </cell>
        </row>
        <row r="1808">
          <cell r="A1808">
            <v>15711</v>
          </cell>
          <cell r="B1808" t="str">
            <v>20% DESCUENTO ESTUDIANTES POR CONSTANCIA DE NO ANTECEDENTES</v>
          </cell>
          <cell r="C1808">
            <v>200</v>
          </cell>
          <cell r="D1808">
            <v>208</v>
          </cell>
          <cell r="E1808" t="str">
            <v>FGE</v>
          </cell>
        </row>
        <row r="1809">
          <cell r="A1809">
            <v>15712</v>
          </cell>
          <cell r="B1809" t="str">
            <v>50% DESCUENTO INAPAM O DISCAPACIDAD, POR CONSTANCIA</v>
          </cell>
          <cell r="C1809">
            <v>125</v>
          </cell>
          <cell r="D1809">
            <v>130</v>
          </cell>
          <cell r="E1809" t="str">
            <v>FGE</v>
          </cell>
        </row>
        <row r="1810">
          <cell r="A1810">
            <v>15713</v>
          </cell>
          <cell r="B1810" t="str">
            <v xml:space="preserve">EXPED. DICTAMEN DE PATERNIDAD O PRUEBA PARA DETERMINACIÓN DE PERFILES GENÉTICOS </v>
          </cell>
          <cell r="C1810">
            <v>3660</v>
          </cell>
          <cell r="D1810">
            <v>3790</v>
          </cell>
          <cell r="E1810" t="str">
            <v>FGE</v>
          </cell>
        </row>
        <row r="1811">
          <cell r="A1811">
            <v>15714</v>
          </cell>
          <cell r="B1811" t="str">
            <v>CONGRESO ESPECIALIZADO EN CIENCIAS FORENSES, 2 O 3</v>
          </cell>
          <cell r="C1811">
            <v>525</v>
          </cell>
          <cell r="D1811">
            <v>545</v>
          </cell>
          <cell r="E1811" t="str">
            <v>FGE</v>
          </cell>
        </row>
        <row r="1812">
          <cell r="A1812">
            <v>16200</v>
          </cell>
          <cell r="B1812" t="str">
            <v>REPOSICIÓN DE GAFETE INSTITUCIONAL O CREDENCIAL  QUE ACREDITA LA PORTACIÓN DE ARMA DE FUEGO C/U POR PERSONA</v>
          </cell>
          <cell r="C1812">
            <v>100</v>
          </cell>
          <cell r="D1812">
            <v>105</v>
          </cell>
          <cell r="E1812" t="str">
            <v>FGE</v>
          </cell>
        </row>
        <row r="1813">
          <cell r="A1813">
            <v>16201</v>
          </cell>
          <cell r="B1813" t="str">
            <v>EXPEDICIÓN DE CONSTANCIA LABORAL</v>
          </cell>
          <cell r="C1813">
            <v>100</v>
          </cell>
          <cell r="D1813">
            <v>105</v>
          </cell>
          <cell r="E1813" t="str">
            <v>FGE</v>
          </cell>
        </row>
        <row r="1814">
          <cell r="A1814">
            <v>16461</v>
          </cell>
          <cell r="B1814" t="str">
            <v>EMISIÓN DE DICTÁMENES EN MATERIA DE CONSTRUCCIÓN O TOPOGRAFÍA</v>
          </cell>
          <cell r="C1814" t="str">
            <v>NUEVO</v>
          </cell>
          <cell r="D1814">
            <v>3660</v>
          </cell>
          <cell r="E1814" t="str">
            <v>FGE</v>
          </cell>
        </row>
        <row r="1815">
          <cell r="A1815">
            <v>16462</v>
          </cell>
          <cell r="B1815" t="str">
            <v>EMISIÓN DE DICTÁMENES EN MATERIA DE DOCUMENTOS CUESTIONADOS O GRAFOSCOPIA</v>
          </cell>
          <cell r="C1815" t="str">
            <v>NUEVO</v>
          </cell>
          <cell r="D1815">
            <v>3660</v>
          </cell>
          <cell r="E1815" t="str">
            <v>FGE</v>
          </cell>
        </row>
        <row r="1816">
          <cell r="A1816">
            <v>16463</v>
          </cell>
          <cell r="B1816" t="str">
            <v>EMISIÓN DE DICTÁMENES EN MATERIA DE TRABAJO SOCIAL JUZGADOS CIVILES Y FAMILIARES</v>
          </cell>
          <cell r="C1816" t="str">
            <v>NUEVO</v>
          </cell>
          <cell r="D1816">
            <v>3660</v>
          </cell>
          <cell r="E1816" t="str">
            <v>FGE</v>
          </cell>
        </row>
        <row r="1817">
          <cell r="A1817">
            <v>16464</v>
          </cell>
          <cell r="B1817" t="str">
            <v>EMISIÓN DE DICTÁMENES EN MATERIA DE PSICOLOGÍA JUZGADOS CIVILES Y FAMILIARES</v>
          </cell>
          <cell r="C1817" t="str">
            <v>NUEVO</v>
          </cell>
          <cell r="D1817">
            <v>3660</v>
          </cell>
          <cell r="E1817" t="str">
            <v>FGE</v>
          </cell>
        </row>
        <row r="1818">
          <cell r="A1818">
            <v>16465</v>
          </cell>
          <cell r="B1818" t="str">
            <v>EMISIÓN DE DICTÁMENES EN MATERIA DE TOXICOLOGÍA FORENSE JUZGADOS CIVILES Y FAM.</v>
          </cell>
          <cell r="C1818" t="str">
            <v>NUEVO</v>
          </cell>
          <cell r="D1818">
            <v>3660</v>
          </cell>
          <cell r="E1818" t="str">
            <v>FGE</v>
          </cell>
        </row>
        <row r="1819">
          <cell r="A1819">
            <v>16466</v>
          </cell>
          <cell r="B1819" t="str">
            <v>EMISIÓN DE DICTÁMENES EN MATERIA DE MEDICINA FORENSE JUZGADOS CIVILES Y FAM.</v>
          </cell>
          <cell r="C1819" t="str">
            <v>NUEVO</v>
          </cell>
          <cell r="D1819">
            <v>3660</v>
          </cell>
          <cell r="E1819" t="str">
            <v>FGE</v>
          </cell>
        </row>
        <row r="1820">
          <cell r="A1820">
            <v>16467</v>
          </cell>
          <cell r="B1820" t="str">
            <v>EMISIÓN DE DICTÁMENES EN MATERIA DE DACTILOSCOPIA JUNTAS DE CONC. ARBITRAJE</v>
          </cell>
          <cell r="C1820" t="str">
            <v>NUEVO</v>
          </cell>
          <cell r="D1820">
            <v>3660</v>
          </cell>
          <cell r="E1820" t="str">
            <v>FGE</v>
          </cell>
        </row>
        <row r="1821">
          <cell r="A1821">
            <v>16468</v>
          </cell>
          <cell r="B1821" t="str">
            <v>POR LA ELABORACIÓN DE DOCUMENTOS EN FORMATO FÍSICO O DIGITAL POR HOJA</v>
          </cell>
          <cell r="C1821" t="str">
            <v>NUEVO</v>
          </cell>
          <cell r="D1821">
            <v>19</v>
          </cell>
          <cell r="E1821" t="str">
            <v>FGE</v>
          </cell>
        </row>
        <row r="1822">
          <cell r="A1822">
            <v>16469</v>
          </cell>
          <cell r="B1822" t="str">
            <v>EXPEDICIÓN DE COPIAS SIMPLES O CERTIFICADAS DE EXPEDIENTE DATOS O DOCU. POR HOJA</v>
          </cell>
          <cell r="C1822" t="str">
            <v>NUEVO</v>
          </cell>
          <cell r="D1822">
            <v>2</v>
          </cell>
          <cell r="E1822" t="str">
            <v>FGE</v>
          </cell>
        </row>
        <row r="1823">
          <cell r="A1823">
            <v>16383</v>
          </cell>
          <cell r="B1823" t="str">
            <v>LEY DE TRANSPARENCIA CERTIFICACIÓN DE DATOS O DOCUMENTOS POR HOJA FGE</v>
          </cell>
          <cell r="C1823" t="str">
            <v>NUEVO</v>
          </cell>
          <cell r="D1823">
            <v>20</v>
          </cell>
          <cell r="E1823" t="str">
            <v>FGE</v>
          </cell>
        </row>
        <row r="1824">
          <cell r="A1824">
            <v>16384</v>
          </cell>
          <cell r="B1824" t="str">
            <v>LEY DE TRANSPARENCIA EXP DE HOJAS SIMPLES A PARTIR DE LA VIGÉSIMO PRIMERA FGE</v>
          </cell>
          <cell r="C1824" t="str">
            <v>NUEVO</v>
          </cell>
          <cell r="D1824">
            <v>2</v>
          </cell>
          <cell r="E1824" t="str">
            <v>FGE</v>
          </cell>
        </row>
        <row r="1825">
          <cell r="A1825">
            <v>16385</v>
          </cell>
          <cell r="B1825" t="str">
            <v>LEY DE TRANSPARENCIA DISCO COMPACTO FGE</v>
          </cell>
          <cell r="C1825" t="str">
            <v>NUEVO</v>
          </cell>
          <cell r="D1825">
            <v>16</v>
          </cell>
          <cell r="E1825" t="str">
            <v>FGE</v>
          </cell>
        </row>
        <row r="1826">
          <cell r="B1826" t="str">
            <v xml:space="preserve">CUENTAS INHABILITADAS: </v>
          </cell>
          <cell r="E1826" t="str">
            <v>FGE</v>
          </cell>
        </row>
        <row r="1827">
          <cell r="B1827" t="str">
            <v>TOTAL - DERECHOS :</v>
          </cell>
          <cell r="E1827" t="str">
            <v>FGE</v>
          </cell>
        </row>
        <row r="1828">
          <cell r="B1828" t="str">
            <v>PRODUCTOS</v>
          </cell>
          <cell r="E1828" t="str">
            <v>FGE</v>
          </cell>
        </row>
        <row r="1829">
          <cell r="A1829">
            <v>14263</v>
          </cell>
          <cell r="B1829" t="str">
            <v>VENTA DE BASES PARA SUBASTA VEHÍCULOS ABANDONADOS FGE</v>
          </cell>
          <cell r="C1829">
            <v>5765</v>
          </cell>
          <cell r="D1829">
            <v>5970</v>
          </cell>
          <cell r="E1829" t="str">
            <v>FGE</v>
          </cell>
        </row>
        <row r="1830">
          <cell r="B1830" t="str">
            <v>TOTAL - PRODUCTOS :</v>
          </cell>
          <cell r="E1830" t="str">
            <v>FGE</v>
          </cell>
        </row>
        <row r="1831">
          <cell r="B1831" t="str">
            <v>APROVECHAMIENTOS</v>
          </cell>
          <cell r="E1831" t="str">
            <v>FGE</v>
          </cell>
        </row>
        <row r="1832">
          <cell r="A1832">
            <v>15462</v>
          </cell>
          <cell r="B1832" t="str">
            <v xml:space="preserve">SANCIONES IMPUESTAS POR LA FISCALÍA GENERAL DEL ESTADO </v>
          </cell>
          <cell r="C1832" t="str">
            <v>No. de afectaciones por cuenta</v>
          </cell>
          <cell r="E1832" t="str">
            <v>FGE</v>
          </cell>
        </row>
        <row r="1833">
          <cell r="A1833">
            <v>3022</v>
          </cell>
          <cell r="B1833" t="str">
            <v>EXAMEN DE DE DIAGNOSTICO</v>
          </cell>
          <cell r="C1833">
            <v>430</v>
          </cell>
          <cell r="D1833">
            <v>445</v>
          </cell>
          <cell r="E1833" t="str">
            <v>COLBACH</v>
          </cell>
        </row>
        <row r="1834">
          <cell r="A1834">
            <v>3023</v>
          </cell>
          <cell r="B1834" t="str">
            <v>APORTACION POR SERV GRALES Y ACADEMICOS</v>
          </cell>
          <cell r="C1834">
            <v>745</v>
          </cell>
          <cell r="D1834">
            <v>775</v>
          </cell>
          <cell r="E1834" t="str">
            <v>COLBACH</v>
          </cell>
        </row>
        <row r="1835">
          <cell r="A1835">
            <v>3026</v>
          </cell>
          <cell r="B1835" t="str">
            <v>POR REVALIDACION Y EQUIV. DE ESTUDIOS POR MATERIA</v>
          </cell>
          <cell r="C1835">
            <v>13</v>
          </cell>
          <cell r="D1835">
            <v>14</v>
          </cell>
          <cell r="E1835" t="str">
            <v>COLBACH</v>
          </cell>
        </row>
        <row r="1836">
          <cell r="A1836">
            <v>3027</v>
          </cell>
          <cell r="B1836" t="str">
            <v>POR LA EXPED O DUPLI DE CERTIF TERMIN ESTUD CADA UNO</v>
          </cell>
          <cell r="C1836">
            <v>295</v>
          </cell>
          <cell r="D1836">
            <v>305</v>
          </cell>
          <cell r="E1836" t="str">
            <v>COLBACH</v>
          </cell>
        </row>
        <row r="1837">
          <cell r="A1837">
            <v>3030</v>
          </cell>
          <cell r="B1837" t="str">
            <v>POR EXAMEN EXTRAORDINARIO 1 POR MATERIA</v>
          </cell>
          <cell r="C1837">
            <v>105</v>
          </cell>
          <cell r="D1837">
            <v>110</v>
          </cell>
          <cell r="E1837" t="str">
            <v>COLBACH</v>
          </cell>
        </row>
        <row r="1838">
          <cell r="A1838">
            <v>3032</v>
          </cell>
          <cell r="B1838" t="str">
            <v>POR EXPEDICION O REPOSICION DE CRED ESTUDIANTE</v>
          </cell>
          <cell r="C1838">
            <v>80</v>
          </cell>
          <cell r="D1838">
            <v>85</v>
          </cell>
          <cell r="E1838" t="str">
            <v>COLBACH</v>
          </cell>
        </row>
        <row r="1839">
          <cell r="A1839">
            <v>14490</v>
          </cell>
          <cell r="B1839" t="str">
            <v xml:space="preserve"> POR LA EXPED O DUPLICADO DE CERTIFICADOS PARCIALES</v>
          </cell>
          <cell r="C1839">
            <v>230</v>
          </cell>
          <cell r="D1839">
            <v>240</v>
          </cell>
          <cell r="E1839" t="str">
            <v>COLBACH</v>
          </cell>
        </row>
        <row r="1840">
          <cell r="A1840">
            <v>14491</v>
          </cell>
          <cell r="B1840" t="str">
            <v>POR EXAMEN EXTRAORDINARIO 2 POR MATERIA</v>
          </cell>
          <cell r="C1840">
            <v>150</v>
          </cell>
          <cell r="D1840">
            <v>155</v>
          </cell>
          <cell r="E1840" t="str">
            <v>COLBACH</v>
          </cell>
        </row>
        <row r="1841">
          <cell r="A1841">
            <v>14492</v>
          </cell>
          <cell r="B1841" t="str">
            <v>POR EXAMEN EXTRAORDINARIO 3 POR MATERIA</v>
          </cell>
          <cell r="C1841">
            <v>185</v>
          </cell>
          <cell r="D1841">
            <v>195</v>
          </cell>
          <cell r="E1841" t="str">
            <v>COLBACH</v>
          </cell>
        </row>
        <row r="1842">
          <cell r="A1842">
            <v>14493</v>
          </cell>
          <cell r="B1842" t="str">
            <v>POR EXAMEN EXTRAORDINARIO 4 POR MATERIA</v>
          </cell>
          <cell r="C1842">
            <v>225</v>
          </cell>
          <cell r="D1842">
            <v>235</v>
          </cell>
          <cell r="E1842" t="str">
            <v>COLBACH</v>
          </cell>
        </row>
        <row r="1843">
          <cell r="A1843">
            <v>3025</v>
          </cell>
          <cell r="B1843" t="str">
            <v>CUOTA DE RECUPERACION CURSO PROPEDEUTICO POR PERSONA</v>
          </cell>
          <cell r="C1843">
            <v>200</v>
          </cell>
          <cell r="D1843">
            <v>425</v>
          </cell>
          <cell r="E1843" t="str">
            <v>COLBACH</v>
          </cell>
        </row>
        <row r="1844">
          <cell r="A1844">
            <v>12713</v>
          </cell>
          <cell r="B1844" t="str">
            <v>OTROS INGRESOS COLEGIO DE BACHILLERES</v>
          </cell>
          <cell r="C1844" t="str">
            <v>NO. OPERACIONES</v>
          </cell>
        </row>
        <row r="1845">
          <cell r="A1845">
            <v>3034</v>
          </cell>
          <cell r="B1845" t="str">
            <v>CUOTA DE RECUPERACION EXMEN DE DIAGNOSTICO</v>
          </cell>
          <cell r="C1845">
            <v>135</v>
          </cell>
          <cell r="D1845">
            <v>140</v>
          </cell>
          <cell r="E1845" t="str">
            <v>COLEGIO EDUCACIÓN PROFESIONAL</v>
          </cell>
        </row>
        <row r="1846">
          <cell r="A1846">
            <v>3035</v>
          </cell>
          <cell r="B1846" t="str">
            <v>CUOTA DE RECUPERACION POR INICIO DE SEMESTRE POR ALUM</v>
          </cell>
          <cell r="C1846">
            <v>1970</v>
          </cell>
          <cell r="D1846">
            <v>2040</v>
          </cell>
          <cell r="E1846" t="str">
            <v>COLEGIO EDUCACIÓN PROFESIONAL</v>
          </cell>
        </row>
        <row r="1847">
          <cell r="A1847">
            <v>3038</v>
          </cell>
          <cell r="B1847" t="str">
            <v>POR EXPEDICION O REPOSICION DE CREDENCIAL</v>
          </cell>
          <cell r="C1847">
            <v>165</v>
          </cell>
          <cell r="D1847">
            <v>170</v>
          </cell>
          <cell r="E1847" t="str">
            <v>COLEGIO EDUCACIÓN PROFESIONAL</v>
          </cell>
        </row>
        <row r="1848">
          <cell r="A1848">
            <v>3039</v>
          </cell>
          <cell r="B1848" t="str">
            <v>POR MODULO A RECURSAR</v>
          </cell>
          <cell r="C1848">
            <v>330</v>
          </cell>
          <cell r="D1848">
            <v>345</v>
          </cell>
          <cell r="E1848" t="str">
            <v>COLEGIO EDUCACIÓN PROFESIONAL</v>
          </cell>
        </row>
        <row r="1849">
          <cell r="A1849">
            <v>3040</v>
          </cell>
          <cell r="B1849" t="str">
            <v>POR ASESORIAS COMPLEMENTARIAS INTER SEMESTRALES</v>
          </cell>
          <cell r="C1849">
            <v>95</v>
          </cell>
          <cell r="D1849">
            <v>100</v>
          </cell>
          <cell r="E1849" t="str">
            <v>COLEGIO EDUCACIÓN PROFESIONAL</v>
          </cell>
        </row>
        <row r="1850">
          <cell r="A1850">
            <v>3041</v>
          </cell>
          <cell r="B1850" t="str">
            <v>POR ASESORIAS COMPLEMENTARIAS SEMESTRALES</v>
          </cell>
          <cell r="C1850">
            <v>260</v>
          </cell>
          <cell r="D1850">
            <v>270</v>
          </cell>
          <cell r="E1850" t="str">
            <v>COLEGIO EDUCACIÓN PROFESIONAL</v>
          </cell>
        </row>
        <row r="1851">
          <cell r="A1851">
            <v>3042</v>
          </cell>
          <cell r="B1851" t="str">
            <v>POR EXAMENES DE REGULARIZACION</v>
          </cell>
          <cell r="C1851">
            <v>330</v>
          </cell>
          <cell r="D1851">
            <v>345</v>
          </cell>
          <cell r="E1851" t="str">
            <v>COLEGIO EDUCACIÓN PROFESIONAL</v>
          </cell>
        </row>
        <row r="1852">
          <cell r="A1852">
            <v>3043</v>
          </cell>
          <cell r="B1852" t="str">
            <v>POR EXPEDICION CERTIF DE TECNICO AUX Y BASIC</v>
          </cell>
          <cell r="C1852">
            <v>330</v>
          </cell>
          <cell r="D1852">
            <v>345</v>
          </cell>
          <cell r="E1852" t="str">
            <v>COLEGIO EDUCACIÓN PROFESIONAL</v>
          </cell>
        </row>
        <row r="1853">
          <cell r="A1853">
            <v>3044</v>
          </cell>
          <cell r="B1853" t="str">
            <v>POR REPOSICION CERTIF ESTUDIOS</v>
          </cell>
          <cell r="C1853">
            <v>330</v>
          </cell>
          <cell r="D1853">
            <v>345</v>
          </cell>
          <cell r="E1853" t="str">
            <v>COLEGIO EDUCACIÓN PROFESIONAL</v>
          </cell>
        </row>
        <row r="1854">
          <cell r="A1854">
            <v>3045</v>
          </cell>
          <cell r="B1854" t="str">
            <v>POR PROTOCOLO DE TITULACION</v>
          </cell>
          <cell r="C1854">
            <v>190</v>
          </cell>
          <cell r="D1854">
            <v>200</v>
          </cell>
          <cell r="E1854" t="str">
            <v>COLEGIO EDUCACIÓN PROFESIONAL</v>
          </cell>
        </row>
        <row r="1855">
          <cell r="A1855">
            <v>14024</v>
          </cell>
          <cell r="B1855" t="str">
            <v>POR CERTIFICACION DE DOCUMENTOS ESCOLARES OFICIALES EN PAPEL DE SEGURIDAD</v>
          </cell>
          <cell r="C1855">
            <v>330</v>
          </cell>
          <cell r="D1855">
            <v>345</v>
          </cell>
          <cell r="E1855" t="str">
            <v>COLEGIO EDUCACIÓN PROFESIONAL</v>
          </cell>
        </row>
        <row r="1856">
          <cell r="A1856">
            <v>14879</v>
          </cell>
          <cell r="B1856" t="str">
            <v>TRAMITE DE TITULACION Y EXP. CEDULA</v>
          </cell>
          <cell r="C1856">
            <v>1710</v>
          </cell>
          <cell r="D1856">
            <v>1770</v>
          </cell>
          <cell r="E1856" t="str">
            <v>COLEGIO EDUCACIÓN PROFESIONAL</v>
          </cell>
        </row>
        <row r="1857">
          <cell r="A1857">
            <v>12714</v>
          </cell>
          <cell r="B1857" t="str">
            <v>OTROS INGRESOS DEL COLEGIO DE EDUCACION TECNICA DEL ESTADO</v>
          </cell>
          <cell r="C1857" t="str">
            <v>NO. OPERACIONES</v>
          </cell>
          <cell r="E1857" t="str">
            <v>COLEGIO EDUCACIÓN PROFESIONAL</v>
          </cell>
        </row>
        <row r="1858">
          <cell r="A1858">
            <v>3047</v>
          </cell>
          <cell r="B1858" t="str">
            <v>CUOTA POR INICIO DEL CICLO CON SEGURO ESCOLAR POR ALUMNO A)CECYTE</v>
          </cell>
          <cell r="C1858">
            <v>600</v>
          </cell>
          <cell r="D1858">
            <v>620</v>
          </cell>
          <cell r="E1858" t="str">
            <v>COLEGIO DE ESTUDIOS CIENTÍFICOS</v>
          </cell>
        </row>
        <row r="1859">
          <cell r="A1859">
            <v>3048</v>
          </cell>
          <cell r="B1859" t="str">
            <v>CUOTA POR INICIO DEL CICLO CON SEGURO ESCOLAR POR ALUMNO B) EDUCACION MEDIA SUP A DISTANCIA</v>
          </cell>
          <cell r="C1859">
            <v>510</v>
          </cell>
          <cell r="D1859">
            <v>530</v>
          </cell>
          <cell r="E1859" t="str">
            <v>COLEGIO DE ESTUDIOS CIENTÍFICOS</v>
          </cell>
        </row>
        <row r="1860">
          <cell r="A1860">
            <v>3049</v>
          </cell>
          <cell r="B1860" t="str">
            <v>CUOTA RECUPERACION SEMESTRAL POR ALUMNO A)CECYTE</v>
          </cell>
          <cell r="C1860">
            <v>595</v>
          </cell>
          <cell r="D1860">
            <v>615</v>
          </cell>
          <cell r="E1860" t="str">
            <v>COLEGIO DE ESTUDIOS CIENTÍFICOS</v>
          </cell>
        </row>
        <row r="1861">
          <cell r="A1861">
            <v>3050</v>
          </cell>
          <cell r="B1861" t="str">
            <v>CUOTA RECUPERACION SEMESTRAL POR ALUMNO B)EDUCACION MEDIA SUPERIOR A DISTANCIA</v>
          </cell>
          <cell r="C1861">
            <v>500</v>
          </cell>
          <cell r="D1861">
            <v>520</v>
          </cell>
          <cell r="E1861" t="str">
            <v>COLEGIO DE ESTUDIOS CIENTÍFICOS</v>
          </cell>
        </row>
        <row r="1862">
          <cell r="A1862">
            <v>3051</v>
          </cell>
          <cell r="B1862" t="str">
            <v xml:space="preserve">POR LA INTEGRACION DE EXPEDIENTE DE ALUMNOS DE NUEVO INGRESO </v>
          </cell>
          <cell r="C1862">
            <v>220</v>
          </cell>
          <cell r="D1862">
            <v>230</v>
          </cell>
          <cell r="E1862" t="str">
            <v>COLEGIO DE ESTUDIOS CIENTÍFICOS</v>
          </cell>
        </row>
        <row r="1863">
          <cell r="A1863">
            <v>3052</v>
          </cell>
          <cell r="B1863" t="str">
            <v>POR LA INTEGRACION DE EXPEDIENTE DE ALUMNOS ED MED SUP A DIST</v>
          </cell>
          <cell r="C1863">
            <v>53</v>
          </cell>
          <cell r="D1863">
            <v>55</v>
          </cell>
          <cell r="E1863" t="str">
            <v>COLEGIO DE ESTUDIOS CIENTÍFICOS</v>
          </cell>
        </row>
        <row r="1864">
          <cell r="A1864">
            <v>3053</v>
          </cell>
          <cell r="B1864" t="str">
            <v>POR LOS TRAMITES ADMINISTRATIVOS PARA TITULACION</v>
          </cell>
          <cell r="C1864">
            <v>1500</v>
          </cell>
          <cell r="D1864">
            <v>1555</v>
          </cell>
          <cell r="E1864" t="str">
            <v>COLEGIO DE ESTUDIOS CIENTÍFICOS</v>
          </cell>
        </row>
        <row r="1865">
          <cell r="A1865">
            <v>3054</v>
          </cell>
          <cell r="B1865" t="str">
            <v xml:space="preserve">POR EXPEDICION DE CERTIFICADO DE ESTUDIOS </v>
          </cell>
          <cell r="C1865">
            <v>245</v>
          </cell>
          <cell r="D1865">
            <v>255</v>
          </cell>
          <cell r="E1865" t="str">
            <v>COLEGIO DE ESTUDIOS CIENTÍFICOS</v>
          </cell>
        </row>
        <row r="1866">
          <cell r="A1866">
            <v>3055</v>
          </cell>
          <cell r="B1866" t="str">
            <v xml:space="preserve">POR EXPEDICION DE DUPLICADO DE CERTIF DE ESTUDIOS </v>
          </cell>
          <cell r="C1866">
            <v>210</v>
          </cell>
          <cell r="D1866">
            <v>220</v>
          </cell>
          <cell r="E1866" t="str">
            <v>COLEGIO DE ESTUDIOS CIENTÍFICOS</v>
          </cell>
        </row>
        <row r="1867">
          <cell r="A1867">
            <v>3056</v>
          </cell>
          <cell r="B1867" t="str">
            <v>POR LA REVALIDACION Y EQUIVALENCIA DE ESTUDIOS</v>
          </cell>
          <cell r="C1867">
            <v>295</v>
          </cell>
          <cell r="D1867">
            <v>305</v>
          </cell>
          <cell r="E1867" t="str">
            <v>COLEGIO DE ESTUDIOS CIENTÍFICOS</v>
          </cell>
        </row>
        <row r="1868">
          <cell r="A1868">
            <v>3057</v>
          </cell>
          <cell r="B1868" t="str">
            <v>POR EXAMEN EXTRAORDINARIO POR ASIGNATURA</v>
          </cell>
          <cell r="C1868">
            <v>85</v>
          </cell>
          <cell r="D1868">
            <v>90</v>
          </cell>
          <cell r="E1868" t="str">
            <v>COLEGIO DE ESTUDIOS CIENTÍFICOS</v>
          </cell>
        </row>
        <row r="1869">
          <cell r="A1869">
            <v>3058</v>
          </cell>
          <cell r="B1869" t="str">
            <v>POR CURSO INTERSEMESTRAL, POR MATERIA</v>
          </cell>
          <cell r="C1869">
            <v>105</v>
          </cell>
          <cell r="D1869">
            <v>110</v>
          </cell>
          <cell r="E1869" t="str">
            <v>COLEGIO DE ESTUDIOS CIENTÍFICOS</v>
          </cell>
        </row>
        <row r="1870">
          <cell r="A1870">
            <v>3059</v>
          </cell>
          <cell r="B1870" t="str">
            <v>POR REPOSICION DE CREDENCIAL DE ESTUDIANTE</v>
          </cell>
          <cell r="C1870">
            <v>58</v>
          </cell>
          <cell r="D1870">
            <v>61</v>
          </cell>
          <cell r="E1870" t="str">
            <v>COLEGIO DE ESTUDIOS CIENTÍFICOS</v>
          </cell>
        </row>
        <row r="1871">
          <cell r="A1871">
            <v>3060</v>
          </cell>
          <cell r="B1871" t="str">
            <v>POR LA EXPEDICION O REPOSICION DE CONSTANCIAS</v>
          </cell>
          <cell r="C1871">
            <v>37</v>
          </cell>
          <cell r="D1871">
            <v>39</v>
          </cell>
          <cell r="E1871" t="str">
            <v>COLEGIO DE ESTUDIOS CIENTÍFICOS</v>
          </cell>
        </row>
        <row r="1872">
          <cell r="A1872">
            <v>13196</v>
          </cell>
          <cell r="B1872" t="str">
            <v>REPOSICION DE FORMATOS DE TITULO Y ACTAS DE EXAMEN CECYTE CICLO 2019</v>
          </cell>
          <cell r="C1872">
            <v>63</v>
          </cell>
          <cell r="D1872">
            <v>65</v>
          </cell>
          <cell r="E1872" t="str">
            <v>COLEGIO DE ESTUDIOS CIENTÍFICOS</v>
          </cell>
        </row>
        <row r="1873">
          <cell r="A1873">
            <v>15720</v>
          </cell>
          <cell r="B1873" t="str">
            <v xml:space="preserve">CECYTE: REPOSICION DE ACTA DE EXAMEN O RECEPCION PROFESIONAL                    </v>
          </cell>
          <cell r="C1873">
            <v>63</v>
          </cell>
          <cell r="D1873">
            <v>65</v>
          </cell>
          <cell r="E1873" t="str">
            <v>COLEGIO DE ESTUDIOS CIENTÍFICOS</v>
          </cell>
        </row>
        <row r="1874">
          <cell r="A1874">
            <v>15721</v>
          </cell>
          <cell r="B1874" t="str">
            <v xml:space="preserve">CECYTE: DUPLICADO DE CARTA DE BUENA CONDUCTA                                    </v>
          </cell>
          <cell r="C1874">
            <v>42</v>
          </cell>
          <cell r="D1874">
            <v>44</v>
          </cell>
          <cell r="E1874" t="str">
            <v>COLEGIO DE ESTUDIOS CIENTÍFICOS</v>
          </cell>
        </row>
        <row r="1875">
          <cell r="A1875">
            <v>16192</v>
          </cell>
          <cell r="B1875" t="str">
            <v xml:space="preserve">CECYTE: POR EXPEDICION DE TITULO PROFESIONAL ELECTRONICO                                 </v>
          </cell>
          <cell r="C1875">
            <v>500</v>
          </cell>
          <cell r="D1875">
            <v>520</v>
          </cell>
          <cell r="E1875" t="str">
            <v>COLEGIO DE ESTUDIOS CIENTÍFICOS</v>
          </cell>
        </row>
        <row r="1876">
          <cell r="A1876">
            <v>12715</v>
          </cell>
          <cell r="B1876" t="str">
            <v>OTROS INGRESOS DEL COLEGIO DE ESTUDIOS CIENTIFICOS Y TECNOLOGICOS DEL ESTADO</v>
          </cell>
          <cell r="E1876" t="str">
            <v>COLEGIO DE ESTUDIOS CIENTÍFICOS</v>
          </cell>
        </row>
        <row r="1877">
          <cell r="A1877">
            <v>3090</v>
          </cell>
          <cell r="B1877" t="str">
            <v>CEAYSP: POR LA ATENCION A SOLIC. DESAZOLVE ALCAN, FOSAS SEPT,HAS 75 KM V. REDO</v>
          </cell>
          <cell r="C1877">
            <v>12895</v>
          </cell>
          <cell r="D1877">
            <v>13350</v>
          </cell>
          <cell r="E1877" t="str">
            <v>COMISIÓN AGUA</v>
          </cell>
        </row>
        <row r="1878">
          <cell r="A1878">
            <v>3091</v>
          </cell>
          <cell r="B1878" t="str">
            <v>POR LA ATENCION A SOLIC. DESAZOLVE ALCAN, FOSAS SEPT, 76 A 200 KM V.REDO</v>
          </cell>
          <cell r="C1878">
            <v>13285</v>
          </cell>
          <cell r="D1878">
            <v>13750</v>
          </cell>
          <cell r="E1878" t="str">
            <v>COMISIÓN AGUA</v>
          </cell>
        </row>
        <row r="1879">
          <cell r="A1879">
            <v>3092</v>
          </cell>
          <cell r="B1879" t="str">
            <v>POR LA ATENCION A SOLIC. DESAZOLVE ALCAN, FOSAS SEPT, 201 A 350 KM VREDO</v>
          </cell>
          <cell r="C1879">
            <v>13685</v>
          </cell>
          <cell r="D1879">
            <v>14165</v>
          </cell>
          <cell r="E1879" t="str">
            <v>COMISIÓN AGUA</v>
          </cell>
        </row>
        <row r="1880">
          <cell r="A1880">
            <v>3093</v>
          </cell>
          <cell r="B1880" t="str">
            <v>POR LA ATENCION A SOLIC. DESAZOLVE ALCAN, FOSAS SEPT,  350 KM V. REDONDO</v>
          </cell>
          <cell r="C1880">
            <v>14095</v>
          </cell>
          <cell r="D1880">
            <v>14590</v>
          </cell>
          <cell r="E1880" t="str">
            <v>COMISIÓN AGUA</v>
          </cell>
        </row>
        <row r="1881">
          <cell r="A1881">
            <v>3094</v>
          </cell>
          <cell r="B1881" t="str">
            <v>POR DESAZOLVE ALCAN, FOSAS SEPT, HORAS ADIC. ESTABLE.HASTA 75 KM V. REDO</v>
          </cell>
          <cell r="C1881">
            <v>1325</v>
          </cell>
          <cell r="D1881">
            <v>1375</v>
          </cell>
          <cell r="E1881" t="str">
            <v>COMISIÓN AGUA</v>
          </cell>
        </row>
        <row r="1882">
          <cell r="A1882">
            <v>3095</v>
          </cell>
          <cell r="B1882" t="str">
            <v>POR DESAZOLVE ALCAN, FOSAS SEPT, HORAS ADIC. ESTABLE.76 A 200 KM V.REDO</v>
          </cell>
          <cell r="C1882">
            <v>1365</v>
          </cell>
          <cell r="D1882">
            <v>1415</v>
          </cell>
          <cell r="E1882" t="str">
            <v>COMISIÓN AGUA</v>
          </cell>
        </row>
        <row r="1883">
          <cell r="A1883">
            <v>3096</v>
          </cell>
          <cell r="B1883" t="str">
            <v>POR DESAZOLVE ALCAN, FOSAS SEPT, HORAS ADIC. ESTABLE.201 A 350 KM VREDO</v>
          </cell>
          <cell r="C1883">
            <v>1410</v>
          </cell>
          <cell r="D1883">
            <v>1460</v>
          </cell>
          <cell r="E1883" t="str">
            <v>COMISIÓN AGUA</v>
          </cell>
        </row>
        <row r="1884">
          <cell r="A1884">
            <v>3097</v>
          </cell>
          <cell r="B1884" t="str">
            <v>POR DESAZOLVE ALCAN, FOSAS SEPT, HORAS ADIC. ESTABLE. 350 KM V. REDONDO</v>
          </cell>
          <cell r="C1884">
            <v>1450</v>
          </cell>
          <cell r="D1884">
            <v>1500</v>
          </cell>
          <cell r="E1884" t="str">
            <v>COMISIÓN AGUA</v>
          </cell>
        </row>
        <row r="1885">
          <cell r="A1885">
            <v>3098</v>
          </cell>
          <cell r="B1885" t="str">
            <v>SOLIC. SUMINISTRO AGUA POTABLE CAMION PIPA HASTA 75 KM V. REDONDO</v>
          </cell>
          <cell r="C1885">
            <v>2750</v>
          </cell>
          <cell r="D1885">
            <v>2850</v>
          </cell>
          <cell r="E1885" t="str">
            <v>COMISIÓN AGUA</v>
          </cell>
        </row>
        <row r="1886">
          <cell r="A1886">
            <v>3099</v>
          </cell>
          <cell r="B1886" t="str">
            <v>SOLIC. SUMINISTRO AGUA POTABLE CAMION PIPA 76 A 200 KM V. REDONDO</v>
          </cell>
          <cell r="C1886">
            <v>2840</v>
          </cell>
          <cell r="D1886">
            <v>2940</v>
          </cell>
          <cell r="E1886" t="str">
            <v>COMISIÓN AGUA</v>
          </cell>
        </row>
        <row r="1887">
          <cell r="A1887">
            <v>3100</v>
          </cell>
          <cell r="B1887" t="str">
            <v>SOLIC. SUMINISTRO AGUA POTABLE CAMION PIPA 201 A 350 KM V. REDONDO</v>
          </cell>
          <cell r="C1887">
            <v>2930</v>
          </cell>
          <cell r="D1887">
            <v>3035</v>
          </cell>
          <cell r="E1887" t="str">
            <v>COMISIÓN AGUA</v>
          </cell>
        </row>
        <row r="1888">
          <cell r="A1888">
            <v>3101</v>
          </cell>
          <cell r="B1888" t="str">
            <v>SOLIC. SUMINISTRO AGUA POTABLE CAMION PIPA 350 KM V. REDONDO</v>
          </cell>
          <cell r="C1888">
            <v>3010</v>
          </cell>
          <cell r="D1888">
            <v>3115</v>
          </cell>
          <cell r="E1888" t="str">
            <v>COMISIÓN AGUA</v>
          </cell>
        </row>
        <row r="1889">
          <cell r="A1889">
            <v>15383</v>
          </cell>
          <cell r="B1889" t="str">
            <v>CEAYSP: SERV. DE SUCCION DE DESAGUE DE AGUA  HASTA 75 KM</v>
          </cell>
          <cell r="C1889">
            <v>4340</v>
          </cell>
          <cell r="D1889">
            <v>4495</v>
          </cell>
          <cell r="E1889" t="str">
            <v>COMISIÓN AGUA</v>
          </cell>
        </row>
        <row r="1890">
          <cell r="A1890">
            <v>15384</v>
          </cell>
          <cell r="B1890" t="str">
            <v>CEAYSP: SERV. DE SUCCION DE DESAGUE DE AGUA  HASTA 76 A 200 KM</v>
          </cell>
          <cell r="C1890">
            <v>4470</v>
          </cell>
          <cell r="D1890">
            <v>4630</v>
          </cell>
          <cell r="E1890" t="str">
            <v>COMISIÓN AGUA</v>
          </cell>
        </row>
        <row r="1891">
          <cell r="A1891">
            <v>16263</v>
          </cell>
          <cell r="B1891" t="str">
            <v>CEAYSP: ATENCION A SOLIC. DESAZOLVE ALCANT., FOSAS SEPT., HASTA 75 KM 4 HRS</v>
          </cell>
          <cell r="C1891">
            <v>6420</v>
          </cell>
          <cell r="D1891">
            <v>6645</v>
          </cell>
          <cell r="E1891" t="str">
            <v>COMISIÓN AGUA</v>
          </cell>
        </row>
        <row r="1892">
          <cell r="A1892">
            <v>16264</v>
          </cell>
          <cell r="B1892" t="str">
            <v>CEAYSP: ATENCION A SOLIC. DESAZOLVE ALCANT., FOSAS SEPT., 76 A 200 KM 4HRS</v>
          </cell>
          <cell r="C1892">
            <v>6610</v>
          </cell>
          <cell r="D1892">
            <v>6845</v>
          </cell>
          <cell r="E1892" t="str">
            <v>COMISIÓN AGUA</v>
          </cell>
        </row>
        <row r="1893">
          <cell r="A1893">
            <v>12716</v>
          </cell>
          <cell r="B1893" t="str">
            <v>OTROS INGRESOS COMISION DE AGUA Y SANEAMIENTO</v>
          </cell>
          <cell r="C1893" t="str">
            <v>NO. OPERACIONES</v>
          </cell>
          <cell r="E1893" t="str">
            <v>COMISIÓN AGUA</v>
          </cell>
        </row>
        <row r="1894">
          <cell r="A1894">
            <v>15599</v>
          </cell>
          <cell r="B1894" t="str">
            <v>CEASPUE CONTRATO AGUA POT., ALCANTARILLADO, DRENAJE Y SANEAMIENTO, DOMESTICO</v>
          </cell>
          <cell r="C1894">
            <v>1629</v>
          </cell>
          <cell r="D1894">
            <v>0</v>
          </cell>
          <cell r="E1894" t="str">
            <v>COMISIÓN AGUA</v>
          </cell>
        </row>
        <row r="1895">
          <cell r="A1895">
            <v>15602</v>
          </cell>
          <cell r="B1895" t="str">
            <v>CEASPUE CUOTA DE MANTENIMIENTO REDES Y GASTOS OPERATIVOS, DOMESTICO SUBSIDIADA</v>
          </cell>
          <cell r="C1895">
            <v>88.5</v>
          </cell>
          <cell r="D1895">
            <v>0</v>
          </cell>
          <cell r="E1895" t="str">
            <v>COMISIÓN AGUA</v>
          </cell>
        </row>
        <row r="1896">
          <cell r="A1896">
            <v>15607</v>
          </cell>
          <cell r="B1896" t="str">
            <v xml:space="preserve">CEASCDM CUOTA DE MANTENIMIENTO REDES Y GASTOS OPERATIVOS, INDUSTRIAL            </v>
          </cell>
          <cell r="C1896">
            <v>6.7</v>
          </cell>
          <cell r="D1896">
            <v>0</v>
          </cell>
          <cell r="E1896" t="str">
            <v>COMISIÓN AGUA</v>
          </cell>
        </row>
        <row r="1897">
          <cell r="A1897">
            <v>3145</v>
          </cell>
          <cell r="B1897" t="str">
            <v>CERTIFICADO DE  EVALUACION DE CONTROL CONFIANZA, POR CADA UNA</v>
          </cell>
          <cell r="C1897">
            <v>2460</v>
          </cell>
          <cell r="D1897">
            <v>2550</v>
          </cell>
          <cell r="E1897" t="str">
            <v>C.E SEGURIDAD PÚBLICA</v>
          </cell>
        </row>
        <row r="1898">
          <cell r="A1898">
            <v>12717</v>
          </cell>
          <cell r="B1898" t="str">
            <v>OTROS INGRESOS SISTEMA NACIONAL DE SEGURIDAD PUBLICA</v>
          </cell>
          <cell r="C1898" t="str">
            <v>NO. OPERACIONES</v>
          </cell>
          <cell r="E1898" t="str">
            <v>C.E SEGURIDAD PÚBLICA</v>
          </cell>
        </row>
        <row r="1899">
          <cell r="A1899">
            <v>4174</v>
          </cell>
          <cell r="B1899" t="str">
            <v>POR EL CURSO REGULAR DE CAPACITACION, POR ESPÉCIALIDAD, POR PERSONA ZONA A</v>
          </cell>
          <cell r="C1899">
            <v>540</v>
          </cell>
          <cell r="D1899">
            <v>560</v>
          </cell>
          <cell r="E1899" t="str">
            <v>ICATEP</v>
          </cell>
        </row>
        <row r="1900">
          <cell r="A1900">
            <v>4175</v>
          </cell>
          <cell r="B1900" t="str">
            <v xml:space="preserve">ICATEP: CURSO REGULAR DE CAPACITACION POR CADA UNO, POR PERSONA ZONA B          </v>
          </cell>
          <cell r="C1900">
            <v>440</v>
          </cell>
          <cell r="D1900">
            <v>455</v>
          </cell>
          <cell r="E1900" t="str">
            <v>ICATEP</v>
          </cell>
        </row>
        <row r="1901">
          <cell r="A1901">
            <v>4176</v>
          </cell>
          <cell r="B1901" t="str">
            <v xml:space="preserve">ICATEP: CURSO REGULAR DE CAPACITACION POR CADA UNO, POR PERSONA ZONA C          </v>
          </cell>
          <cell r="C1901">
            <v>385</v>
          </cell>
          <cell r="D1901">
            <v>400</v>
          </cell>
          <cell r="E1901" t="str">
            <v>ICATEP</v>
          </cell>
        </row>
        <row r="1902">
          <cell r="A1902">
            <v>12719</v>
          </cell>
          <cell r="B1902" t="str">
            <v>OTROS INGRESOS INSTITUTO DE CAPACITACION PARA EL TRABAJO</v>
          </cell>
          <cell r="C1902" t="str">
            <v>NO. OPERACIONES</v>
          </cell>
          <cell r="E1902" t="str">
            <v>ICATEP</v>
          </cell>
        </row>
        <row r="1903">
          <cell r="A1903">
            <v>4178</v>
          </cell>
          <cell r="B1903" t="str">
            <v>REPOSICION DE GAFETE</v>
          </cell>
          <cell r="C1903">
            <v>21</v>
          </cell>
          <cell r="D1903">
            <v>22</v>
          </cell>
          <cell r="E1903" t="str">
            <v>ISSSTEP</v>
          </cell>
        </row>
        <row r="1904">
          <cell r="A1904">
            <v>4179</v>
          </cell>
          <cell r="B1904" t="str">
            <v>REPOSICION DE CREDENCIAL</v>
          </cell>
          <cell r="C1904">
            <v>42</v>
          </cell>
          <cell r="D1904">
            <v>44</v>
          </cell>
          <cell r="E1904" t="str">
            <v>ISSSTEP</v>
          </cell>
        </row>
        <row r="1905">
          <cell r="A1905">
            <v>4180</v>
          </cell>
          <cell r="B1905" t="str">
            <v>POR LA EXPED DE CONSTANCIAS Y CERTIFICADOS QUE INCLUYE FORMA OFICIAL</v>
          </cell>
          <cell r="C1905">
            <v>21</v>
          </cell>
          <cell r="D1905">
            <v>22</v>
          </cell>
          <cell r="E1905" t="str">
            <v>ISSSTEP</v>
          </cell>
        </row>
        <row r="1906">
          <cell r="A1906">
            <v>12720</v>
          </cell>
          <cell r="B1906" t="str">
            <v>OTROS INGRESOS INSTITUTO DE SEGURIDAD DE SERVICIOS SOCIALES DE LOS TRABAJADORES AL SERVICIO DE LOS PODERES DEL ESTADO</v>
          </cell>
          <cell r="C1906" t="str">
            <v>NO. OPERACIONES</v>
          </cell>
          <cell r="E1906" t="str">
            <v>ISSSTEP</v>
          </cell>
        </row>
        <row r="1907">
          <cell r="A1907">
            <v>4341</v>
          </cell>
          <cell r="B1907" t="str">
            <v>POR FICHA DE EXAMEN ADMISION</v>
          </cell>
          <cell r="C1907">
            <v>555</v>
          </cell>
          <cell r="D1907">
            <v>555</v>
          </cell>
          <cell r="E1907" t="str">
            <v>ACATLÁN DE OSORIO</v>
          </cell>
        </row>
        <row r="1908">
          <cell r="A1908">
            <v>4342</v>
          </cell>
          <cell r="B1908" t="str">
            <v>POR CUOTA DE INSCRIPCION O REINSCRIPCION</v>
          </cell>
          <cell r="C1908">
            <v>770</v>
          </cell>
          <cell r="D1908">
            <v>770</v>
          </cell>
          <cell r="E1908" t="str">
            <v>ACATLÁN DE OSORIO</v>
          </cell>
        </row>
        <row r="1909">
          <cell r="A1909">
            <v>4349</v>
          </cell>
          <cell r="B1909" t="str">
            <v>EQUIVALENCIA Y CONVALIDACION DE ESTUDIOS</v>
          </cell>
          <cell r="C1909">
            <v>1590</v>
          </cell>
          <cell r="D1909">
            <v>1590</v>
          </cell>
          <cell r="E1909" t="str">
            <v>ACATLÁN DE OSORIO</v>
          </cell>
        </row>
        <row r="1910">
          <cell r="A1910">
            <v>4350</v>
          </cell>
          <cell r="B1910" t="str">
            <v>EQUIVALENCIA Y CONVALIDACION DE EQUIVALENCIA POR ASIGNAT</v>
          </cell>
          <cell r="C1910">
            <v>50</v>
          </cell>
          <cell r="D1910">
            <v>50</v>
          </cell>
          <cell r="E1910" t="str">
            <v>ACATLÁN DE OSORIO</v>
          </cell>
        </row>
        <row r="1911">
          <cell r="A1911">
            <v>4351</v>
          </cell>
          <cell r="B1911" t="str">
            <v>POR EXAMEN PROFESIONAL O EQUIVALENTE</v>
          </cell>
          <cell r="C1911">
            <v>1720</v>
          </cell>
          <cell r="D1911">
            <v>1720</v>
          </cell>
          <cell r="E1911" t="str">
            <v>ACATLÁN DE OSORIO</v>
          </cell>
        </row>
        <row r="1912">
          <cell r="A1912">
            <v>4352</v>
          </cell>
          <cell r="B1912" t="str">
            <v xml:space="preserve">POR CURSO DE VERANO POR ALUMNO </v>
          </cell>
          <cell r="C1912">
            <v>495</v>
          </cell>
          <cell r="D1912">
            <v>495</v>
          </cell>
          <cell r="E1912" t="str">
            <v>ACATLÁN DE OSORIO</v>
          </cell>
        </row>
        <row r="1913">
          <cell r="A1913">
            <v>4354</v>
          </cell>
          <cell r="B1913" t="str">
            <v>POR CURSO POR PERSONA ALUMNOS</v>
          </cell>
          <cell r="C1913">
            <v>330</v>
          </cell>
          <cell r="D1913">
            <v>330</v>
          </cell>
          <cell r="E1913" t="str">
            <v>ACATLÁN DE OSORIO</v>
          </cell>
        </row>
        <row r="1914">
          <cell r="A1914">
            <v>4355</v>
          </cell>
          <cell r="B1914" t="str">
            <v>POR CURSO POR PERSONA PUBLICO EN GENERAL</v>
          </cell>
          <cell r="C1914">
            <v>580</v>
          </cell>
          <cell r="D1914">
            <v>600</v>
          </cell>
          <cell r="E1914" t="str">
            <v>ACATLÁN DE OSORIO</v>
          </cell>
        </row>
        <row r="1915">
          <cell r="A1915">
            <v>4363</v>
          </cell>
          <cell r="B1915" t="str">
            <v>POR CURSO DE INGLES AVANCE DE MODULOS</v>
          </cell>
          <cell r="C1915">
            <v>555</v>
          </cell>
          <cell r="D1915">
            <v>555</v>
          </cell>
          <cell r="E1915" t="str">
            <v>ACATLÁN DE OSORIO</v>
          </cell>
        </row>
        <row r="1916">
          <cell r="A1916">
            <v>4364</v>
          </cell>
          <cell r="B1916" t="str">
            <v>POR CURSO O SEMINARIO DE TITULACION</v>
          </cell>
          <cell r="C1916">
            <v>4390</v>
          </cell>
          <cell r="D1916">
            <v>4390</v>
          </cell>
          <cell r="E1916" t="str">
            <v>ACATLÁN DE OSORIO</v>
          </cell>
        </row>
        <row r="1917">
          <cell r="A1917">
            <v>4366</v>
          </cell>
          <cell r="B1917" t="str">
            <v>POR CONGRESO, POR CADA ALUMNO</v>
          </cell>
          <cell r="C1917">
            <v>390</v>
          </cell>
          <cell r="D1917">
            <v>390</v>
          </cell>
          <cell r="E1917" t="str">
            <v>ACATLÁN DE OSORIO</v>
          </cell>
        </row>
        <row r="1918">
          <cell r="A1918">
            <v>4367</v>
          </cell>
          <cell r="B1918" t="str">
            <v>POR EXPEDICION DE KARDEX</v>
          </cell>
          <cell r="C1918">
            <v>50</v>
          </cell>
          <cell r="D1918">
            <v>50</v>
          </cell>
          <cell r="E1918" t="str">
            <v>ACATLÁN DE OSORIO</v>
          </cell>
        </row>
        <row r="1919">
          <cell r="A1919">
            <v>4368</v>
          </cell>
          <cell r="B1919" t="str">
            <v>POR EXPEDICION DE CONSTANCIA POR C/U</v>
          </cell>
          <cell r="C1919">
            <v>50</v>
          </cell>
          <cell r="D1919">
            <v>50</v>
          </cell>
          <cell r="E1919" t="str">
            <v>ACATLÁN DE OSORIO</v>
          </cell>
        </row>
        <row r="1920">
          <cell r="A1920">
            <v>4369</v>
          </cell>
          <cell r="B1920" t="str">
            <v>POR LA CONSTANCIA DE LIBERACION DE CURSOS DE INGLES 6 NIV ESCOLARIZADOS</v>
          </cell>
          <cell r="C1920">
            <v>275</v>
          </cell>
          <cell r="D1920">
            <v>275</v>
          </cell>
          <cell r="E1920" t="str">
            <v>ACATLÁN DE OSORIO</v>
          </cell>
        </row>
        <row r="1921">
          <cell r="A1921">
            <v>4370</v>
          </cell>
          <cell r="B1921" t="str">
            <v>POR LA REPOSICION DE BOLETA CALIF</v>
          </cell>
          <cell r="C1921">
            <v>55</v>
          </cell>
          <cell r="D1921">
            <v>55</v>
          </cell>
          <cell r="E1921" t="str">
            <v>ACATLÁN DE OSORIO</v>
          </cell>
        </row>
        <row r="1922">
          <cell r="A1922">
            <v>4371</v>
          </cell>
          <cell r="B1922" t="str">
            <v>POR LA REP DE CERTIFICADO</v>
          </cell>
          <cell r="C1922">
            <v>1265</v>
          </cell>
          <cell r="D1922">
            <v>1265</v>
          </cell>
          <cell r="E1922" t="str">
            <v>ACATLÁN DE OSORIO</v>
          </cell>
        </row>
        <row r="1923">
          <cell r="A1923">
            <v>4372</v>
          </cell>
          <cell r="B1923" t="str">
            <v>POR LA EXPEDICION DE CERTIF PARCIAL</v>
          </cell>
          <cell r="C1923">
            <v>555</v>
          </cell>
          <cell r="D1923">
            <v>555</v>
          </cell>
          <cell r="E1923" t="str">
            <v>ACATLÁN DE OSORIO</v>
          </cell>
        </row>
        <row r="1924">
          <cell r="A1924">
            <v>4373</v>
          </cell>
          <cell r="B1924" t="str">
            <v>POR LA EXPEDICION DE CERTIF DEFINITIVO Y CARTA DE PASANTE</v>
          </cell>
          <cell r="C1924">
            <v>935</v>
          </cell>
          <cell r="D1924">
            <v>935</v>
          </cell>
          <cell r="E1924" t="str">
            <v>ACATLÁN DE OSORIO</v>
          </cell>
        </row>
        <row r="1925">
          <cell r="A1925">
            <v>4376</v>
          </cell>
          <cell r="B1925" t="str">
            <v>POR LA REPOSICION DE CRED POR C/U</v>
          </cell>
          <cell r="C1925">
            <v>65</v>
          </cell>
          <cell r="D1925">
            <v>65</v>
          </cell>
          <cell r="E1925" t="str">
            <v>ACATLÁN DE OSORIO</v>
          </cell>
        </row>
        <row r="1926">
          <cell r="A1926">
            <v>4377</v>
          </cell>
          <cell r="B1926" t="str">
            <v>POR LA CERTIFICACION DE DOCUMENTOS, POR CADA HOJA</v>
          </cell>
          <cell r="C1926">
            <v>11</v>
          </cell>
          <cell r="D1926">
            <v>11</v>
          </cell>
          <cell r="E1926" t="str">
            <v>ACATLÁN DE OSORIO</v>
          </cell>
        </row>
        <row r="1927">
          <cell r="A1927">
            <v>4378</v>
          </cell>
          <cell r="B1927" t="str">
            <v>POR EL TRAMITE  DE LEGALIZACION DE DOCTOS</v>
          </cell>
          <cell r="C1927">
            <v>330</v>
          </cell>
          <cell r="D1927">
            <v>345</v>
          </cell>
          <cell r="E1927" t="str">
            <v>ACATLÁN DE OSORIO</v>
          </cell>
        </row>
        <row r="1928">
          <cell r="A1928">
            <v>4380</v>
          </cell>
          <cell r="B1928" t="str">
            <v>POR LA EXPEDICION POR REPRODUCCION DE DATOS HOJA SIMPLE</v>
          </cell>
          <cell r="C1928">
            <v>2</v>
          </cell>
          <cell r="D1928">
            <v>2</v>
          </cell>
          <cell r="E1928" t="str">
            <v>ACATLÁN DE OSORIO</v>
          </cell>
        </row>
        <row r="1929">
          <cell r="A1929">
            <v>4381</v>
          </cell>
          <cell r="B1929" t="str">
            <v>POR LA EXPEDICION POR REPROD DE DATOS DISCO COMPACTO</v>
          </cell>
          <cell r="C1929">
            <v>16</v>
          </cell>
          <cell r="D1929">
            <v>16</v>
          </cell>
          <cell r="E1929" t="str">
            <v>ACATLÁN DE OSORIO</v>
          </cell>
        </row>
        <row r="1930">
          <cell r="A1930">
            <v>14038</v>
          </cell>
          <cell r="B1930" t="str">
            <v>POR REPOSICION DE ACTA DE EXAMEN PROFESIONAL</v>
          </cell>
          <cell r="C1930">
            <v>1650</v>
          </cell>
          <cell r="D1930">
            <v>1650</v>
          </cell>
          <cell r="E1930" t="str">
            <v>ACATLÁN DE OSORIO</v>
          </cell>
        </row>
        <row r="1931">
          <cell r="A1931">
            <v>14524</v>
          </cell>
          <cell r="B1931" t="str">
            <v>USO Y APROV. DE ESPACIOS PARA CAFETERIA POR M2 POR MES</v>
          </cell>
          <cell r="C1931">
            <v>170</v>
          </cell>
          <cell r="D1931">
            <v>175</v>
          </cell>
          <cell r="E1931" t="str">
            <v>ACATLÁN DE OSORIO</v>
          </cell>
        </row>
        <row r="1932">
          <cell r="A1932">
            <v>15385</v>
          </cell>
          <cell r="B1932" t="str">
            <v>POR LOS TRAMITES ADMINISTRATIVOS PARA TITUTLACION</v>
          </cell>
          <cell r="C1932">
            <v>1500</v>
          </cell>
          <cell r="D1932">
            <v>1500</v>
          </cell>
          <cell r="E1932" t="str">
            <v>ACATLÁN DE OSORIO</v>
          </cell>
        </row>
        <row r="1933">
          <cell r="A1933">
            <v>15386</v>
          </cell>
          <cell r="B1933" t="str">
            <v>POR FORMACION PERMANEBTE DE ALUMNOS EGRESADOS, POR PERSONA</v>
          </cell>
          <cell r="C1933">
            <v>500</v>
          </cell>
          <cell r="D1933">
            <v>500</v>
          </cell>
          <cell r="E1933" t="str">
            <v>ACATLÁN DE OSORIO</v>
          </cell>
        </row>
        <row r="1934">
          <cell r="A1934">
            <v>15725</v>
          </cell>
          <cell r="B1934" t="str">
            <v xml:space="preserve">ITS DE ACATLAN OSORIO: EQUIVALENCIA DE IES CON RECONOCIMINTO OFICIAL            </v>
          </cell>
          <cell r="C1934">
            <v>1775</v>
          </cell>
          <cell r="D1934">
            <v>1775</v>
          </cell>
          <cell r="E1934" t="str">
            <v>ACATLÁN DE OSORIO</v>
          </cell>
        </row>
        <row r="1935">
          <cell r="A1935">
            <v>15726</v>
          </cell>
          <cell r="B1935" t="str">
            <v xml:space="preserve">ITS DE ACATLAN OSORIO: POR CURSO DE PREPARACION TOELF POR PERSONA ALUMNOS       </v>
          </cell>
          <cell r="C1935">
            <v>520</v>
          </cell>
          <cell r="D1935">
            <v>520</v>
          </cell>
          <cell r="E1935" t="str">
            <v>ACATLÁN DE OSORIO</v>
          </cell>
        </row>
        <row r="1936">
          <cell r="A1936">
            <v>15727</v>
          </cell>
          <cell r="B1936" t="str">
            <v xml:space="preserve">ITS DE ACATLAN OSORIO: POR CURSO DE PREPARACION TOELF POR PERSONA PUB GRAL      </v>
          </cell>
          <cell r="C1936">
            <v>755</v>
          </cell>
          <cell r="D1936">
            <v>785</v>
          </cell>
          <cell r="E1936" t="str">
            <v>ACATLÁN DE OSORIO</v>
          </cell>
        </row>
        <row r="1937">
          <cell r="A1937">
            <v>16193</v>
          </cell>
          <cell r="B1937" t="str">
            <v xml:space="preserve">ITS DE ACATLAN OSORIO: POR EXPEDICION DE TITUTLO PROFESIONAL ELECTRONICO   </v>
          </cell>
          <cell r="C1937">
            <v>500</v>
          </cell>
          <cell r="D1937">
            <v>500</v>
          </cell>
          <cell r="E1937" t="str">
            <v>ACATLÁN DE OSORIO</v>
          </cell>
        </row>
        <row r="1938">
          <cell r="A1938">
            <v>16484</v>
          </cell>
          <cell r="B1938" t="str">
            <v>ITS DE ACATLAN OSORIO: CERTIFICACIONES SWA ALUMNOS EGRESADOS</v>
          </cell>
          <cell r="C1938" t="str">
            <v>NUEVA</v>
          </cell>
          <cell r="D1938">
            <v>850</v>
          </cell>
          <cell r="E1938" t="str">
            <v>ACATLÁN DE OSORIO</v>
          </cell>
        </row>
        <row r="1939">
          <cell r="A1939">
            <v>16485</v>
          </cell>
          <cell r="B1939" t="str">
            <v>ITS DE ACATLAN OSORIO: CERTIFICACIONES SWA PUBLICO EN GENERAL</v>
          </cell>
          <cell r="C1939" t="str">
            <v>NUEVA</v>
          </cell>
          <cell r="D1939">
            <v>1500</v>
          </cell>
          <cell r="E1939" t="str">
            <v>ACATLÁN DE OSORIO</v>
          </cell>
        </row>
        <row r="1940">
          <cell r="A1940">
            <v>12670</v>
          </cell>
          <cell r="B1940" t="str">
            <v>OTROS  INGRESOS DEL INSTITUTO TECNOLOGICO SUPERIOR DE ACATLAN DE OSORIO</v>
          </cell>
          <cell r="C1940" t="str">
            <v>NO. OPERACIONES</v>
          </cell>
          <cell r="E1940" t="str">
            <v>ACATLÁN DE OSORIO</v>
          </cell>
        </row>
        <row r="1941">
          <cell r="A1941">
            <v>4383</v>
          </cell>
          <cell r="B1941" t="str">
            <v>POR FICHA ADMISION</v>
          </cell>
          <cell r="C1941">
            <v>680</v>
          </cell>
          <cell r="D1941">
            <v>680</v>
          </cell>
          <cell r="E1941" t="str">
            <v>NEGRA DE AJALPAN</v>
          </cell>
        </row>
        <row r="1942">
          <cell r="A1942">
            <v>4384</v>
          </cell>
          <cell r="B1942" t="str">
            <v xml:space="preserve">POR CUOTA DE INSCRIPCION </v>
          </cell>
          <cell r="C1942">
            <v>680</v>
          </cell>
          <cell r="D1942">
            <v>680</v>
          </cell>
          <cell r="E1942" t="str">
            <v>NEGRA DE AJALPAN</v>
          </cell>
        </row>
        <row r="1943">
          <cell r="A1943">
            <v>4390</v>
          </cell>
          <cell r="B1943" t="str">
            <v>POR CURSO DE VERANO POR ALUMNO TEORICO Y/O PRACTICO</v>
          </cell>
          <cell r="C1943">
            <v>410</v>
          </cell>
          <cell r="D1943">
            <v>410</v>
          </cell>
          <cell r="E1943" t="str">
            <v>NEGRA DE AJALPAN</v>
          </cell>
        </row>
        <row r="1944">
          <cell r="A1944">
            <v>4392</v>
          </cell>
          <cell r="B1944" t="str">
            <v>POR CURSO DE INGLES</v>
          </cell>
          <cell r="C1944">
            <v>450</v>
          </cell>
          <cell r="D1944">
            <v>450</v>
          </cell>
          <cell r="E1944" t="str">
            <v>NEGRA DE AJALPAN</v>
          </cell>
        </row>
        <row r="1945">
          <cell r="A1945">
            <v>4393</v>
          </cell>
          <cell r="B1945" t="str">
            <v>POR LA EXPEDICION DE CONSTANCIA ESTUDIOS SIN CALIF</v>
          </cell>
          <cell r="C1945">
            <v>35</v>
          </cell>
          <cell r="D1945">
            <v>35</v>
          </cell>
          <cell r="E1945" t="str">
            <v>NEGRA DE AJALPAN</v>
          </cell>
        </row>
        <row r="1946">
          <cell r="A1946">
            <v>4394</v>
          </cell>
          <cell r="B1946" t="str">
            <v>POR LA EXPEDICION DE CONSTANCIA ESTUDIOS CON CALIF</v>
          </cell>
          <cell r="C1946">
            <v>70</v>
          </cell>
          <cell r="D1946">
            <v>70</v>
          </cell>
          <cell r="E1946" t="str">
            <v>NEGRA DE AJALPAN</v>
          </cell>
        </row>
        <row r="1947">
          <cell r="A1947">
            <v>4396</v>
          </cell>
          <cell r="B1947" t="str">
            <v>POR LA EXPEDICION O REPOSICION DE BOLETA CALIF</v>
          </cell>
          <cell r="C1947">
            <v>30</v>
          </cell>
          <cell r="D1947">
            <v>30</v>
          </cell>
          <cell r="E1947" t="str">
            <v>NEGRA DE AJALPAN</v>
          </cell>
        </row>
        <row r="1948">
          <cell r="A1948">
            <v>4397</v>
          </cell>
          <cell r="B1948" t="str">
            <v>POR LA EXPEDICION DE CERTIF PARCIAL</v>
          </cell>
          <cell r="C1948">
            <v>140</v>
          </cell>
          <cell r="D1948">
            <v>140</v>
          </cell>
          <cell r="E1948" t="str">
            <v>NEGRA DE AJALPAN</v>
          </cell>
        </row>
        <row r="1949">
          <cell r="A1949">
            <v>4398</v>
          </cell>
          <cell r="B1949" t="str">
            <v>EXPEDICION DE CERTIFICADO COMPLETO LEGALIZACION</v>
          </cell>
          <cell r="C1949">
            <v>455</v>
          </cell>
          <cell r="D1949">
            <v>455</v>
          </cell>
          <cell r="E1949" t="str">
            <v>NEGRA DE AJALPAN</v>
          </cell>
        </row>
        <row r="1950">
          <cell r="A1950">
            <v>4399</v>
          </cell>
          <cell r="B1950" t="str">
            <v>POR LOS TRAMITES ADMINISTRATIVOS PARA TITUTLACION</v>
          </cell>
          <cell r="C1950">
            <v>1500</v>
          </cell>
          <cell r="D1950">
            <v>1500</v>
          </cell>
          <cell r="E1950" t="str">
            <v>NEGRA DE AJALPAN</v>
          </cell>
        </row>
        <row r="1951">
          <cell r="A1951">
            <v>4400</v>
          </cell>
          <cell r="B1951" t="str">
            <v>POR EXPEDICION O REPOSICION CRED C/U</v>
          </cell>
          <cell r="C1951">
            <v>55</v>
          </cell>
          <cell r="D1951">
            <v>55</v>
          </cell>
          <cell r="E1951" t="str">
            <v>NEGRA DE AJALPAN</v>
          </cell>
        </row>
        <row r="1952">
          <cell r="A1952">
            <v>12979</v>
          </cell>
          <cell r="B1952" t="str">
            <v>ITS SIERRA NEGRA AJALPAN: CURSO VERANO INGLES TEORICO-PRACTICO POR NIVEL</v>
          </cell>
          <cell r="C1952">
            <v>750</v>
          </cell>
          <cell r="D1952">
            <v>750</v>
          </cell>
          <cell r="E1952" t="str">
            <v>NEGRA DE AJALPAN</v>
          </cell>
        </row>
        <row r="1953">
          <cell r="A1953">
            <v>13215</v>
          </cell>
          <cell r="B1953" t="str">
            <v>POR CUOTA REINSCRIPCION SEMESTRAL</v>
          </cell>
          <cell r="C1953">
            <v>680</v>
          </cell>
          <cell r="D1953">
            <v>680</v>
          </cell>
          <cell r="E1953" t="str">
            <v>NEGRA DE AJALPAN</v>
          </cell>
        </row>
        <row r="1954">
          <cell r="A1954">
            <v>14525</v>
          </cell>
          <cell r="B1954" t="str">
            <v>USO Y APROV. DE ESPACIOS PARA CAFETERIA POR M2, POR MES</v>
          </cell>
          <cell r="C1954">
            <v>50</v>
          </cell>
          <cell r="D1954">
            <v>50</v>
          </cell>
          <cell r="E1954" t="str">
            <v>NEGRA DE AJALPAN</v>
          </cell>
        </row>
        <row r="1955">
          <cell r="A1955">
            <v>15387</v>
          </cell>
          <cell r="B1955" t="str">
            <v>POR LA EXPEDICION DE CONSTANCIA DE ESTUDIOS DE ACREDITACION DEL IDIOMA INGLES</v>
          </cell>
          <cell r="C1955">
            <v>50</v>
          </cell>
          <cell r="D1955">
            <v>50</v>
          </cell>
          <cell r="E1955" t="str">
            <v>NEGRA DE AJALPAN</v>
          </cell>
        </row>
        <row r="1956">
          <cell r="A1956">
            <v>15388</v>
          </cell>
          <cell r="B1956" t="str">
            <v>POR LA EXPEDICION DE CONSTANCIA DE ESTUDIOS DE LIBERACION DEL SERVICIO SOCIAL</v>
          </cell>
          <cell r="C1956">
            <v>65</v>
          </cell>
          <cell r="D1956">
            <v>65</v>
          </cell>
          <cell r="E1956" t="str">
            <v>NEGRA DE AJALPAN</v>
          </cell>
        </row>
        <row r="1957">
          <cell r="A1957">
            <v>15389</v>
          </cell>
          <cell r="B1957" t="str">
            <v>POR LA EXPEDICION DE CONSTANCIA DE ESTUDIOS DE LIBERACION DE RESIDENCIA PROFESIONAL</v>
          </cell>
          <cell r="C1957">
            <v>80</v>
          </cell>
          <cell r="D1957">
            <v>80</v>
          </cell>
          <cell r="E1957" t="str">
            <v>NEGRA DE AJALPAN</v>
          </cell>
        </row>
        <row r="1958">
          <cell r="A1958">
            <v>15390</v>
          </cell>
          <cell r="B1958" t="str">
            <v>POR LA EXPEDICION DE CONSTANCIA DE ESTUDIOS DE ACTIVIDADES COMPLEMENTARIAS</v>
          </cell>
          <cell r="C1958">
            <v>35</v>
          </cell>
          <cell r="D1958">
            <v>35</v>
          </cell>
          <cell r="E1958" t="str">
            <v>NEGRA DE AJALPAN</v>
          </cell>
        </row>
        <row r="1959">
          <cell r="A1959">
            <v>15391</v>
          </cell>
          <cell r="B1959" t="str">
            <v>POR SERVICIO DE SEGURO CONTRA ACCIDENTES</v>
          </cell>
          <cell r="C1959">
            <v>70</v>
          </cell>
          <cell r="D1959">
            <v>70</v>
          </cell>
          <cell r="E1959" t="str">
            <v>NEGRA DE AJALPAN</v>
          </cell>
        </row>
        <row r="1960">
          <cell r="A1960">
            <v>15392</v>
          </cell>
          <cell r="B1960" t="str">
            <v>POR SERVICIO ANUAL DE BIBLIOTECA VIRTUAL</v>
          </cell>
          <cell r="C1960">
            <v>120</v>
          </cell>
          <cell r="D1960">
            <v>120</v>
          </cell>
          <cell r="E1960" t="str">
            <v>NEGRA DE AJALPAN</v>
          </cell>
        </row>
        <row r="1961">
          <cell r="A1961">
            <v>15393</v>
          </cell>
          <cell r="B1961" t="str">
            <v>POR PROTOCOLO DE TITUTLACION</v>
          </cell>
          <cell r="C1961">
            <v>500</v>
          </cell>
          <cell r="D1961">
            <v>500</v>
          </cell>
          <cell r="E1961" t="str">
            <v>NEGRA DE AJALPAN</v>
          </cell>
        </row>
        <row r="1962">
          <cell r="A1962">
            <v>15728</v>
          </cell>
          <cell r="B1962" t="str">
            <v>POR EL PAGO EXTEMPORANEO DE LA REINSCRIPCION SEMESTRAL</v>
          </cell>
          <cell r="C1962">
            <v>70</v>
          </cell>
          <cell r="D1962">
            <v>70</v>
          </cell>
          <cell r="E1962" t="str">
            <v>NEGRA DE AJALPAN</v>
          </cell>
        </row>
        <row r="1963">
          <cell r="A1963">
            <v>16194</v>
          </cell>
          <cell r="B1963" t="str">
            <v>POR EXPEDICION DE TITUTLO PROFESIONAL ELECTRONICO</v>
          </cell>
          <cell r="C1963">
            <v>500</v>
          </cell>
          <cell r="D1963">
            <v>500</v>
          </cell>
          <cell r="E1963" t="str">
            <v>NEGRA DE AJALPAN</v>
          </cell>
        </row>
        <row r="1964">
          <cell r="A1964">
            <v>12671</v>
          </cell>
          <cell r="B1964" t="str">
            <v>OTROS  INGRESOS DEL INSTITUTO TECNOLOGICO SUPERIOR DE SIERRA NEGRA DE AJALPAN</v>
          </cell>
          <cell r="C1964" t="str">
            <v>NO. OPERACIONES</v>
          </cell>
          <cell r="E1964" t="str">
            <v>NEGRA DE AJALPAN</v>
          </cell>
        </row>
        <row r="1965">
          <cell r="A1965">
            <v>4402</v>
          </cell>
          <cell r="B1965" t="str">
            <v>POR FICHA ADMISION, CURSO PREPAR MAS REACTIVOS SENEVAL</v>
          </cell>
          <cell r="C1965">
            <v>650</v>
          </cell>
          <cell r="D1965">
            <v>675</v>
          </cell>
          <cell r="E1965" t="str">
            <v>ATLIXCO</v>
          </cell>
        </row>
        <row r="1966">
          <cell r="A1966">
            <v>4404</v>
          </cell>
          <cell r="B1966" t="str">
            <v>POR CUOTA INSCRIPCION O REINSCRIPCION</v>
          </cell>
          <cell r="C1966">
            <v>1045</v>
          </cell>
          <cell r="D1966">
            <v>1085</v>
          </cell>
          <cell r="E1966" t="str">
            <v>ATLIXCO</v>
          </cell>
        </row>
        <row r="1967">
          <cell r="A1967">
            <v>4407</v>
          </cell>
          <cell r="B1967" t="str">
            <v>LENGUA EXTRANJERA EXAMEN DE UBICACIÓN O ACREDITACION</v>
          </cell>
          <cell r="C1967">
            <v>315</v>
          </cell>
          <cell r="D1967">
            <v>330</v>
          </cell>
          <cell r="E1967" t="str">
            <v>ATLIXCO</v>
          </cell>
        </row>
        <row r="1968">
          <cell r="A1968">
            <v>4409</v>
          </cell>
          <cell r="B1968" t="str">
            <v>POR CURSO DE TITULACION POR ALUMNO DE 90 A 125 HRS</v>
          </cell>
          <cell r="C1968">
            <v>3725</v>
          </cell>
          <cell r="D1968">
            <v>3855</v>
          </cell>
          <cell r="E1968" t="str">
            <v>ATLIXCO</v>
          </cell>
        </row>
        <row r="1969">
          <cell r="A1969">
            <v>4410</v>
          </cell>
          <cell r="B1969" t="str">
            <v>POR CURSO DE TITULACION POR ALUMNO DE 126 A 150 HRS</v>
          </cell>
          <cell r="C1969">
            <v>5220</v>
          </cell>
          <cell r="D1969">
            <v>5405</v>
          </cell>
          <cell r="E1969" t="str">
            <v>ATLIXCO</v>
          </cell>
        </row>
        <row r="1970">
          <cell r="A1970">
            <v>4411</v>
          </cell>
          <cell r="B1970" t="str">
            <v>POR CURSO DE TITULACION POR ALUMNO DE 151 A 175 HRS</v>
          </cell>
          <cell r="C1970">
            <v>5810</v>
          </cell>
          <cell r="D1970">
            <v>6015</v>
          </cell>
          <cell r="E1970" t="str">
            <v>ATLIXCO</v>
          </cell>
        </row>
        <row r="1971">
          <cell r="A1971">
            <v>4412</v>
          </cell>
          <cell r="B1971" t="str">
            <v>POR CURSO DE TITULACION POR ALUMNO DE 176 A 200 HRS</v>
          </cell>
          <cell r="C1971">
            <v>6455</v>
          </cell>
          <cell r="D1971">
            <v>6680</v>
          </cell>
          <cell r="E1971" t="str">
            <v>ATLIXCO</v>
          </cell>
        </row>
        <row r="1972">
          <cell r="A1972">
            <v>4413</v>
          </cell>
          <cell r="B1972" t="str">
            <v>ITS DE ATLIXCO: POR CURSO DE VERANO TEORICO POR ALUMNO</v>
          </cell>
          <cell r="C1972">
            <v>530</v>
          </cell>
          <cell r="D1972">
            <v>550</v>
          </cell>
          <cell r="E1972" t="str">
            <v>ATLIXCO</v>
          </cell>
        </row>
        <row r="1973">
          <cell r="A1973">
            <v>4420</v>
          </cell>
          <cell r="B1973" t="str">
            <v>POR REVALIDACION O CONVALIDACION POR MATERIA</v>
          </cell>
          <cell r="C1973">
            <v>80</v>
          </cell>
          <cell r="D1973">
            <v>85</v>
          </cell>
          <cell r="E1973" t="str">
            <v>ATLIXCO</v>
          </cell>
        </row>
        <row r="1974">
          <cell r="A1974">
            <v>4421</v>
          </cell>
          <cell r="B1974" t="str">
            <v>POR LA EXPEDICION DE CONSTANCIAS DE ESTUDIOS</v>
          </cell>
          <cell r="C1974">
            <v>32</v>
          </cell>
          <cell r="D1974">
            <v>34</v>
          </cell>
          <cell r="E1974" t="str">
            <v>ATLIXCO</v>
          </cell>
        </row>
        <row r="1975">
          <cell r="A1975">
            <v>4422</v>
          </cell>
          <cell r="B1975" t="str">
            <v>POR LA EXPEDICION DE CARTA DE PASANTE</v>
          </cell>
          <cell r="C1975">
            <v>160</v>
          </cell>
          <cell r="D1975">
            <v>165</v>
          </cell>
          <cell r="E1975" t="str">
            <v>ATLIXCO</v>
          </cell>
        </row>
        <row r="1976">
          <cell r="A1976">
            <v>4423</v>
          </cell>
          <cell r="B1976" t="str">
            <v>POR LA EXPEDICION O REPOSICION DE BOLETA DE CALIFICACIONES</v>
          </cell>
          <cell r="C1976">
            <v>32</v>
          </cell>
          <cell r="D1976">
            <v>34</v>
          </cell>
          <cell r="E1976" t="str">
            <v>ATLIXCO</v>
          </cell>
        </row>
        <row r="1977">
          <cell r="A1977">
            <v>4424</v>
          </cell>
          <cell r="B1977" t="str">
            <v>POR LA EXPEDICION DE CONSTANCIA DE TERMINACION DE ESTUDIOS</v>
          </cell>
          <cell r="C1977">
            <v>80</v>
          </cell>
          <cell r="D1977">
            <v>85</v>
          </cell>
          <cell r="E1977" t="str">
            <v>ATLIXCO</v>
          </cell>
        </row>
        <row r="1978">
          <cell r="A1978">
            <v>4425</v>
          </cell>
          <cell r="B1978" t="str">
            <v>POR LA EXPEDICION DE CERTIFICADO PARCIAL O COMPLETO</v>
          </cell>
          <cell r="C1978">
            <v>315</v>
          </cell>
          <cell r="D1978">
            <v>330</v>
          </cell>
          <cell r="E1978" t="str">
            <v>ATLIXCO</v>
          </cell>
        </row>
        <row r="1979">
          <cell r="A1979">
            <v>4426</v>
          </cell>
          <cell r="B1979" t="str">
            <v>POR LOS TRAMITES ADMINISTRATIVOS PARA TITUTLACION</v>
          </cell>
          <cell r="C1979">
            <v>1500</v>
          </cell>
          <cell r="D1979">
            <v>1555</v>
          </cell>
          <cell r="E1979" t="str">
            <v>ATLIXCO</v>
          </cell>
        </row>
        <row r="1980">
          <cell r="A1980">
            <v>4427</v>
          </cell>
          <cell r="B1980" t="str">
            <v>POR EXAMEN PROFESIONAL Y PROTOCOLO</v>
          </cell>
          <cell r="C1980">
            <v>1500</v>
          </cell>
          <cell r="D1980">
            <v>1555</v>
          </cell>
          <cell r="E1980" t="str">
            <v>ATLIXCO</v>
          </cell>
        </row>
        <row r="1981">
          <cell r="A1981">
            <v>4429</v>
          </cell>
          <cell r="B1981" t="str">
            <v>POR REGULARIZACION DE TRAMITES SERVICIO SOCIAL O RESIDENCIA PROFESIONAL</v>
          </cell>
          <cell r="C1981">
            <v>125</v>
          </cell>
          <cell r="D1981">
            <v>130</v>
          </cell>
          <cell r="E1981" t="str">
            <v>ATLIXCO</v>
          </cell>
        </row>
        <row r="1982">
          <cell r="A1982">
            <v>14039</v>
          </cell>
          <cell r="B1982" t="str">
            <v>LENGUA EXTRANJERA (INGLES) VERANO</v>
          </cell>
          <cell r="C1982">
            <v>590</v>
          </cell>
          <cell r="D1982">
            <v>610</v>
          </cell>
          <cell r="E1982" t="str">
            <v>ATLIXCO</v>
          </cell>
        </row>
        <row r="1983">
          <cell r="A1983">
            <v>14529</v>
          </cell>
          <cell r="B1983" t="str">
            <v>POR LA EXPEDICION Y/O DUPLICADO DE CREDENCIAL DE ESTUDIANTE</v>
          </cell>
          <cell r="C1983">
            <v>58</v>
          </cell>
          <cell r="D1983">
            <v>61</v>
          </cell>
          <cell r="E1983" t="str">
            <v>ATLIXCO</v>
          </cell>
        </row>
        <row r="1984">
          <cell r="A1984">
            <v>14530</v>
          </cell>
          <cell r="B1984" t="str">
            <v>POR EL ANALISIS TECNICO DE CONVALIDACION DE ESTUDIOS</v>
          </cell>
          <cell r="C1984">
            <v>195</v>
          </cell>
          <cell r="D1984">
            <v>205</v>
          </cell>
          <cell r="E1984" t="str">
            <v>ATLIXCO</v>
          </cell>
        </row>
        <row r="1985">
          <cell r="A1985">
            <v>14532</v>
          </cell>
          <cell r="B1985" t="str">
            <v>USO DE ESPACIOS AUDITORIO O SALON POR EVENTO C/ 4 HRS</v>
          </cell>
          <cell r="C1985">
            <v>715</v>
          </cell>
          <cell r="D1985">
            <v>740</v>
          </cell>
          <cell r="E1985" t="str">
            <v>ATLIXCO</v>
          </cell>
        </row>
        <row r="1986">
          <cell r="A1986">
            <v>14533</v>
          </cell>
          <cell r="B1986" t="str">
            <v>USO DE ESPACIOS CANCHA DEPORTIVA DE FUTBOL POR PARTIDO</v>
          </cell>
          <cell r="C1986">
            <v>245</v>
          </cell>
          <cell r="D1986">
            <v>255</v>
          </cell>
          <cell r="E1986" t="str">
            <v>ATLIXCO</v>
          </cell>
        </row>
        <row r="1987">
          <cell r="A1987">
            <v>14881</v>
          </cell>
          <cell r="B1987" t="str">
            <v>LENGUA EXTRANJERA:CURSO SEMESTRAL</v>
          </cell>
          <cell r="C1987">
            <v>535</v>
          </cell>
          <cell r="D1987">
            <v>555</v>
          </cell>
          <cell r="E1987" t="str">
            <v>ATLIXCO</v>
          </cell>
        </row>
        <row r="1988">
          <cell r="A1988">
            <v>15729</v>
          </cell>
          <cell r="B1988" t="str">
            <v xml:space="preserve">ITS DE ATLIXCO: POR CURSO PROPEDEUTICO                                          </v>
          </cell>
          <cell r="C1988">
            <v>545</v>
          </cell>
          <cell r="D1988">
            <v>565</v>
          </cell>
          <cell r="E1988" t="str">
            <v>ATLIXCO</v>
          </cell>
        </row>
        <row r="1989">
          <cell r="A1989">
            <v>16177</v>
          </cell>
          <cell r="B1989" t="str">
            <v xml:space="preserve">ITS DE ATLIXCO: POR EXPEDICION DE TITUTLO PROFESIONAL ELECTRONICO                                          </v>
          </cell>
          <cell r="C1989">
            <v>500</v>
          </cell>
          <cell r="D1989">
            <v>520</v>
          </cell>
          <cell r="E1989" t="str">
            <v>ATLIXCO</v>
          </cell>
        </row>
        <row r="1990">
          <cell r="A1990">
            <v>12672</v>
          </cell>
          <cell r="B1990" t="str">
            <v xml:space="preserve">OTROS INGRESOS DEL INSTITUTO TECNOLOGICO SUPERIOR DE ATLIXCO </v>
          </cell>
          <cell r="C1990" t="str">
            <v>NO. OPERACIONES</v>
          </cell>
          <cell r="E1990" t="str">
            <v>ATLIXCO</v>
          </cell>
        </row>
        <row r="1991">
          <cell r="A1991">
            <v>4431</v>
          </cell>
          <cell r="B1991" t="str">
            <v>POR FICHA DE EXAMEN DE SELECCION</v>
          </cell>
          <cell r="C1991">
            <v>365</v>
          </cell>
          <cell r="D1991">
            <v>365</v>
          </cell>
          <cell r="E1991" t="str">
            <v>CIUDAD SERDÁN</v>
          </cell>
        </row>
        <row r="1992">
          <cell r="A1992">
            <v>4432</v>
          </cell>
          <cell r="B1992" t="str">
            <v>POR CUOTA DE INSCRIPCION O REINSCRIPCION</v>
          </cell>
          <cell r="C1992">
            <v>880</v>
          </cell>
          <cell r="D1992">
            <v>880</v>
          </cell>
          <cell r="E1992" t="str">
            <v>CIUDAD SERDÁN</v>
          </cell>
        </row>
        <row r="1993">
          <cell r="A1993">
            <v>4435</v>
          </cell>
          <cell r="B1993" t="str">
            <v>POR SEMINARIO DE TITULACION</v>
          </cell>
          <cell r="C1993">
            <v>4660</v>
          </cell>
          <cell r="D1993">
            <v>4660</v>
          </cell>
          <cell r="E1993" t="str">
            <v>CIUDAD SERDÁN</v>
          </cell>
        </row>
        <row r="1994">
          <cell r="A1994">
            <v>4442</v>
          </cell>
          <cell r="B1994" t="str">
            <v>POR CURSOS VARIOS BASICO</v>
          </cell>
          <cell r="C1994">
            <v>260</v>
          </cell>
          <cell r="D1994">
            <v>50</v>
          </cell>
          <cell r="E1994" t="str">
            <v>CIUDAD SERDÁN</v>
          </cell>
        </row>
        <row r="1995">
          <cell r="A1995">
            <v>4443</v>
          </cell>
          <cell r="B1995" t="str">
            <v>POR CURSOS VARIOS INTERMEDIO</v>
          </cell>
          <cell r="C1995">
            <v>390</v>
          </cell>
          <cell r="D1995">
            <v>90</v>
          </cell>
          <cell r="E1995" t="str">
            <v>CIUDAD SERDÁN</v>
          </cell>
        </row>
        <row r="1996">
          <cell r="A1996">
            <v>4444</v>
          </cell>
          <cell r="B1996" t="str">
            <v>POR CURSOS VARIOS AVANZADO</v>
          </cell>
          <cell r="C1996">
            <v>520</v>
          </cell>
          <cell r="D1996">
            <v>90</v>
          </cell>
          <cell r="E1996" t="str">
            <v>CIUDAD SERDÁN</v>
          </cell>
        </row>
        <row r="1997">
          <cell r="A1997">
            <v>4445</v>
          </cell>
          <cell r="B1997" t="str">
            <v>POR CURSOS VARIOS ESPECIALIZADO</v>
          </cell>
          <cell r="C1997">
            <v>700</v>
          </cell>
          <cell r="D1997">
            <v>85</v>
          </cell>
          <cell r="E1997" t="str">
            <v>CIUDAD SERDÁN</v>
          </cell>
        </row>
        <row r="1998">
          <cell r="A1998">
            <v>4448</v>
          </cell>
          <cell r="B1998" t="str">
            <v>POR EXPEDICION DE CONSTANCIAS</v>
          </cell>
          <cell r="C1998">
            <v>50</v>
          </cell>
          <cell r="D1998">
            <v>50</v>
          </cell>
          <cell r="E1998" t="str">
            <v>CIUDAD SERDÁN</v>
          </cell>
        </row>
        <row r="1999">
          <cell r="A1999">
            <v>4450</v>
          </cell>
          <cell r="B1999" t="str">
            <v>POR EQUIVALENCIA DE ESTUDIOS</v>
          </cell>
          <cell r="C1999">
            <v>1540</v>
          </cell>
          <cell r="D1999">
            <v>1540</v>
          </cell>
          <cell r="E1999" t="str">
            <v>CIUDAD SERDÁN</v>
          </cell>
        </row>
        <row r="2000">
          <cell r="A2000">
            <v>4451</v>
          </cell>
          <cell r="B2000" t="str">
            <v>POR LA EXPEDICION DE CERTIFICADO PARCIAL</v>
          </cell>
          <cell r="C2000">
            <v>415</v>
          </cell>
          <cell r="D2000">
            <v>415</v>
          </cell>
          <cell r="E2000" t="str">
            <v>CIUDAD SERDÁN</v>
          </cell>
        </row>
        <row r="2001">
          <cell r="A2001">
            <v>4452</v>
          </cell>
          <cell r="B2001" t="str">
            <v>POR LA EXPEDICION O REPOSICION DE CERTIF COMPLETO</v>
          </cell>
          <cell r="C2001">
            <v>520</v>
          </cell>
          <cell r="D2001">
            <v>520</v>
          </cell>
          <cell r="E2001" t="str">
            <v>CIUDAD SERDÁN</v>
          </cell>
        </row>
        <row r="2002">
          <cell r="A2002">
            <v>4453</v>
          </cell>
          <cell r="B2002" t="str">
            <v xml:space="preserve">ITS DE CIUDAD SERDAN: RECALENDARIZACION DE EXAMEN PROFESIONAL                   </v>
          </cell>
          <cell r="C2002">
            <v>1035</v>
          </cell>
          <cell r="D2002">
            <v>1035</v>
          </cell>
          <cell r="E2002" t="str">
            <v>CIUDAD SERDÁN</v>
          </cell>
        </row>
        <row r="2003">
          <cell r="A2003">
            <v>4454</v>
          </cell>
          <cell r="B2003" t="str">
            <v>POR LOS TRAMITES ADMINISTRATIVOS PARA TITUTLACION</v>
          </cell>
          <cell r="C2003">
            <v>1500</v>
          </cell>
          <cell r="D2003">
            <v>1500</v>
          </cell>
          <cell r="E2003" t="str">
            <v>CIUDAD SERDÁN</v>
          </cell>
        </row>
        <row r="2004">
          <cell r="A2004">
            <v>4455</v>
          </cell>
          <cell r="B2004" t="str">
            <v>POR EXEDICION O REPOSICION DE CREDENCIAL POR CADA UNA</v>
          </cell>
          <cell r="C2004">
            <v>105</v>
          </cell>
          <cell r="D2004">
            <v>105</v>
          </cell>
          <cell r="E2004" t="str">
            <v>CIUDAD SERDÁN</v>
          </cell>
        </row>
        <row r="2005">
          <cell r="A2005">
            <v>16178</v>
          </cell>
          <cell r="B2005" t="str">
            <v>POR CURSO DE INGLES , POR ALUMNO CERTIFICACION B1 6 NIVELES</v>
          </cell>
          <cell r="C2005">
            <v>260</v>
          </cell>
          <cell r="D2005">
            <v>390</v>
          </cell>
          <cell r="E2005" t="str">
            <v>CIUDAD SERDÁN</v>
          </cell>
        </row>
        <row r="2006">
          <cell r="A2006">
            <v>16180</v>
          </cell>
          <cell r="B2006" t="str">
            <v>POR EXPEDICION DE TITUTLO PROFESIONAL ELECTRONICO</v>
          </cell>
          <cell r="C2006">
            <v>500</v>
          </cell>
          <cell r="D2006">
            <v>500</v>
          </cell>
          <cell r="E2006" t="str">
            <v>CIUDAD SERDÁN</v>
          </cell>
        </row>
        <row r="2007">
          <cell r="A2007">
            <v>16195</v>
          </cell>
          <cell r="B2007" t="str">
            <v>POR ADIESTRAMIENTO EN LA ESCUELA DE TAEKWONDO, POR SEMESTRE</v>
          </cell>
          <cell r="C2007">
            <v>700</v>
          </cell>
          <cell r="D2007">
            <v>200</v>
          </cell>
          <cell r="E2007" t="str">
            <v>CIUDAD SERDÁN</v>
          </cell>
        </row>
        <row r="2008">
          <cell r="A2008">
            <v>16486</v>
          </cell>
          <cell r="B2008" t="str">
            <v>ITS DE CIUDAD SERDAN: POR EXAMEN Y CONSTANCIA B1 TITULO PROFESIONAL</v>
          </cell>
          <cell r="C2008" t="str">
            <v>NUEVA</v>
          </cell>
          <cell r="D2008">
            <v>100</v>
          </cell>
          <cell r="E2008" t="str">
            <v>CIUDAD SERDÁN</v>
          </cell>
        </row>
        <row r="2009">
          <cell r="A2009">
            <v>16487</v>
          </cell>
          <cell r="B2009" t="str">
            <v>ITS DE CIUDAD SERDAN: PORCURSO DE VERANO POR CREDITO</v>
          </cell>
          <cell r="C2009" t="str">
            <v>NUEVA</v>
          </cell>
          <cell r="D2009">
            <v>105</v>
          </cell>
          <cell r="E2009" t="str">
            <v>CIUDAD SERDÁN</v>
          </cell>
        </row>
        <row r="2010">
          <cell r="A2010">
            <v>16488</v>
          </cell>
          <cell r="B2010" t="str">
            <v>ITS DE CIUDAD SERDAN: POR PROTOCOLO DE TITULACION</v>
          </cell>
          <cell r="C2010" t="str">
            <v>NUEVA</v>
          </cell>
          <cell r="D2010">
            <v>1700</v>
          </cell>
          <cell r="E2010" t="str">
            <v>CIUDAD SERDÁN</v>
          </cell>
        </row>
        <row r="2011">
          <cell r="A2011">
            <v>16489</v>
          </cell>
          <cell r="B2011" t="str">
            <v>ITS DE CIUDAD SERDAN: POR EXAMEN Y CERTIFICACION TOEFL</v>
          </cell>
          <cell r="C2011" t="str">
            <v>NUEVA</v>
          </cell>
          <cell r="D2011">
            <v>1500</v>
          </cell>
          <cell r="E2011" t="str">
            <v>CIUDAD SERDÁN</v>
          </cell>
        </row>
        <row r="2012">
          <cell r="A2012">
            <v>16490</v>
          </cell>
          <cell r="B2012" t="str">
            <v>ITS DE CIUDAD SERDAN: POR CURSO ESPECIAL POR PERSONA</v>
          </cell>
          <cell r="C2012" t="str">
            <v>NUEVA</v>
          </cell>
          <cell r="D2012">
            <v>350</v>
          </cell>
          <cell r="E2012" t="str">
            <v>CIUDAD SERDÁN</v>
          </cell>
        </row>
        <row r="2013">
          <cell r="A2013">
            <v>16491</v>
          </cell>
          <cell r="B2013" t="str">
            <v>ITS DE CIUDAD SERDAN: POR ANALISIS TECNICO EQUIVALENCIA DE ESTUDIOS</v>
          </cell>
          <cell r="C2013" t="str">
            <v>NUEVA</v>
          </cell>
          <cell r="D2013">
            <v>400</v>
          </cell>
          <cell r="E2013" t="str">
            <v>CIUDAD SERDÁN</v>
          </cell>
        </row>
        <row r="2014">
          <cell r="A2014">
            <v>16492</v>
          </cell>
          <cell r="B2014" t="str">
            <v>ITS DE CIUDAD SERDAN: POR ANALISIS TECNICO CONVALIDACION DE ESTUDIOS</v>
          </cell>
          <cell r="C2014" t="str">
            <v>NUEVA</v>
          </cell>
          <cell r="D2014">
            <v>200</v>
          </cell>
          <cell r="E2014" t="str">
            <v>CIUDAD SERDÁN</v>
          </cell>
        </row>
        <row r="2015">
          <cell r="A2015">
            <v>16493</v>
          </cell>
          <cell r="B2015" t="str">
            <v>ITS DE CIUDAD SERDAN: POR SERVICIOS TECNICOS Y/O CONSULTORIA POR HORA</v>
          </cell>
          <cell r="C2015" t="str">
            <v>NUEVA</v>
          </cell>
          <cell r="D2015">
            <v>300</v>
          </cell>
          <cell r="E2015" t="str">
            <v>CIUDAD SERDÁN</v>
          </cell>
        </row>
        <row r="2016">
          <cell r="A2016">
            <v>12673</v>
          </cell>
          <cell r="B2016" t="str">
            <v>OTROS INGRESOS DEL INSTITUTO TECNOLOGICO SUPERIOR DE CIUDAD SERDAN</v>
          </cell>
          <cell r="C2016" t="str">
            <v>NO. OPERACIONES</v>
          </cell>
          <cell r="E2016" t="str">
            <v>CIUDAD SERDÁN</v>
          </cell>
        </row>
        <row r="2017">
          <cell r="A2017">
            <v>4459</v>
          </cell>
          <cell r="B2017" t="str">
            <v>POR EXAMEN DE ADMISION</v>
          </cell>
          <cell r="C2017">
            <v>360</v>
          </cell>
          <cell r="D2017">
            <v>375</v>
          </cell>
          <cell r="E2017" t="str">
            <v>HUAUCHINANGO</v>
          </cell>
        </row>
        <row r="2018">
          <cell r="A2018">
            <v>4463</v>
          </cell>
          <cell r="B2018" t="str">
            <v>POR EXAMEN DE ACREDITACION DE INGLES</v>
          </cell>
          <cell r="C2018">
            <v>1170</v>
          </cell>
          <cell r="D2018">
            <v>1210</v>
          </cell>
          <cell r="E2018" t="str">
            <v>HUAUCHINANGO</v>
          </cell>
        </row>
        <row r="2019">
          <cell r="A2019">
            <v>4464</v>
          </cell>
          <cell r="B2019" t="str">
            <v>CURSO PROPEDEUTICO</v>
          </cell>
          <cell r="C2019">
            <v>185</v>
          </cell>
          <cell r="D2019">
            <v>195</v>
          </cell>
          <cell r="E2019" t="str">
            <v>HUAUCHINANGO</v>
          </cell>
        </row>
        <row r="2020">
          <cell r="A2020">
            <v>4465</v>
          </cell>
          <cell r="B2020" t="str">
            <v>POR CUOTA DE INSCRIPCION O REINSCRIPCION</v>
          </cell>
          <cell r="C2020">
            <v>1440</v>
          </cell>
          <cell r="D2020">
            <v>1490</v>
          </cell>
          <cell r="E2020" t="str">
            <v>HUAUCHINANGO</v>
          </cell>
        </row>
        <row r="2021">
          <cell r="A2021">
            <v>4466</v>
          </cell>
          <cell r="B2021" t="str">
            <v>POR EXPEDICION DE CERTIFICADO PARCIAL O COMPLETO</v>
          </cell>
          <cell r="C2021">
            <v>590</v>
          </cell>
          <cell r="D2021">
            <v>610</v>
          </cell>
          <cell r="E2021" t="str">
            <v>HUAUCHINANGO</v>
          </cell>
        </row>
        <row r="2022">
          <cell r="A2022">
            <v>4467</v>
          </cell>
          <cell r="B2022" t="str">
            <v>POR EXPEDICION DE CARTA DE PASANTE</v>
          </cell>
          <cell r="C2022">
            <v>80</v>
          </cell>
          <cell r="D2022">
            <v>85</v>
          </cell>
          <cell r="E2022" t="str">
            <v>HUAUCHINANGO</v>
          </cell>
        </row>
        <row r="2023">
          <cell r="A2023">
            <v>4468</v>
          </cell>
          <cell r="B2023" t="str">
            <v>POR EXPEDICION DE CONSTANCIAS POR CADA UNA</v>
          </cell>
          <cell r="C2023">
            <v>37</v>
          </cell>
          <cell r="D2023">
            <v>39</v>
          </cell>
          <cell r="E2023" t="str">
            <v>HUAUCHINANGO</v>
          </cell>
        </row>
        <row r="2024">
          <cell r="A2024">
            <v>4469</v>
          </cell>
          <cell r="B2024" t="str">
            <v>POR REPOSICION DE BOLETA DE CALIFICACIONES</v>
          </cell>
          <cell r="C2024">
            <v>32</v>
          </cell>
          <cell r="D2024">
            <v>34</v>
          </cell>
          <cell r="E2024" t="str">
            <v>HUAUCHINANGO</v>
          </cell>
        </row>
        <row r="2025">
          <cell r="A2025">
            <v>4470</v>
          </cell>
          <cell r="B2025" t="str">
            <v>POR LOS TRAMITES ADMINISTRATIVOS PARA TITULACION</v>
          </cell>
          <cell r="C2025">
            <v>1500</v>
          </cell>
          <cell r="D2025">
            <v>1555</v>
          </cell>
          <cell r="E2025" t="str">
            <v>HUAUCHINANGO</v>
          </cell>
        </row>
        <row r="2026">
          <cell r="A2026">
            <v>4472</v>
          </cell>
          <cell r="B2026" t="str">
            <v>POR CURSO DE VERANO TEORICO</v>
          </cell>
          <cell r="C2026">
            <v>430</v>
          </cell>
          <cell r="D2026">
            <v>445</v>
          </cell>
          <cell r="E2026" t="str">
            <v>HUAUCHINANGO</v>
          </cell>
        </row>
        <row r="2027">
          <cell r="A2027">
            <v>4473</v>
          </cell>
          <cell r="B2027" t="str">
            <v>POR CURSO DE VERANO TEORICO-PRACTICO</v>
          </cell>
          <cell r="C2027">
            <v>495</v>
          </cell>
          <cell r="D2027">
            <v>515</v>
          </cell>
          <cell r="E2027" t="str">
            <v>HUAUCHINANGO</v>
          </cell>
        </row>
        <row r="2028">
          <cell r="A2028">
            <v>4475</v>
          </cell>
          <cell r="B2028" t="str">
            <v>POR CURSO DE INGLES BASICO</v>
          </cell>
          <cell r="C2028">
            <v>455</v>
          </cell>
          <cell r="D2028">
            <v>470</v>
          </cell>
          <cell r="E2028" t="str">
            <v>HUAUCHINANGO</v>
          </cell>
        </row>
        <row r="2029">
          <cell r="A2029">
            <v>4477</v>
          </cell>
          <cell r="B2029" t="str">
            <v>POR CURSO DE INGLES PARA TITULACION</v>
          </cell>
          <cell r="C2029">
            <v>2475</v>
          </cell>
          <cell r="D2029">
            <v>2565</v>
          </cell>
          <cell r="E2029" t="str">
            <v>HUAUCHINANGO</v>
          </cell>
        </row>
        <row r="2030">
          <cell r="A2030">
            <v>4478</v>
          </cell>
          <cell r="B2030" t="str">
            <v>POR CURSO DE REPETICION POR MATERIA</v>
          </cell>
          <cell r="C2030">
            <v>270</v>
          </cell>
          <cell r="D2030">
            <v>280</v>
          </cell>
          <cell r="E2030" t="str">
            <v>HUAUCHINANGO</v>
          </cell>
        </row>
        <row r="2031">
          <cell r="A2031">
            <v>4479</v>
          </cell>
          <cell r="B2031" t="str">
            <v xml:space="preserve">POR CURSO DIPLOMADO DE TITULACION </v>
          </cell>
          <cell r="C2031">
            <v>1945</v>
          </cell>
          <cell r="D2031">
            <v>2015</v>
          </cell>
          <cell r="E2031" t="str">
            <v>HUAUCHINANGO</v>
          </cell>
        </row>
        <row r="2032">
          <cell r="A2032">
            <v>4480</v>
          </cell>
          <cell r="B2032" t="str">
            <v>POR EXPEDICION DE KARDEX</v>
          </cell>
          <cell r="C2032">
            <v>37</v>
          </cell>
          <cell r="D2032">
            <v>39</v>
          </cell>
          <cell r="E2032" t="str">
            <v>HUAUCHINANGO</v>
          </cell>
        </row>
        <row r="2033">
          <cell r="A2033">
            <v>4481</v>
          </cell>
          <cell r="B2033" t="str">
            <v xml:space="preserve">POR EQUIVALENCIA DE MATERIAS </v>
          </cell>
          <cell r="C2033">
            <v>3580</v>
          </cell>
          <cell r="D2033">
            <v>3705</v>
          </cell>
          <cell r="E2033" t="str">
            <v>HUAUCHINANGO</v>
          </cell>
        </row>
        <row r="2034">
          <cell r="A2034">
            <v>4482</v>
          </cell>
          <cell r="B2034" t="str">
            <v>POR EXPEDICION O REP. DE CREDENCIAL POR CADA UNA</v>
          </cell>
          <cell r="C2034">
            <v>80</v>
          </cell>
          <cell r="D2034">
            <v>85</v>
          </cell>
          <cell r="E2034" t="str">
            <v>HUAUCHINANGO</v>
          </cell>
        </row>
        <row r="2035">
          <cell r="A2035">
            <v>14534</v>
          </cell>
          <cell r="B2035" t="str">
            <v>POR CONVALIDACION</v>
          </cell>
          <cell r="C2035">
            <v>485</v>
          </cell>
          <cell r="D2035">
            <v>505</v>
          </cell>
          <cell r="E2035" t="str">
            <v>HUAUCHINANGO</v>
          </cell>
        </row>
        <row r="2036">
          <cell r="A2036">
            <v>14535</v>
          </cell>
          <cell r="B2036" t="str">
            <v>POR USO Y APROV DE ESPACIOS PARA SERV DE CAFETERIA POR MES</v>
          </cell>
          <cell r="C2036">
            <v>3000</v>
          </cell>
          <cell r="D2036">
            <v>3105</v>
          </cell>
          <cell r="E2036" t="str">
            <v>HUAUCHINANGO</v>
          </cell>
        </row>
        <row r="2037">
          <cell r="A2037">
            <v>15399</v>
          </cell>
          <cell r="B2037" t="str">
            <v>POR CURSO POR MATERIA ESPECIAL</v>
          </cell>
          <cell r="C2037">
            <v>445</v>
          </cell>
          <cell r="D2037">
            <v>460</v>
          </cell>
          <cell r="E2037" t="str">
            <v>HUAUCHINANGO</v>
          </cell>
        </row>
        <row r="2038">
          <cell r="A2038">
            <v>16181</v>
          </cell>
          <cell r="B2038" t="str">
            <v>POR EXPEDICION DE TITUTLO PROFESIONAL ELECTRONICO</v>
          </cell>
          <cell r="C2038">
            <v>500</v>
          </cell>
          <cell r="D2038">
            <v>520</v>
          </cell>
          <cell r="E2038" t="str">
            <v>HUAUCHINANGO</v>
          </cell>
        </row>
        <row r="2039">
          <cell r="A2039">
            <v>16494</v>
          </cell>
          <cell r="B2039" t="str">
            <v>ITS DE HUAUCHINANGO: POR EXAMEN DE ADMISION MAESTRIA</v>
          </cell>
          <cell r="C2039" t="str">
            <v>NUEVA</v>
          </cell>
          <cell r="D2039">
            <v>900</v>
          </cell>
          <cell r="E2039" t="str">
            <v>HUAUCHINANGO</v>
          </cell>
        </row>
        <row r="2040">
          <cell r="A2040">
            <v>16495</v>
          </cell>
          <cell r="B2040" t="str">
            <v>ITS DE HUAUCHINANGO: CUOTA DE INSCRIP O REINSCRIP SEM POR ALUMNO MAESTRIA</v>
          </cell>
          <cell r="C2040" t="str">
            <v>NUEVA</v>
          </cell>
          <cell r="D2040">
            <v>3000</v>
          </cell>
          <cell r="E2040" t="str">
            <v>HUAUCHINANGO</v>
          </cell>
        </row>
        <row r="2041">
          <cell r="A2041">
            <v>16496</v>
          </cell>
          <cell r="B2041" t="str">
            <v>ITS DE HUAUCHINANGO: POR EXPEDICION DE CONSTANCIAS POR CADA UNA MAESTRIA</v>
          </cell>
          <cell r="C2041" t="str">
            <v>NUEVA</v>
          </cell>
          <cell r="D2041">
            <v>50</v>
          </cell>
          <cell r="E2041" t="str">
            <v>HUAUCHINANGO</v>
          </cell>
        </row>
        <row r="2042">
          <cell r="A2042">
            <v>16497</v>
          </cell>
          <cell r="B2042" t="str">
            <v>ITS DE HUAUCHINANGO: POR CURSO DE INGLES POR ALUMNO UBICACION</v>
          </cell>
          <cell r="C2042" t="str">
            <v>NUEVA</v>
          </cell>
          <cell r="D2042">
            <v>400</v>
          </cell>
          <cell r="E2042" t="str">
            <v>HUAUCHINANGO</v>
          </cell>
        </row>
        <row r="2043">
          <cell r="A2043">
            <v>16498</v>
          </cell>
          <cell r="B2043" t="str">
            <v>ITS DE HUAUCHINANGO: POR EXPEDICION DE KARDEX NIVEL MAESTRIA</v>
          </cell>
          <cell r="C2043" t="str">
            <v>NUEVA</v>
          </cell>
          <cell r="D2043">
            <v>50</v>
          </cell>
          <cell r="E2043" t="str">
            <v>HUAUCHINANGO</v>
          </cell>
        </row>
        <row r="2044">
          <cell r="A2044">
            <v>16499</v>
          </cell>
          <cell r="B2044" t="str">
            <v>ITS DE HUAUCHINANGO: POR MODULO DE MAESTRIA POR ALUMNO</v>
          </cell>
          <cell r="C2044" t="str">
            <v>NUEVA</v>
          </cell>
          <cell r="D2044">
            <v>750</v>
          </cell>
          <cell r="E2044" t="str">
            <v>HUAUCHINANGO</v>
          </cell>
        </row>
        <row r="2045">
          <cell r="A2045">
            <v>12674</v>
          </cell>
          <cell r="B2045" t="str">
            <v>OTROS INGRESOS DEL INST TEC SUP DE HUAUCHINANGO</v>
          </cell>
          <cell r="C2045" t="str">
            <v>NO. OPERACIONES</v>
          </cell>
          <cell r="E2045" t="str">
            <v>HUAUCHINANGO</v>
          </cell>
        </row>
        <row r="2046">
          <cell r="A2046">
            <v>4484</v>
          </cell>
          <cell r="B2046" t="str">
            <v>POR FICHA DE EXAMEN DE ADMISION CON CURSO DE PREPARACION</v>
          </cell>
          <cell r="C2046">
            <v>445</v>
          </cell>
          <cell r="D2046">
            <v>460</v>
          </cell>
          <cell r="E2046" t="str">
            <v>I.T SUPERIOR DE LIBRES</v>
          </cell>
        </row>
        <row r="2047">
          <cell r="A2047">
            <v>4485</v>
          </cell>
          <cell r="B2047" t="str">
            <v>POR CURSO PROPEDEUTICO</v>
          </cell>
          <cell r="C2047">
            <v>280</v>
          </cell>
          <cell r="D2047">
            <v>290</v>
          </cell>
          <cell r="E2047" t="str">
            <v>I.T SUPERIOR DE LIBRES</v>
          </cell>
        </row>
        <row r="2048">
          <cell r="A2048">
            <v>4486</v>
          </cell>
          <cell r="B2048" t="str">
            <v>POR CUOTA DE INSCRIPCION POR SEMESTRE</v>
          </cell>
          <cell r="C2048">
            <v>1000</v>
          </cell>
          <cell r="D2048">
            <v>1035</v>
          </cell>
          <cell r="E2048" t="str">
            <v>I.T SUPERIOR DE LIBRES</v>
          </cell>
        </row>
        <row r="2049">
          <cell r="A2049">
            <v>4487</v>
          </cell>
          <cell r="B2049" t="str">
            <v>POR EXAMENES ESPECIALES</v>
          </cell>
          <cell r="C2049">
            <v>445</v>
          </cell>
          <cell r="D2049">
            <v>460</v>
          </cell>
          <cell r="E2049" t="str">
            <v>I.T SUPERIOR DE LIBRES</v>
          </cell>
        </row>
        <row r="2050">
          <cell r="A2050">
            <v>4488</v>
          </cell>
          <cell r="B2050" t="str">
            <v xml:space="preserve">POR EXAMENES GLOBALES </v>
          </cell>
          <cell r="C2050">
            <v>445</v>
          </cell>
          <cell r="D2050">
            <v>460</v>
          </cell>
          <cell r="E2050" t="str">
            <v>I.T SUPERIOR DE LIBRES</v>
          </cell>
        </row>
        <row r="2051">
          <cell r="A2051">
            <v>4490</v>
          </cell>
          <cell r="B2051" t="str">
            <v>POR EXAMEN DE ACREDITACION DE INGLES</v>
          </cell>
          <cell r="C2051">
            <v>335</v>
          </cell>
          <cell r="D2051">
            <v>350</v>
          </cell>
          <cell r="E2051" t="str">
            <v>I.T SUPERIOR DE LIBRES</v>
          </cell>
        </row>
        <row r="2052">
          <cell r="A2052">
            <v>4491</v>
          </cell>
          <cell r="B2052" t="str">
            <v>POR MATERIA A REPETIR</v>
          </cell>
          <cell r="C2052">
            <v>495</v>
          </cell>
          <cell r="D2052">
            <v>515</v>
          </cell>
          <cell r="E2052" t="str">
            <v>I.T SUPERIOR DE LIBRES</v>
          </cell>
        </row>
        <row r="2053">
          <cell r="A2053">
            <v>4492</v>
          </cell>
          <cell r="B2053" t="str">
            <v>POR REVALIDACION O CONVALIDACION DE MATERIA</v>
          </cell>
          <cell r="C2053">
            <v>1335</v>
          </cell>
          <cell r="D2053">
            <v>1385</v>
          </cell>
          <cell r="E2053" t="str">
            <v>I.T SUPERIOR DE LIBRES</v>
          </cell>
        </row>
        <row r="2054">
          <cell r="A2054">
            <v>4494</v>
          </cell>
          <cell r="B2054" t="str">
            <v>POR CURSO DE VERANO PRACTICO POR ALUMNO</v>
          </cell>
          <cell r="C2054">
            <v>525</v>
          </cell>
          <cell r="D2054">
            <v>545</v>
          </cell>
          <cell r="E2054" t="str">
            <v>I.T SUPERIOR DE LIBRES</v>
          </cell>
        </row>
        <row r="2055">
          <cell r="A2055">
            <v>4495</v>
          </cell>
          <cell r="B2055" t="str">
            <v>POR CURSO DE INGLES, POR ALUMNO</v>
          </cell>
          <cell r="C2055">
            <v>495</v>
          </cell>
          <cell r="D2055">
            <v>515</v>
          </cell>
          <cell r="E2055" t="str">
            <v>I.T SUPERIOR DE LIBRES</v>
          </cell>
        </row>
        <row r="2056">
          <cell r="A2056">
            <v>4498</v>
          </cell>
          <cell r="B2056" t="str">
            <v>POR CURSO DE TITULACION</v>
          </cell>
          <cell r="C2056">
            <v>4985</v>
          </cell>
          <cell r="D2056">
            <v>5160</v>
          </cell>
          <cell r="E2056" t="str">
            <v>I.T SUPERIOR DE LIBRES</v>
          </cell>
        </row>
        <row r="2057">
          <cell r="A2057">
            <v>4499</v>
          </cell>
          <cell r="B2057" t="str">
            <v xml:space="preserve">POR SEMINARIO DE TITULACION </v>
          </cell>
          <cell r="C2057">
            <v>4430</v>
          </cell>
          <cell r="D2057">
            <v>4585</v>
          </cell>
          <cell r="E2057" t="str">
            <v>I.T SUPERIOR DE LIBRES</v>
          </cell>
        </row>
        <row r="2058">
          <cell r="A2058">
            <v>4500</v>
          </cell>
          <cell r="B2058" t="str">
            <v>POR LOS TRAMITES ADMINISTRATIVOS PARA TITULACION</v>
          </cell>
          <cell r="C2058">
            <v>1500</v>
          </cell>
          <cell r="D2058">
            <v>1555</v>
          </cell>
          <cell r="E2058" t="str">
            <v>I.T SUPERIOR DE LIBRES</v>
          </cell>
        </row>
        <row r="2059">
          <cell r="A2059">
            <v>4501</v>
          </cell>
          <cell r="B2059" t="str">
            <v>POR EL TRAMITE DE LEGALIZACION DE DOCUMENTOS</v>
          </cell>
          <cell r="C2059">
            <v>190</v>
          </cell>
          <cell r="D2059">
            <v>200</v>
          </cell>
          <cell r="E2059" t="str">
            <v>I.T SUPERIOR DE LIBRES</v>
          </cell>
        </row>
        <row r="2060">
          <cell r="A2060">
            <v>4502</v>
          </cell>
          <cell r="B2060" t="str">
            <v>POR EXPEDICION DE KARDEX</v>
          </cell>
          <cell r="C2060">
            <v>11</v>
          </cell>
          <cell r="D2060">
            <v>12</v>
          </cell>
          <cell r="E2060" t="str">
            <v>I.T SUPERIOR DE LIBRES</v>
          </cell>
        </row>
        <row r="2061">
          <cell r="A2061">
            <v>4503</v>
          </cell>
          <cell r="B2061" t="str">
            <v>POR LA EXPEDICION DE CONSTANCIAS</v>
          </cell>
          <cell r="C2061">
            <v>27</v>
          </cell>
          <cell r="D2061">
            <v>28</v>
          </cell>
          <cell r="E2061" t="str">
            <v>I.T SUPERIOR DE LIBRES</v>
          </cell>
        </row>
        <row r="2062">
          <cell r="A2062">
            <v>4504</v>
          </cell>
          <cell r="B2062" t="str">
            <v>POR LA EXPEDICION CARTA DE PASANTE</v>
          </cell>
          <cell r="C2062">
            <v>445</v>
          </cell>
          <cell r="D2062">
            <v>460</v>
          </cell>
          <cell r="E2062" t="str">
            <v>I.T SUPERIOR DE LIBRES</v>
          </cell>
        </row>
        <row r="2063">
          <cell r="A2063">
            <v>4505</v>
          </cell>
          <cell r="B2063" t="str">
            <v>POR LA EXPEDICION DE CERTIFICADO PARCIAL</v>
          </cell>
          <cell r="C2063">
            <v>225</v>
          </cell>
          <cell r="D2063">
            <v>235</v>
          </cell>
          <cell r="E2063" t="str">
            <v>I.T SUPERIOR DE LIBRES</v>
          </cell>
        </row>
        <row r="2064">
          <cell r="A2064">
            <v>4506</v>
          </cell>
          <cell r="B2064" t="str">
            <v>POR EXPEDICION O REPOSICION DE CREDENCIAL POR CADA UNA</v>
          </cell>
          <cell r="C2064">
            <v>53</v>
          </cell>
          <cell r="D2064">
            <v>55</v>
          </cell>
          <cell r="E2064" t="str">
            <v>I.T SUPERIOR DE LIBRES</v>
          </cell>
        </row>
        <row r="2065">
          <cell r="A2065">
            <v>14536</v>
          </cell>
          <cell r="B2065" t="str">
            <v>POR USO Y APROV DE ESPACIOS SERV DE CAFETERIA POR m2 POR MES</v>
          </cell>
          <cell r="C2065">
            <v>170</v>
          </cell>
          <cell r="D2065">
            <v>175</v>
          </cell>
          <cell r="E2065" t="str">
            <v>I.T SUPERIOR DE LIBRES</v>
          </cell>
        </row>
        <row r="2066">
          <cell r="A2066">
            <v>15730</v>
          </cell>
          <cell r="B2066" t="str">
            <v xml:space="preserve">ITS DE LIBRES: POR EXAMEN PROFESIONAL                                         </v>
          </cell>
          <cell r="C2066">
            <v>1045</v>
          </cell>
          <cell r="D2066">
            <v>1085</v>
          </cell>
          <cell r="E2066" t="str">
            <v>I.T SUPERIOR DE LIBRES</v>
          </cell>
        </row>
        <row r="2067">
          <cell r="A2067">
            <v>16182</v>
          </cell>
          <cell r="B2067" t="str">
            <v>POR EXPEDICION DE TITUTLO PROFESIONAL ELECTRONICO</v>
          </cell>
          <cell r="C2067">
            <v>500</v>
          </cell>
          <cell r="D2067">
            <v>520</v>
          </cell>
          <cell r="E2067" t="str">
            <v>I.T SUPERIOR DE LIBRES</v>
          </cell>
        </row>
        <row r="2068">
          <cell r="A2068">
            <v>12675</v>
          </cell>
          <cell r="B2068" t="str">
            <v>OTROS INGRESOS INSTITUTO TECNOLOGICO SUPERIOR DE LIBRES</v>
          </cell>
          <cell r="C2068" t="str">
            <v>NO. OPERACIONES</v>
          </cell>
          <cell r="E2068" t="str">
            <v>I.T SUPERIOR DE LIBRES</v>
          </cell>
        </row>
        <row r="2069">
          <cell r="A2069">
            <v>4508</v>
          </cell>
          <cell r="B2069" t="str">
            <v>POR FICHA DE EXAMEN DE ADMISION</v>
          </cell>
          <cell r="C2069">
            <v>415</v>
          </cell>
          <cell r="D2069">
            <v>430</v>
          </cell>
          <cell r="E2069" t="str">
            <v>SAN MARTÍN TEXMELUCAN</v>
          </cell>
        </row>
        <row r="2070">
          <cell r="A2070">
            <v>4509</v>
          </cell>
          <cell r="B2070" t="str">
            <v>POR CUOTA DE INSCRIPCION</v>
          </cell>
          <cell r="C2070">
            <v>1120</v>
          </cell>
          <cell r="D2070">
            <v>1160</v>
          </cell>
          <cell r="E2070" t="str">
            <v>SAN MARTÍN TEXMELUCAN</v>
          </cell>
        </row>
        <row r="2071">
          <cell r="A2071">
            <v>4510</v>
          </cell>
          <cell r="B2071" t="str">
            <v>POR REINSCRIPCION</v>
          </cell>
          <cell r="C2071">
            <v>1005</v>
          </cell>
          <cell r="D2071">
            <v>1040</v>
          </cell>
          <cell r="E2071" t="str">
            <v>SAN MARTÍN TEXMELUCAN</v>
          </cell>
        </row>
        <row r="2072">
          <cell r="A2072">
            <v>4511</v>
          </cell>
          <cell r="B2072" t="str">
            <v>POR KARDEX</v>
          </cell>
          <cell r="C2072">
            <v>58</v>
          </cell>
          <cell r="D2072">
            <v>61</v>
          </cell>
          <cell r="E2072" t="str">
            <v>SAN MARTÍN TEXMELUCAN</v>
          </cell>
        </row>
        <row r="2073">
          <cell r="A2073">
            <v>4514</v>
          </cell>
          <cell r="B2073" t="str">
            <v>POR EXAMEN DE ACREDITACION DE INGLES</v>
          </cell>
          <cell r="C2073">
            <v>1175</v>
          </cell>
          <cell r="D2073">
            <v>1220</v>
          </cell>
          <cell r="E2073" t="str">
            <v>SAN MARTÍN TEXMELUCAN</v>
          </cell>
        </row>
        <row r="2074">
          <cell r="A2074">
            <v>4515</v>
          </cell>
          <cell r="B2074" t="str">
            <v>POR MATERIA EN REPITE</v>
          </cell>
          <cell r="C2074">
            <v>240</v>
          </cell>
          <cell r="D2074">
            <v>250</v>
          </cell>
          <cell r="E2074" t="str">
            <v>SAN MARTÍN TEXMELUCAN</v>
          </cell>
        </row>
        <row r="2075">
          <cell r="A2075">
            <v>4516</v>
          </cell>
          <cell r="B2075" t="str">
            <v>POR CAMBIO DE CARRERA O CONVALIDACION</v>
          </cell>
          <cell r="C2075">
            <v>1645</v>
          </cell>
          <cell r="D2075">
            <v>1705</v>
          </cell>
          <cell r="E2075" t="str">
            <v>SAN MARTÍN TEXMELUCAN</v>
          </cell>
        </row>
        <row r="2076">
          <cell r="A2076">
            <v>4517</v>
          </cell>
          <cell r="B2076" t="str">
            <v>POR REPOSICION DE BOLETA DE CALIFICACIONES</v>
          </cell>
          <cell r="C2076">
            <v>100</v>
          </cell>
          <cell r="D2076">
            <v>105</v>
          </cell>
          <cell r="E2076" t="str">
            <v>SAN MARTÍN TEXMELUCAN</v>
          </cell>
        </row>
        <row r="2077">
          <cell r="A2077">
            <v>4518</v>
          </cell>
          <cell r="B2077" t="str">
            <v>POR CURSO DE VERANO, POR PERSONA</v>
          </cell>
          <cell r="C2077">
            <v>11700</v>
          </cell>
          <cell r="D2077">
            <v>12110</v>
          </cell>
          <cell r="E2077" t="str">
            <v>SAN MARTÍN TEXMELUCAN</v>
          </cell>
        </row>
        <row r="2078">
          <cell r="A2078">
            <v>4519</v>
          </cell>
          <cell r="B2078" t="str">
            <v>POR LOS TRAMITES ADMINISTRATIVOS PARA TITUTLACION</v>
          </cell>
          <cell r="C2078">
            <v>1500</v>
          </cell>
          <cell r="D2078">
            <v>1555</v>
          </cell>
          <cell r="E2078" t="str">
            <v>SAN MARTÍN TEXMELUCAN</v>
          </cell>
        </row>
        <row r="2079">
          <cell r="A2079">
            <v>4520</v>
          </cell>
          <cell r="B2079" t="str">
            <v>POR LA EXPEDICION DE CONSTANCIA DE ESTUDIOS</v>
          </cell>
          <cell r="C2079">
            <v>32</v>
          </cell>
          <cell r="D2079">
            <v>34</v>
          </cell>
          <cell r="E2079" t="str">
            <v>SAN MARTÍN TEXMELUCAN</v>
          </cell>
        </row>
        <row r="2080">
          <cell r="A2080">
            <v>4523</v>
          </cell>
          <cell r="B2080" t="str">
            <v>POR CERTIFICADO PARCIAL</v>
          </cell>
          <cell r="C2080">
            <v>590</v>
          </cell>
          <cell r="D2080">
            <v>610</v>
          </cell>
          <cell r="E2080" t="str">
            <v>SAN MARTÍN TEXMELUCAN</v>
          </cell>
        </row>
        <row r="2081">
          <cell r="A2081">
            <v>4524</v>
          </cell>
          <cell r="B2081" t="str">
            <v>POR CERTIFICADO DE ESTUDIOS</v>
          </cell>
          <cell r="C2081">
            <v>360</v>
          </cell>
          <cell r="D2081">
            <v>375</v>
          </cell>
          <cell r="E2081" t="str">
            <v>SAN MARTÍN TEXMELUCAN</v>
          </cell>
        </row>
        <row r="2082">
          <cell r="A2082">
            <v>4525</v>
          </cell>
          <cell r="B2082" t="str">
            <v>POR REPOSICION DE CREDENCIAL POR C/U</v>
          </cell>
          <cell r="C2082">
            <v>120</v>
          </cell>
          <cell r="D2082">
            <v>125</v>
          </cell>
          <cell r="E2082" t="str">
            <v>SAN MARTÍN TEXMELUCAN</v>
          </cell>
        </row>
        <row r="2083">
          <cell r="A2083">
            <v>15731</v>
          </cell>
          <cell r="B2083" t="str">
            <v xml:space="preserve">ITS DE SAN MARTIN TEXMELUCAN: ACREDITACION DE MATERIAS EXTRAESCOLARES O INGLES  </v>
          </cell>
          <cell r="C2083">
            <v>100</v>
          </cell>
          <cell r="D2083">
            <v>105</v>
          </cell>
          <cell r="E2083" t="str">
            <v>SAN MARTÍN TEXMELUCAN</v>
          </cell>
        </row>
        <row r="2084">
          <cell r="A2084">
            <v>16183</v>
          </cell>
          <cell r="B2084" t="str">
            <v>ITS DE SAN MARTIN TEXMELUCAN: POR EXPEDICION DE TITUTLO PROFESIONAL ELECTRONICO</v>
          </cell>
          <cell r="C2084">
            <v>500</v>
          </cell>
          <cell r="D2084">
            <v>520</v>
          </cell>
          <cell r="E2084" t="str">
            <v>SAN MARTÍN TEXMELUCAN</v>
          </cell>
        </row>
        <row r="2085">
          <cell r="A2085">
            <v>12676</v>
          </cell>
          <cell r="B2085" t="str">
            <v>OTROS INGRESOS INSTITUTO TECNOLOGICO SUPERIOR DE SAN MARTIN TEXMELUCAN</v>
          </cell>
          <cell r="C2085" t="str">
            <v>NO. OPERACIONES</v>
          </cell>
        </row>
        <row r="2086">
          <cell r="A2086">
            <v>4527</v>
          </cell>
          <cell r="B2086" t="str">
            <v>POR FICHA DE EXAMEN DE ADMISION</v>
          </cell>
          <cell r="C2086">
            <v>520</v>
          </cell>
          <cell r="D2086">
            <v>520</v>
          </cell>
          <cell r="E2086" t="str">
            <v>I.T S. SIERRA NORTE</v>
          </cell>
        </row>
        <row r="2087">
          <cell r="A2087">
            <v>4528</v>
          </cell>
          <cell r="B2087" t="str">
            <v>POR CUOTA DE INSCRIPCION</v>
          </cell>
          <cell r="C2087">
            <v>1190</v>
          </cell>
          <cell r="D2087">
            <v>1190</v>
          </cell>
          <cell r="E2087" t="str">
            <v>I.T S. SIERRA NORTE</v>
          </cell>
        </row>
        <row r="2088">
          <cell r="A2088">
            <v>4529</v>
          </cell>
          <cell r="B2088" t="str">
            <v>POR REINSCRIPCION</v>
          </cell>
          <cell r="C2088">
            <v>1060</v>
          </cell>
          <cell r="D2088">
            <v>1060</v>
          </cell>
          <cell r="E2088" t="str">
            <v>I.T S. SIERRA NORTE</v>
          </cell>
        </row>
        <row r="2089">
          <cell r="A2089">
            <v>4535</v>
          </cell>
          <cell r="B2089" t="str">
            <v>POR MATERIA PRACTICA</v>
          </cell>
          <cell r="C2089">
            <v>440</v>
          </cell>
          <cell r="D2089">
            <v>440</v>
          </cell>
          <cell r="E2089" t="str">
            <v>I.T S. SIERRA NORTE</v>
          </cell>
        </row>
        <row r="2090">
          <cell r="A2090">
            <v>4536</v>
          </cell>
          <cell r="B2090" t="str">
            <v>POR MATERIA TEORICA</v>
          </cell>
          <cell r="C2090">
            <v>315</v>
          </cell>
          <cell r="D2090">
            <v>315</v>
          </cell>
          <cell r="E2090" t="str">
            <v>I.T S. SIERRA NORTE</v>
          </cell>
        </row>
        <row r="2091">
          <cell r="A2091">
            <v>4537</v>
          </cell>
          <cell r="B2091" t="str">
            <v>POR CONVALIDACION POR MATERIA</v>
          </cell>
          <cell r="C2091">
            <v>58</v>
          </cell>
          <cell r="D2091">
            <v>58</v>
          </cell>
          <cell r="E2091" t="str">
            <v>I.T S. SIERRA NORTE</v>
          </cell>
        </row>
        <row r="2092">
          <cell r="A2092">
            <v>4538</v>
          </cell>
          <cell r="B2092" t="str">
            <v>POR CURSO DE HABILIDAD VERBAL Y MATEMATICA</v>
          </cell>
          <cell r="C2092">
            <v>100</v>
          </cell>
          <cell r="D2092">
            <v>100</v>
          </cell>
          <cell r="E2092" t="str">
            <v>I.T S. SIERRA NORTE</v>
          </cell>
        </row>
        <row r="2093">
          <cell r="A2093">
            <v>4540</v>
          </cell>
          <cell r="B2093" t="str">
            <v>POR LOS TRAMITES ADMINISTRATIVOS PARA TITULACION</v>
          </cell>
          <cell r="C2093">
            <v>1500</v>
          </cell>
          <cell r="D2093">
            <v>1500</v>
          </cell>
          <cell r="E2093" t="str">
            <v>I.T S. SIERRA NORTE</v>
          </cell>
        </row>
        <row r="2094">
          <cell r="A2094">
            <v>4541</v>
          </cell>
          <cell r="B2094" t="str">
            <v>POR LA EXPEDICION DE CONSTANCIA DE ESTUDIOS SIN CALIF</v>
          </cell>
          <cell r="C2094">
            <v>16</v>
          </cell>
          <cell r="D2094">
            <v>16</v>
          </cell>
          <cell r="E2094" t="str">
            <v>I.T S. SIERRA NORTE</v>
          </cell>
        </row>
        <row r="2095">
          <cell r="A2095">
            <v>4542</v>
          </cell>
          <cell r="B2095" t="str">
            <v>POR LA EXPEDICION DE CONSTANCIA DE ESTUDIOS CON CALIF</v>
          </cell>
          <cell r="C2095">
            <v>37</v>
          </cell>
          <cell r="D2095">
            <v>37</v>
          </cell>
          <cell r="E2095" t="str">
            <v>I.T S. SIERRA NORTE</v>
          </cell>
        </row>
        <row r="2096">
          <cell r="A2096">
            <v>4546</v>
          </cell>
          <cell r="B2096" t="str">
            <v>POR LA EXPEDICION O REPOSICION DE CREDENCIAL POR C/U</v>
          </cell>
          <cell r="C2096">
            <v>32</v>
          </cell>
          <cell r="D2096">
            <v>32</v>
          </cell>
          <cell r="E2096" t="str">
            <v>I.T S. SIERRA NORTE</v>
          </cell>
        </row>
        <row r="2097">
          <cell r="A2097">
            <v>14882</v>
          </cell>
          <cell r="B2097" t="str">
            <v>USO Y APROVECHAMIENTO ESPACIOS, CAFETERIA POR M2 POR MES</v>
          </cell>
          <cell r="C2097">
            <v>180</v>
          </cell>
          <cell r="D2097">
            <v>180</v>
          </cell>
          <cell r="E2097" t="str">
            <v>I.T S. SIERRA NORTE</v>
          </cell>
        </row>
        <row r="2098">
          <cell r="A2098">
            <v>16184</v>
          </cell>
          <cell r="B2098" t="str">
            <v>POR EXPEDICION DE TITUTLO PROFESIONAL ELECTRONICO</v>
          </cell>
          <cell r="C2098">
            <v>500</v>
          </cell>
          <cell r="D2098">
            <v>500</v>
          </cell>
          <cell r="E2098" t="str">
            <v>I.T S. SIERRA NORTE</v>
          </cell>
        </row>
        <row r="2099">
          <cell r="A2099">
            <v>12677</v>
          </cell>
          <cell r="B2099" t="str">
            <v>OTROS INGRESOS INSTITUTO TECNOLOGICO SUPERIOR DE LA SIERRA NORTE</v>
          </cell>
          <cell r="C2099" t="str">
            <v>NO. OPERACIONES</v>
          </cell>
        </row>
        <row r="2100">
          <cell r="A2100">
            <v>4548</v>
          </cell>
          <cell r="B2100" t="str">
            <v>POR FICHA DE ADMISION</v>
          </cell>
          <cell r="C2100">
            <v>1010</v>
          </cell>
          <cell r="D2100">
            <v>1045</v>
          </cell>
          <cell r="E2100" t="str">
            <v>TEPEACA</v>
          </cell>
        </row>
        <row r="2101">
          <cell r="A2101">
            <v>4549</v>
          </cell>
          <cell r="B2101" t="str">
            <v>POR INSCRIPCION</v>
          </cell>
          <cell r="C2101">
            <v>1080</v>
          </cell>
          <cell r="D2101">
            <v>1120</v>
          </cell>
          <cell r="E2101" t="str">
            <v>TEPEACA</v>
          </cell>
        </row>
        <row r="2102">
          <cell r="A2102">
            <v>4550</v>
          </cell>
          <cell r="B2102" t="str">
            <v>POR REINSCRIPCION</v>
          </cell>
          <cell r="C2102">
            <v>1010</v>
          </cell>
          <cell r="D2102">
            <v>1045</v>
          </cell>
          <cell r="E2102" t="str">
            <v>TEPEACA</v>
          </cell>
        </row>
        <row r="2103">
          <cell r="A2103">
            <v>4554</v>
          </cell>
          <cell r="B2103" t="str">
            <v>POR EXAMEN DE INGLES</v>
          </cell>
          <cell r="C2103">
            <v>690</v>
          </cell>
          <cell r="D2103">
            <v>715</v>
          </cell>
          <cell r="E2103" t="str">
            <v>TEPEACA</v>
          </cell>
        </row>
        <row r="2104">
          <cell r="A2104">
            <v>4556</v>
          </cell>
          <cell r="B2104" t="str">
            <v xml:space="preserve">POR CURSOS POR ALUMNO DE VERANO </v>
          </cell>
          <cell r="C2104">
            <v>620</v>
          </cell>
          <cell r="D2104">
            <v>645</v>
          </cell>
          <cell r="E2104" t="str">
            <v>TEPEACA</v>
          </cell>
        </row>
        <row r="2105">
          <cell r="A2105">
            <v>4557</v>
          </cell>
          <cell r="B2105" t="str">
            <v>POR CURSOS POR ALUMNO DE TITULACION</v>
          </cell>
          <cell r="C2105">
            <v>1500</v>
          </cell>
          <cell r="D2105">
            <v>1555</v>
          </cell>
          <cell r="E2105" t="str">
            <v>TEPEACA</v>
          </cell>
        </row>
        <row r="2106">
          <cell r="A2106">
            <v>4561</v>
          </cell>
          <cell r="B2106" t="str">
            <v>POR CONGRESOS O TALLERES POR PERSONA POR EVENTO</v>
          </cell>
          <cell r="C2106">
            <v>555</v>
          </cell>
          <cell r="D2106">
            <v>575</v>
          </cell>
          <cell r="E2106" t="str">
            <v>TEPEACA</v>
          </cell>
        </row>
        <row r="2107">
          <cell r="A2107">
            <v>4564</v>
          </cell>
          <cell r="B2107" t="str">
            <v xml:space="preserve">POR EXPEDICION DE KARDEX </v>
          </cell>
          <cell r="C2107">
            <v>85</v>
          </cell>
          <cell r="D2107">
            <v>90</v>
          </cell>
          <cell r="E2107" t="str">
            <v>TEPEACA</v>
          </cell>
        </row>
        <row r="2108">
          <cell r="A2108">
            <v>4565</v>
          </cell>
          <cell r="B2108" t="str">
            <v>POR LA EXPEDICION DE CONSTANCIAS</v>
          </cell>
          <cell r="C2108">
            <v>85</v>
          </cell>
          <cell r="D2108">
            <v>90</v>
          </cell>
          <cell r="E2108" t="str">
            <v>TEPEACA</v>
          </cell>
        </row>
        <row r="2109">
          <cell r="A2109">
            <v>4566</v>
          </cell>
          <cell r="B2109" t="str">
            <v>POR LA EXPEDICION DE CERTIFICADO TOTAL O PARCIAL</v>
          </cell>
          <cell r="C2109">
            <v>485</v>
          </cell>
          <cell r="D2109">
            <v>505</v>
          </cell>
          <cell r="E2109" t="str">
            <v>TEPEACA</v>
          </cell>
        </row>
        <row r="2110">
          <cell r="A2110">
            <v>4568</v>
          </cell>
          <cell r="B2110" t="str">
            <v>POR EXPEDICION O RESPOSICION DE CREDENCIAL POR CADA UNA</v>
          </cell>
          <cell r="C2110">
            <v>85</v>
          </cell>
          <cell r="D2110">
            <v>90</v>
          </cell>
          <cell r="E2110" t="str">
            <v>TEPEACA</v>
          </cell>
        </row>
        <row r="2111">
          <cell r="A2111">
            <v>15400</v>
          </cell>
          <cell r="B2111" t="str">
            <v>POR EXAMENES DE UBICACIÓN DE INGLES POR CADA UNO</v>
          </cell>
          <cell r="C2111">
            <v>505</v>
          </cell>
          <cell r="D2111">
            <v>525</v>
          </cell>
          <cell r="E2111" t="str">
            <v>TEPEACA</v>
          </cell>
        </row>
        <row r="2112">
          <cell r="A2112">
            <v>15401</v>
          </cell>
          <cell r="B2112" t="str">
            <v>POR EL USO Y APROVECHAMIENTO DE ESPACIOS EN LAS INST PARA SERV DE CAFETERIA POR m2 POR MES</v>
          </cell>
          <cell r="C2112">
            <v>180</v>
          </cell>
          <cell r="D2112">
            <v>190</v>
          </cell>
          <cell r="E2112" t="str">
            <v>TEPEACA</v>
          </cell>
        </row>
        <row r="2113">
          <cell r="A2113">
            <v>16185</v>
          </cell>
          <cell r="B2113" t="str">
            <v>POR LOS TRAMITES ADMINISTRATIVOS PARA TITUTLACION</v>
          </cell>
          <cell r="C2113">
            <v>1500</v>
          </cell>
          <cell r="D2113">
            <v>1555</v>
          </cell>
          <cell r="E2113" t="str">
            <v>TEPEACA</v>
          </cell>
        </row>
        <row r="2114">
          <cell r="A2114">
            <v>16186</v>
          </cell>
          <cell r="B2114" t="str">
            <v>POR EXPEDICION DE TITUTLO PROFESIONAL ELECTRONICO</v>
          </cell>
          <cell r="C2114">
            <v>500</v>
          </cell>
          <cell r="D2114">
            <v>520</v>
          </cell>
          <cell r="E2114" t="str">
            <v>TEPEACA</v>
          </cell>
        </row>
        <row r="2115">
          <cell r="A2115">
            <v>12678</v>
          </cell>
          <cell r="B2115" t="str">
            <v>OTROS INGRESOS INSTITUTO TECNOLOGICO SUPERIOR DE TEPEACA</v>
          </cell>
          <cell r="C2115" t="str">
            <v>NO. OPERACIONES</v>
          </cell>
        </row>
        <row r="2116">
          <cell r="A2116">
            <v>4591</v>
          </cell>
          <cell r="B2116" t="str">
            <v>POR SOLICITUD DE FICHA DE ADMISION</v>
          </cell>
          <cell r="C2116">
            <v>565</v>
          </cell>
          <cell r="D2116">
            <v>565</v>
          </cell>
          <cell r="E2116" t="str">
            <v>TEZIUTLÁN</v>
          </cell>
        </row>
        <row r="2117">
          <cell r="A2117">
            <v>4592</v>
          </cell>
          <cell r="B2117" t="str">
            <v>POR CUOTA DE INSCRIPCION O REINSCRIPCION</v>
          </cell>
          <cell r="C2117">
            <v>1745</v>
          </cell>
          <cell r="D2117">
            <v>1745</v>
          </cell>
          <cell r="E2117" t="str">
            <v>TEZIUTLÁN</v>
          </cell>
        </row>
        <row r="2118">
          <cell r="A2118">
            <v>4595</v>
          </cell>
          <cell r="B2118" t="str">
            <v>POR EXAMEN POR CADA UNO TECNICO CIENTIFICO</v>
          </cell>
          <cell r="C2118">
            <v>510</v>
          </cell>
          <cell r="D2118">
            <v>510</v>
          </cell>
          <cell r="E2118" t="str">
            <v>TEZIUTLÁN</v>
          </cell>
        </row>
        <row r="2119">
          <cell r="A2119">
            <v>4597</v>
          </cell>
          <cell r="B2119" t="str">
            <v>POR MATERIA A REPETIR</v>
          </cell>
          <cell r="C2119">
            <v>440</v>
          </cell>
          <cell r="D2119">
            <v>440</v>
          </cell>
          <cell r="E2119" t="str">
            <v>TEZIUTLÁN</v>
          </cell>
        </row>
        <row r="2120">
          <cell r="A2120">
            <v>4598</v>
          </cell>
          <cell r="B2120" t="str">
            <v>POR REVALIDACION O EQUIVALENCIA DE ESTUDIOS</v>
          </cell>
          <cell r="C2120">
            <v>1250</v>
          </cell>
          <cell r="D2120">
            <v>1250</v>
          </cell>
          <cell r="E2120" t="str">
            <v>TEZIUTLÁN</v>
          </cell>
        </row>
        <row r="2121">
          <cell r="A2121">
            <v>4599</v>
          </cell>
          <cell r="B2121" t="str">
            <v xml:space="preserve">POR CONVALIDACION DE ESTUDIOS </v>
          </cell>
          <cell r="C2121">
            <v>130</v>
          </cell>
          <cell r="D2121">
            <v>130</v>
          </cell>
          <cell r="E2121" t="str">
            <v>TEZIUTLÁN</v>
          </cell>
        </row>
        <row r="2122">
          <cell r="A2122">
            <v>4600</v>
          </cell>
          <cell r="B2122" t="str">
            <v>POR CURSO DE VERANO POR MATERIA POR ALUMNO</v>
          </cell>
          <cell r="C2122">
            <v>565</v>
          </cell>
          <cell r="D2122">
            <v>565</v>
          </cell>
          <cell r="E2122" t="str">
            <v>TEZIUTLÁN</v>
          </cell>
        </row>
        <row r="2123">
          <cell r="A2123">
            <v>4601</v>
          </cell>
          <cell r="B2123" t="str">
            <v>POR EXPEDICION DE KARDEX O HISTORIAL ACADEMICO</v>
          </cell>
          <cell r="C2123">
            <v>37</v>
          </cell>
          <cell r="D2123">
            <v>37</v>
          </cell>
          <cell r="E2123" t="str">
            <v>TEZIUTLÁN</v>
          </cell>
        </row>
        <row r="2124">
          <cell r="A2124">
            <v>4602</v>
          </cell>
          <cell r="B2124" t="str">
            <v xml:space="preserve">POR LA EXPEDICION DE CONSTANCIAS DE ESTUDIOS </v>
          </cell>
          <cell r="C2124">
            <v>37</v>
          </cell>
          <cell r="D2124">
            <v>37</v>
          </cell>
          <cell r="E2124" t="str">
            <v>TEZIUTLÁN</v>
          </cell>
        </row>
        <row r="2125">
          <cell r="A2125">
            <v>4603</v>
          </cell>
          <cell r="B2125" t="str">
            <v>POR LA EXPEDICION DE CONSTANCIAS DE SERV SOCIAL</v>
          </cell>
          <cell r="C2125">
            <v>58</v>
          </cell>
          <cell r="D2125">
            <v>58</v>
          </cell>
          <cell r="E2125" t="str">
            <v>TEZIUTLÁN</v>
          </cell>
        </row>
        <row r="2126">
          <cell r="A2126">
            <v>4604</v>
          </cell>
          <cell r="B2126" t="str">
            <v>POR LA EXPEDICION CONSTANCIAS ACRED DE EXAM TEC CIENTIF INGLES</v>
          </cell>
          <cell r="C2126">
            <v>58</v>
          </cell>
          <cell r="D2126">
            <v>58</v>
          </cell>
          <cell r="E2126" t="str">
            <v>TEZIUTLÁN</v>
          </cell>
        </row>
        <row r="2127">
          <cell r="A2127">
            <v>4605</v>
          </cell>
          <cell r="B2127" t="str">
            <v>POR LA EXPEDICION O REPOSICION DE BOLETA DE CALIFICACIONES</v>
          </cell>
          <cell r="C2127">
            <v>27</v>
          </cell>
          <cell r="D2127">
            <v>27</v>
          </cell>
          <cell r="E2127" t="str">
            <v>TEZIUTLÁN</v>
          </cell>
        </row>
        <row r="2128">
          <cell r="A2128">
            <v>4607</v>
          </cell>
          <cell r="B2128" t="str">
            <v>POR LA EXPEDICION O REPOSICION DE CERTIFICADOS</v>
          </cell>
          <cell r="C2128">
            <v>510</v>
          </cell>
          <cell r="D2128">
            <v>510</v>
          </cell>
          <cell r="E2128" t="str">
            <v>TEZIUTLÁN</v>
          </cell>
        </row>
        <row r="2129">
          <cell r="A2129">
            <v>4608</v>
          </cell>
          <cell r="B2129" t="str">
            <v>POR LOS TRAMITES ADMINISTRATIVOS PARA TITUTLACION</v>
          </cell>
          <cell r="C2129">
            <v>1500</v>
          </cell>
          <cell r="D2129">
            <v>1500</v>
          </cell>
          <cell r="E2129" t="str">
            <v>TEZIUTLÁN</v>
          </cell>
        </row>
        <row r="2130">
          <cell r="A2130">
            <v>4613</v>
          </cell>
          <cell r="B2130" t="str">
            <v>POR EXPEDICION O REPOSICION DE CREDENCIAL POR CADA UNA</v>
          </cell>
          <cell r="C2130">
            <v>130</v>
          </cell>
          <cell r="D2130">
            <v>130</v>
          </cell>
          <cell r="E2130" t="str">
            <v>TEZIUTLÁN</v>
          </cell>
        </row>
        <row r="2131">
          <cell r="A2131">
            <v>4614</v>
          </cell>
          <cell r="B2131" t="str">
            <v>POR LA LEGALIZACION DE DOCUMENTOS EMITIDOS EN EL EDO PUEBLA</v>
          </cell>
          <cell r="C2131">
            <v>315</v>
          </cell>
          <cell r="D2131">
            <v>315</v>
          </cell>
          <cell r="E2131" t="str">
            <v>TEZIUTLÁN</v>
          </cell>
        </row>
        <row r="2132">
          <cell r="A2132">
            <v>13900</v>
          </cell>
          <cell r="B2132" t="str">
            <v>POR PAGO MENSUAL POR IMPARTICION DE DIPLOMADOS</v>
          </cell>
          <cell r="C2132">
            <v>1250</v>
          </cell>
          <cell r="D2132">
            <v>1250</v>
          </cell>
          <cell r="E2132" t="str">
            <v>TEZIUTLÁN</v>
          </cell>
        </row>
        <row r="2133">
          <cell r="A2133">
            <v>13901</v>
          </cell>
          <cell r="B2133" t="str">
            <v>POR LA INSCRIPCION SEMESTRAL A LA ESPECIALIDAD EN TECNOLOGIA DE LA INFORMACION</v>
          </cell>
          <cell r="C2133">
            <v>1990</v>
          </cell>
          <cell r="D2133">
            <v>1990</v>
          </cell>
          <cell r="E2133" t="str">
            <v>TEZIUTLÁN</v>
          </cell>
        </row>
        <row r="2134">
          <cell r="A2134">
            <v>14050</v>
          </cell>
          <cell r="B2134" t="str">
            <v>POR INSCRIPCION A DIPLOMADO</v>
          </cell>
          <cell r="C2134">
            <v>1250</v>
          </cell>
          <cell r="D2134">
            <v>1250</v>
          </cell>
          <cell r="E2134" t="str">
            <v>TEZIUTLÁN</v>
          </cell>
        </row>
        <row r="2135">
          <cell r="A2135">
            <v>14538</v>
          </cell>
          <cell r="B2135" t="str">
            <v>TRAMITE DE TERMINACION DE DIPLOMADO ESPECIALIDAD</v>
          </cell>
          <cell r="C2135">
            <v>1800</v>
          </cell>
          <cell r="D2135">
            <v>1800</v>
          </cell>
          <cell r="E2135" t="str">
            <v>TEZIUTLÁN</v>
          </cell>
        </row>
        <row r="2136">
          <cell r="A2136">
            <v>14883</v>
          </cell>
          <cell r="B2136" t="str">
            <v>EXAMEN DE DOMINIO SEGUNDO IDIOMA POSGRADO</v>
          </cell>
          <cell r="C2136">
            <v>495</v>
          </cell>
          <cell r="D2136">
            <v>495</v>
          </cell>
          <cell r="E2136" t="str">
            <v>TEZIUTLÁN</v>
          </cell>
        </row>
        <row r="2137">
          <cell r="A2137">
            <v>16188</v>
          </cell>
          <cell r="B2137" t="str">
            <v>POR EXPEDICION DE TITUTLO PROFESIONAL ELECTRONICO</v>
          </cell>
          <cell r="C2137">
            <v>500</v>
          </cell>
          <cell r="D2137">
            <v>500</v>
          </cell>
          <cell r="E2137" t="str">
            <v>TEZIUTLÁN</v>
          </cell>
        </row>
        <row r="2138">
          <cell r="A2138">
            <v>16500</v>
          </cell>
          <cell r="B2138" t="str">
            <v>ITS DE TEZIUTLAN: INSC. O REINSC. PARA ESTUDIOS MAESTRIA</v>
          </cell>
          <cell r="C2138" t="str">
            <v>NUEVA</v>
          </cell>
          <cell r="D2138">
            <v>2000</v>
          </cell>
          <cell r="E2138" t="str">
            <v>TEZIUTLÁN</v>
          </cell>
        </row>
        <row r="2139">
          <cell r="A2139">
            <v>12680</v>
          </cell>
          <cell r="B2139" t="str">
            <v>OTROS INGRESOS INSTITUTO TECNOLOGICO SUPERIOR DE TEZIUTLAN</v>
          </cell>
          <cell r="C2139" t="str">
            <v>NO. OPERACIONES</v>
          </cell>
        </row>
        <row r="2140">
          <cell r="A2140">
            <v>4616</v>
          </cell>
          <cell r="B2140" t="str">
            <v>POR FICHA DE EXAMEN DE ADMISION</v>
          </cell>
          <cell r="C2140">
            <v>555</v>
          </cell>
          <cell r="D2140">
            <v>555</v>
          </cell>
          <cell r="E2140" t="str">
            <v>VENUSTIANO CARRANZA</v>
          </cell>
        </row>
        <row r="2141">
          <cell r="A2141">
            <v>4617</v>
          </cell>
          <cell r="B2141" t="str">
            <v>POR CURSO PROPEDEUTICO</v>
          </cell>
          <cell r="C2141">
            <v>225</v>
          </cell>
          <cell r="D2141">
            <v>225</v>
          </cell>
          <cell r="E2141" t="str">
            <v>VENUSTIANO CARRANZA</v>
          </cell>
        </row>
        <row r="2142">
          <cell r="A2142">
            <v>4618</v>
          </cell>
          <cell r="B2142" t="str">
            <v>POR CUOTA DE INSCRIPCION O REINSCRIPCION</v>
          </cell>
          <cell r="C2142">
            <v>1100</v>
          </cell>
          <cell r="D2142">
            <v>1100</v>
          </cell>
          <cell r="E2142" t="str">
            <v>VENUSTIANO CARRANZA</v>
          </cell>
        </row>
        <row r="2143">
          <cell r="A2143">
            <v>4619</v>
          </cell>
          <cell r="B2143" t="str">
            <v>POR EXAMEN POR CADA UNO GLOBAL</v>
          </cell>
          <cell r="C2143">
            <v>360</v>
          </cell>
          <cell r="D2143">
            <v>335</v>
          </cell>
          <cell r="E2143" t="str">
            <v>VENUSTIANO CARRANZA</v>
          </cell>
        </row>
        <row r="2144">
          <cell r="A2144">
            <v>4622</v>
          </cell>
          <cell r="B2144" t="str">
            <v>POR CURSO DE VERANO POR ALUMNO TEORICO</v>
          </cell>
          <cell r="C2144">
            <v>360</v>
          </cell>
          <cell r="D2144">
            <v>360</v>
          </cell>
          <cell r="E2144" t="str">
            <v>VENUSTIANO CARRANZA</v>
          </cell>
        </row>
        <row r="2145">
          <cell r="A2145">
            <v>4623</v>
          </cell>
          <cell r="B2145" t="str">
            <v>POR CURSO DE VERANO POR ALUMNO PRACTICO</v>
          </cell>
          <cell r="C2145">
            <v>420</v>
          </cell>
          <cell r="D2145">
            <v>420</v>
          </cell>
          <cell r="E2145" t="str">
            <v>VENUSTIANO CARRANZA</v>
          </cell>
        </row>
        <row r="2146">
          <cell r="A2146">
            <v>4624</v>
          </cell>
          <cell r="B2146" t="str">
            <v>POR CURSO DE REPETICION O ESPECIAL, POR CADA UNO</v>
          </cell>
          <cell r="C2146">
            <v>225</v>
          </cell>
          <cell r="D2146">
            <v>225</v>
          </cell>
          <cell r="E2146" t="str">
            <v>VENUSTIANO CARRANZA</v>
          </cell>
        </row>
        <row r="2147">
          <cell r="A2147">
            <v>4625</v>
          </cell>
          <cell r="B2147" t="str">
            <v>POR EXPEDICION DE CONSTANCIAS DE ESTUDIOS</v>
          </cell>
          <cell r="C2147">
            <v>53</v>
          </cell>
          <cell r="D2147">
            <v>53</v>
          </cell>
          <cell r="E2147" t="str">
            <v>VENUSTIANO CARRANZA</v>
          </cell>
        </row>
        <row r="2148">
          <cell r="A2148">
            <v>4626</v>
          </cell>
          <cell r="B2148" t="str">
            <v>EXPEDICION DE CERTIFICADO PARCIAL O TOTAL</v>
          </cell>
          <cell r="C2148">
            <v>780</v>
          </cell>
          <cell r="D2148">
            <v>780</v>
          </cell>
          <cell r="E2148" t="str">
            <v>VENUSTIANO CARRANZA</v>
          </cell>
        </row>
        <row r="2149">
          <cell r="A2149">
            <v>4627</v>
          </cell>
          <cell r="B2149" t="str">
            <v>POR EXPEDICION DE KARDEX</v>
          </cell>
          <cell r="C2149">
            <v>170</v>
          </cell>
          <cell r="D2149">
            <v>170</v>
          </cell>
          <cell r="E2149" t="str">
            <v>VENUSTIANO CARRANZA</v>
          </cell>
        </row>
        <row r="2150">
          <cell r="A2150">
            <v>4628</v>
          </cell>
          <cell r="B2150" t="str">
            <v>POR EXPEDICION O REPOSICICION DE CREDENCIAL POR C/U</v>
          </cell>
          <cell r="C2150">
            <v>63</v>
          </cell>
          <cell r="D2150">
            <v>63</v>
          </cell>
          <cell r="E2150" t="str">
            <v>VENUSTIANO CARRANZA</v>
          </cell>
        </row>
        <row r="2151">
          <cell r="A2151">
            <v>13222</v>
          </cell>
          <cell r="B2151" t="str">
            <v>EQUIVALENCIA Y CONVALIDACION DE ESTUDIOS</v>
          </cell>
          <cell r="C2151">
            <v>555</v>
          </cell>
          <cell r="D2151">
            <v>555</v>
          </cell>
          <cell r="E2151" t="str">
            <v>VENUSTIANO CARRANZA</v>
          </cell>
        </row>
        <row r="2152">
          <cell r="A2152">
            <v>13223</v>
          </cell>
          <cell r="B2152" t="str">
            <v>EXPEDICION O REEXPEDICION DE BOLETA</v>
          </cell>
          <cell r="C2152">
            <v>53</v>
          </cell>
          <cell r="D2152">
            <v>53</v>
          </cell>
          <cell r="E2152" t="str">
            <v>VENUSTIANO CARRANZA</v>
          </cell>
        </row>
        <row r="2153">
          <cell r="A2153">
            <v>13224</v>
          </cell>
          <cell r="B2153" t="str">
            <v>POR LOS TRAMITES ADMINISTRATIVOS PARA TITUTLACION</v>
          </cell>
          <cell r="C2153">
            <v>1500</v>
          </cell>
          <cell r="D2153">
            <v>1500</v>
          </cell>
          <cell r="E2153" t="str">
            <v>VENUSTIANO CARRANZA</v>
          </cell>
        </row>
        <row r="2154">
          <cell r="A2154">
            <v>13225</v>
          </cell>
          <cell r="B2154" t="str">
            <v>PROTOCOLO DE TITULACION O EXAMEN PROFESIONAL</v>
          </cell>
          <cell r="C2154">
            <v>1110</v>
          </cell>
          <cell r="D2154">
            <v>1110</v>
          </cell>
          <cell r="E2154" t="str">
            <v>VENUSTIANO CARRANZA</v>
          </cell>
        </row>
        <row r="2155">
          <cell r="A2155">
            <v>14540</v>
          </cell>
          <cell r="B2155" t="str">
            <v>USO Y APROV. ESPACIOS SERVICIO DE CAFETERIA POR M2 POR MES</v>
          </cell>
          <cell r="C2155">
            <v>170</v>
          </cell>
          <cell r="D2155">
            <v>170</v>
          </cell>
          <cell r="E2155" t="str">
            <v>VENUSTIANO CARRANZA</v>
          </cell>
        </row>
        <row r="2156">
          <cell r="A2156">
            <v>16189</v>
          </cell>
          <cell r="B2156" t="str">
            <v>POR EXPEDICION DE TITULO PROFESIONAL ELECTRONICO</v>
          </cell>
          <cell r="C2156">
            <v>500</v>
          </cell>
          <cell r="D2156">
            <v>500</v>
          </cell>
          <cell r="E2156" t="str">
            <v>VENUSTIANO CARRANZA</v>
          </cell>
        </row>
        <row r="2157">
          <cell r="A2157">
            <v>12681</v>
          </cell>
          <cell r="B2157" t="str">
            <v>OTROS INGRESOS INSTITUTO TECNOLOGICO SUPERIOR DE VENUSTIANO CARRANZA</v>
          </cell>
          <cell r="C2157" t="str">
            <v>NO. OPERACIONES</v>
          </cell>
          <cell r="E2157" t="str">
            <v>VENUSTIANO CARRANZA</v>
          </cell>
        </row>
        <row r="2158">
          <cell r="A2158">
            <v>4630</v>
          </cell>
          <cell r="B2158" t="str">
            <v>POR FICHA DE ADMISION PARA ALUMNOS DE NUEVO INGRESO</v>
          </cell>
          <cell r="C2158">
            <v>465</v>
          </cell>
          <cell r="D2158">
            <v>465</v>
          </cell>
          <cell r="E2158" t="str">
            <v>ZACAPOAXTLA</v>
          </cell>
        </row>
        <row r="2159">
          <cell r="A2159">
            <v>4631</v>
          </cell>
          <cell r="B2159" t="str">
            <v>POR CUOTA DE INSCRIPCION O REINSCRIPCION</v>
          </cell>
          <cell r="C2159">
            <v>1345</v>
          </cell>
          <cell r="D2159">
            <v>1345</v>
          </cell>
          <cell r="E2159" t="str">
            <v>ZACAPOAXTLA</v>
          </cell>
        </row>
        <row r="2160">
          <cell r="A2160">
            <v>4635</v>
          </cell>
          <cell r="B2160" t="str">
            <v xml:space="preserve">POR CURSO DE VERANO POR ALUMNO </v>
          </cell>
          <cell r="C2160">
            <v>500</v>
          </cell>
          <cell r="D2160">
            <v>500</v>
          </cell>
          <cell r="E2160" t="str">
            <v>ZACAPOAXTLA</v>
          </cell>
        </row>
        <row r="2161">
          <cell r="A2161">
            <v>4637</v>
          </cell>
          <cell r="B2161" t="str">
            <v>POR CURSO DE INGLES BASICO</v>
          </cell>
          <cell r="C2161">
            <v>260</v>
          </cell>
          <cell r="D2161">
            <v>260</v>
          </cell>
          <cell r="E2161" t="str">
            <v>ZACAPOAXTLA</v>
          </cell>
        </row>
        <row r="2162">
          <cell r="A2162">
            <v>4638</v>
          </cell>
          <cell r="B2162" t="str">
            <v>POR CURSO DE INGLES INTENSIVO</v>
          </cell>
          <cell r="C2162">
            <v>520</v>
          </cell>
          <cell r="D2162">
            <v>520</v>
          </cell>
          <cell r="E2162" t="str">
            <v>ZACAPOAXTLA</v>
          </cell>
        </row>
        <row r="2163">
          <cell r="A2163">
            <v>4639</v>
          </cell>
          <cell r="B2163" t="str">
            <v>POR CURSOS A PERSONAS EXTERNAS, POR CADA UNO</v>
          </cell>
          <cell r="C2163">
            <v>260</v>
          </cell>
          <cell r="D2163">
            <v>260</v>
          </cell>
          <cell r="E2163" t="str">
            <v>ZACAPOAXTLA</v>
          </cell>
        </row>
        <row r="2164">
          <cell r="A2164">
            <v>4641</v>
          </cell>
          <cell r="B2164" t="str">
            <v>POR EXPEDICION DE KARDEX</v>
          </cell>
          <cell r="C2164">
            <v>50</v>
          </cell>
          <cell r="D2164">
            <v>50</v>
          </cell>
          <cell r="E2164" t="str">
            <v>ZACAPOAXTLA</v>
          </cell>
        </row>
        <row r="2165">
          <cell r="A2165">
            <v>4642</v>
          </cell>
          <cell r="B2165" t="str">
            <v xml:space="preserve">POR LA EXPEDICION DE CONSTANCIAS </v>
          </cell>
          <cell r="C2165">
            <v>50</v>
          </cell>
          <cell r="D2165">
            <v>50</v>
          </cell>
          <cell r="E2165" t="str">
            <v>ZACAPOAXTLA</v>
          </cell>
        </row>
        <row r="2166">
          <cell r="A2166">
            <v>4643</v>
          </cell>
          <cell r="B2166" t="str">
            <v>POR LA EXPEDICION O REPOSICION DE CERTIF PARCIAL O TOTAL</v>
          </cell>
          <cell r="C2166">
            <v>400</v>
          </cell>
          <cell r="D2166">
            <v>400</v>
          </cell>
          <cell r="E2166" t="str">
            <v>ZACAPOAXTLA</v>
          </cell>
        </row>
        <row r="2167">
          <cell r="A2167">
            <v>4646</v>
          </cell>
          <cell r="B2167" t="str">
            <v>POR LOS TRAMITES ADMINISTRATIVOS PARA TITUTLACION</v>
          </cell>
          <cell r="C2167">
            <v>1500</v>
          </cell>
          <cell r="D2167">
            <v>1500</v>
          </cell>
          <cell r="E2167" t="str">
            <v>ZACAPOAXTLA</v>
          </cell>
        </row>
        <row r="2168">
          <cell r="A2168">
            <v>4647</v>
          </cell>
          <cell r="B2168" t="str">
            <v>POR EXPEDICION O REPOSICION DE CREDENCIAL POR C/U</v>
          </cell>
          <cell r="C2168">
            <v>50</v>
          </cell>
          <cell r="D2168">
            <v>50</v>
          </cell>
          <cell r="E2168" t="str">
            <v>ZACAPOAXTLA</v>
          </cell>
        </row>
        <row r="2169">
          <cell r="A2169">
            <v>14541</v>
          </cell>
          <cell r="B2169" t="str">
            <v>USO Y APROV. DE ESPACIOS SERVICIO CAFETERIA POR m2 POR MES</v>
          </cell>
          <cell r="C2169">
            <v>150</v>
          </cell>
          <cell r="D2169">
            <v>150</v>
          </cell>
          <cell r="E2169" t="str">
            <v>ZACAPOAXTLA</v>
          </cell>
        </row>
        <row r="2170">
          <cell r="A2170">
            <v>14542</v>
          </cell>
          <cell r="B2170" t="str">
            <v>USO Y APROV. DE ESPACIOS SERVICIO PAPELERIA POR m2 POR MES</v>
          </cell>
          <cell r="C2170">
            <v>150</v>
          </cell>
          <cell r="D2170">
            <v>150</v>
          </cell>
          <cell r="E2170" t="str">
            <v>ZACAPOAXTLA</v>
          </cell>
        </row>
        <row r="2171">
          <cell r="A2171">
            <v>16190</v>
          </cell>
          <cell r="B2171" t="str">
            <v>POR EXPEDICION DE TITUTLO PROFESIONAL ELECTRONICO</v>
          </cell>
          <cell r="C2171">
            <v>500</v>
          </cell>
          <cell r="D2171">
            <v>500</v>
          </cell>
          <cell r="E2171" t="str">
            <v>ZACAPOAXTLA</v>
          </cell>
        </row>
        <row r="2172">
          <cell r="A2172">
            <v>12682</v>
          </cell>
          <cell r="B2172" t="str">
            <v>OTROS INGRESOS INSTITUTO TECNOLOGICO SUPERIOR DE ZACAPOAXTLA</v>
          </cell>
          <cell r="C2172" t="str">
            <v>NO. OPERACIONES</v>
          </cell>
          <cell r="E2172" t="str">
            <v>ZACAPOAXTLA</v>
          </cell>
        </row>
        <row r="2173">
          <cell r="A2173">
            <v>12342</v>
          </cell>
          <cell r="B2173" t="str">
            <v xml:space="preserve">EXAMEN DE INGRESO NIVEL DOCTORADO  </v>
          </cell>
          <cell r="C2173">
            <v>1295</v>
          </cell>
          <cell r="D2173">
            <v>1340</v>
          </cell>
          <cell r="E2173" t="str">
            <v>EDUCACIÓN DIGITAL</v>
          </cell>
        </row>
        <row r="2174">
          <cell r="A2174">
            <v>12344</v>
          </cell>
          <cell r="B2174" t="str">
            <v xml:space="preserve">INSCIRPCION POR ALUMNO EN LICENCIATURA </v>
          </cell>
          <cell r="C2174">
            <v>455</v>
          </cell>
          <cell r="D2174">
            <v>470</v>
          </cell>
          <cell r="E2174" t="str">
            <v>EDUCACIÓN DIGITAL</v>
          </cell>
        </row>
        <row r="2175">
          <cell r="A2175">
            <v>12345</v>
          </cell>
          <cell r="B2175" t="str">
            <v xml:space="preserve">INSCIRPCION POR ALUMNO EN MAESTRIA </v>
          </cell>
          <cell r="C2175">
            <v>1295</v>
          </cell>
          <cell r="D2175">
            <v>1340</v>
          </cell>
          <cell r="E2175" t="str">
            <v>EDUCACIÓN DIGITAL</v>
          </cell>
        </row>
        <row r="2176">
          <cell r="A2176">
            <v>12346</v>
          </cell>
          <cell r="B2176" t="str">
            <v xml:space="preserve">INSCIRPCION POR ALUMNO EN DOCTORADO </v>
          </cell>
          <cell r="C2176">
            <v>1945</v>
          </cell>
          <cell r="D2176">
            <v>2015</v>
          </cell>
          <cell r="E2176" t="str">
            <v>EDUCACIÓN DIGITAL</v>
          </cell>
        </row>
        <row r="2177">
          <cell r="A2177">
            <v>12347</v>
          </cell>
          <cell r="B2177" t="str">
            <v>CUOTA DE RECUPERACION MENSUAL DE BACHILLERATO CAMPUS CENTRAL</v>
          </cell>
          <cell r="C2177">
            <v>405</v>
          </cell>
          <cell r="D2177">
            <v>420</v>
          </cell>
          <cell r="E2177" t="str">
            <v>EDUCACIÓN DIGITAL</v>
          </cell>
        </row>
        <row r="2178">
          <cell r="A2178">
            <v>12348</v>
          </cell>
          <cell r="B2178" t="str">
            <v>CUOTA DE RECUPERACION MENSUAL DE LICENCIATURA CAMPUS CENTRAL AREA DE LA SALUD O SABATINA POR ASIGNACION DE 2 MATERIAS</v>
          </cell>
          <cell r="C2178">
            <v>715</v>
          </cell>
          <cell r="D2178">
            <v>740</v>
          </cell>
          <cell r="E2178" t="str">
            <v>EDUCACIÓN DIGITAL</v>
          </cell>
        </row>
        <row r="2179">
          <cell r="A2179">
            <v>12349</v>
          </cell>
          <cell r="B2179" t="str">
            <v xml:space="preserve">CUOTA DE RECUPERACION MENSUAL DE MAESTRIA </v>
          </cell>
          <cell r="C2179">
            <v>1945</v>
          </cell>
          <cell r="D2179">
            <v>2015</v>
          </cell>
          <cell r="E2179" t="str">
            <v>EDUCACIÓN DIGITAL</v>
          </cell>
        </row>
        <row r="2180">
          <cell r="A2180">
            <v>12350</v>
          </cell>
          <cell r="B2180" t="str">
            <v xml:space="preserve">CUOTA DE RECUPERACION MENSUAL DE DOCTORADO </v>
          </cell>
          <cell r="C2180">
            <v>3875</v>
          </cell>
          <cell r="D2180">
            <v>4010</v>
          </cell>
          <cell r="E2180" t="str">
            <v>EDUCACIÓN DIGITAL</v>
          </cell>
        </row>
        <row r="2181">
          <cell r="A2181">
            <v>12352</v>
          </cell>
          <cell r="B2181" t="str">
            <v xml:space="preserve">CERTIFICADO BACHILLERATO PARCIAL </v>
          </cell>
          <cell r="C2181">
            <v>160</v>
          </cell>
          <cell r="D2181">
            <v>165</v>
          </cell>
          <cell r="E2181" t="str">
            <v>EDUCACIÓN DIGITAL</v>
          </cell>
        </row>
        <row r="2182">
          <cell r="A2182">
            <v>12353</v>
          </cell>
          <cell r="B2182" t="str">
            <v xml:space="preserve">CERTIFICADO BACHILLERATO COMPLETO </v>
          </cell>
          <cell r="C2182">
            <v>210</v>
          </cell>
          <cell r="D2182">
            <v>220</v>
          </cell>
          <cell r="E2182" t="str">
            <v>EDUCACIÓN DIGITAL</v>
          </cell>
        </row>
        <row r="2183">
          <cell r="A2183">
            <v>12354</v>
          </cell>
          <cell r="B2183" t="str">
            <v xml:space="preserve">CERTIFICADO LICENCIATURA PARCIAL </v>
          </cell>
          <cell r="C2183">
            <v>325</v>
          </cell>
          <cell r="D2183">
            <v>340</v>
          </cell>
          <cell r="E2183" t="str">
            <v>EDUCACIÓN DIGITAL</v>
          </cell>
        </row>
        <row r="2184">
          <cell r="A2184">
            <v>12355</v>
          </cell>
          <cell r="B2184" t="str">
            <v>CERTIFICADO LICENCIATURA COMPLETA</v>
          </cell>
          <cell r="C2184">
            <v>655</v>
          </cell>
          <cell r="D2184">
            <v>680</v>
          </cell>
          <cell r="E2184" t="str">
            <v>EDUCACIÓN DIGITAL</v>
          </cell>
        </row>
        <row r="2185">
          <cell r="A2185">
            <v>12356</v>
          </cell>
          <cell r="B2185" t="str">
            <v xml:space="preserve">CERTIFICADO MAESTRÍA PARCIAL </v>
          </cell>
          <cell r="C2185">
            <v>530</v>
          </cell>
          <cell r="D2185">
            <v>550</v>
          </cell>
          <cell r="E2185" t="str">
            <v>EDUCACIÓN DIGITAL</v>
          </cell>
        </row>
        <row r="2186">
          <cell r="A2186">
            <v>12357</v>
          </cell>
          <cell r="B2186" t="str">
            <v xml:space="preserve">CERTIFICADO MAESTRÍA COMPLETA  </v>
          </cell>
          <cell r="C2186">
            <v>915</v>
          </cell>
          <cell r="D2186">
            <v>950</v>
          </cell>
          <cell r="E2186" t="str">
            <v>EDUCACIÓN DIGITAL</v>
          </cell>
        </row>
        <row r="2187">
          <cell r="A2187">
            <v>12358</v>
          </cell>
          <cell r="B2187" t="str">
            <v xml:space="preserve">CERTIFICADO DOCTORADO PARCIAL  </v>
          </cell>
          <cell r="C2187">
            <v>1295</v>
          </cell>
          <cell r="D2187">
            <v>1340</v>
          </cell>
          <cell r="E2187" t="str">
            <v>EDUCACIÓN DIGITAL</v>
          </cell>
        </row>
        <row r="2188">
          <cell r="A2188">
            <v>12359</v>
          </cell>
          <cell r="B2188" t="str">
            <v xml:space="preserve">CERTIFICADO DOCTORADO COMPLETO  </v>
          </cell>
          <cell r="C2188">
            <v>1945</v>
          </cell>
          <cell r="D2188">
            <v>2015</v>
          </cell>
          <cell r="E2188" t="str">
            <v>EDUCACIÓN DIGITAL</v>
          </cell>
        </row>
        <row r="2189">
          <cell r="A2189">
            <v>12360</v>
          </cell>
          <cell r="B2189" t="str">
            <v xml:space="preserve">CONSTACIA DE LIBERACION DE SERVICIO SOCIAL </v>
          </cell>
          <cell r="C2189">
            <v>42</v>
          </cell>
          <cell r="D2189">
            <v>44</v>
          </cell>
          <cell r="E2189" t="str">
            <v>EDUCACIÓN DIGITAL</v>
          </cell>
        </row>
        <row r="2190">
          <cell r="A2190">
            <v>12361</v>
          </cell>
          <cell r="B2190" t="str">
            <v>DICTAMEN DE EQUIVALENCIA DE BACHILLERATO</v>
          </cell>
          <cell r="C2190">
            <v>135</v>
          </cell>
          <cell r="D2190">
            <v>140</v>
          </cell>
          <cell r="E2190" t="str">
            <v>EDUCACIÓN DIGITAL</v>
          </cell>
        </row>
        <row r="2191">
          <cell r="A2191">
            <v>12363</v>
          </cell>
          <cell r="B2191" t="str">
            <v>POR EQUIVALENCIA, POR MATERIA: BACHILLERATO</v>
          </cell>
          <cell r="C2191">
            <v>80</v>
          </cell>
          <cell r="D2191">
            <v>85</v>
          </cell>
          <cell r="E2191" t="str">
            <v>EDUCACIÓN DIGITAL</v>
          </cell>
        </row>
        <row r="2192">
          <cell r="A2192">
            <v>12364</v>
          </cell>
          <cell r="B2192" t="str">
            <v>POR EQUIVALENCIA, POR MATERIA: LICENCIATURA</v>
          </cell>
          <cell r="C2192">
            <v>185</v>
          </cell>
          <cell r="D2192">
            <v>195</v>
          </cell>
          <cell r="E2192" t="str">
            <v>EDUCACIÓN DIGITAL</v>
          </cell>
        </row>
        <row r="2193">
          <cell r="A2193">
            <v>12365</v>
          </cell>
          <cell r="B2193" t="str">
            <v>EQUIVALENCIA POR MATERIA MAESTRIA CAMPUS CENTRAL  Y UNID DE EXT REGIONAL</v>
          </cell>
          <cell r="C2193">
            <v>335</v>
          </cell>
          <cell r="D2193">
            <v>350</v>
          </cell>
          <cell r="E2193" t="str">
            <v>EDUCACIÓN DIGITAL</v>
          </cell>
        </row>
        <row r="2194">
          <cell r="A2194">
            <v>12370</v>
          </cell>
          <cell r="B2194" t="str">
            <v xml:space="preserve">CARTA DE PASANTE LICENCIATURA </v>
          </cell>
          <cell r="C2194">
            <v>160</v>
          </cell>
          <cell r="D2194">
            <v>165</v>
          </cell>
          <cell r="E2194" t="str">
            <v>EDUCACIÓN DIGITAL</v>
          </cell>
        </row>
        <row r="2195">
          <cell r="A2195">
            <v>12371</v>
          </cell>
          <cell r="B2195" t="str">
            <v xml:space="preserve">CONSTACIA DE INSCRIPCION NIVEL DOCTORADO </v>
          </cell>
          <cell r="C2195">
            <v>405</v>
          </cell>
          <cell r="D2195">
            <v>420</v>
          </cell>
          <cell r="E2195" t="str">
            <v>EDUCACIÓN DIGITAL</v>
          </cell>
        </row>
        <row r="2196">
          <cell r="A2196">
            <v>12372</v>
          </cell>
          <cell r="B2196" t="str">
            <v xml:space="preserve">CONSTACIA DE ESTUDIOS NIVEL DOCTORADO </v>
          </cell>
          <cell r="C2196">
            <v>655</v>
          </cell>
          <cell r="D2196">
            <v>680</v>
          </cell>
          <cell r="E2196" t="str">
            <v>EDUCACIÓN DIGITAL</v>
          </cell>
        </row>
        <row r="2197">
          <cell r="A2197">
            <v>12376</v>
          </cell>
          <cell r="B2197" t="str">
            <v>EXPEDICION DE CREDENCIAL</v>
          </cell>
          <cell r="C2197">
            <v>80</v>
          </cell>
          <cell r="D2197">
            <v>85</v>
          </cell>
          <cell r="E2197" t="str">
            <v>EDUCACIÓN DIGITAL</v>
          </cell>
        </row>
        <row r="2198">
          <cell r="A2198">
            <v>12377</v>
          </cell>
          <cell r="B2198" t="str">
            <v>POR DEVOLUCION DE DOCUMENTOS ORIGINALES, QUE INCLUYE LA CONSTANCIA DE BAJA DEFINITIVA SIN ADEUDO</v>
          </cell>
          <cell r="C2198">
            <v>275</v>
          </cell>
          <cell r="D2198">
            <v>285</v>
          </cell>
          <cell r="E2198" t="str">
            <v>EDUCACIÓN DIGITAL</v>
          </cell>
        </row>
        <row r="2199">
          <cell r="A2199">
            <v>12379</v>
          </cell>
          <cell r="B2199" t="str">
            <v>POR EXAMEN SEGUNDA OPORTUNIDAD BACHILLERATO  EN CAMPUS CENTRAL</v>
          </cell>
          <cell r="C2199">
            <v>37</v>
          </cell>
          <cell r="D2199">
            <v>39</v>
          </cell>
          <cell r="E2199" t="str">
            <v>EDUCACIÓN DIGITAL</v>
          </cell>
        </row>
        <row r="2200">
          <cell r="A2200">
            <v>12380</v>
          </cell>
          <cell r="B2200" t="str">
            <v>POR EXAMEN SEGUNDA OPORTUNIDAD LICENCIATURA EN CAMPUS CENTRAL Y EXTRAORDINARIO EN UNIDADES DE EXTENSION</v>
          </cell>
          <cell r="C2200">
            <v>80</v>
          </cell>
          <cell r="D2200">
            <v>85</v>
          </cell>
          <cell r="E2200" t="str">
            <v>EDUCACIÓN DIGITAL</v>
          </cell>
        </row>
        <row r="2201">
          <cell r="A2201">
            <v>12383</v>
          </cell>
          <cell r="B2201" t="str">
            <v>EXPEDICION DE KARDEX BACHILLERATO</v>
          </cell>
          <cell r="C2201">
            <v>80</v>
          </cell>
          <cell r="D2201">
            <v>60</v>
          </cell>
          <cell r="E2201" t="str">
            <v>EDUCACIÓN DIGITAL</v>
          </cell>
        </row>
        <row r="2202">
          <cell r="A2202">
            <v>12384</v>
          </cell>
          <cell r="B2202" t="str">
            <v xml:space="preserve">EXPEDICION DE KARDEX NIVEL DOCTORADO </v>
          </cell>
          <cell r="C2202">
            <v>270</v>
          </cell>
          <cell r="D2202">
            <v>280</v>
          </cell>
          <cell r="E2202" t="str">
            <v>EDUCACIÓN DIGITAL</v>
          </cell>
        </row>
        <row r="2203">
          <cell r="A2203">
            <v>12385</v>
          </cell>
          <cell r="B2203" t="str">
            <v>TALLER DE TITULACION EN CAMPUS CENTRAL Y/O UNID DE EXT REGIONAL</v>
          </cell>
          <cell r="C2203">
            <v>1295</v>
          </cell>
          <cell r="D2203">
            <v>1340</v>
          </cell>
          <cell r="E2203" t="str">
            <v>EDUCACIÓN DIGITAL</v>
          </cell>
        </row>
        <row r="2204">
          <cell r="A2204">
            <v>12387</v>
          </cell>
          <cell r="B2204" t="str">
            <v>REVISION EXTRAORDINARIA DE PROTOCOLO DE TESIS E INFORME DE EXPERIENCIA PROFESIONAL</v>
          </cell>
          <cell r="C2204">
            <v>555</v>
          </cell>
          <cell r="D2204">
            <v>575</v>
          </cell>
          <cell r="E2204" t="str">
            <v>EDUCACIÓN DIGITAL</v>
          </cell>
        </row>
        <row r="2205">
          <cell r="A2205">
            <v>12388</v>
          </cell>
          <cell r="B2205" t="str">
            <v>POR LOS TRAMITES ADMINISTRATIVOS PARA TITUTLACION A NIVEL LICENCIATURA, MAESTRIA O DOCTORADO</v>
          </cell>
          <cell r="C2205">
            <v>1500</v>
          </cell>
          <cell r="D2205">
            <v>1555</v>
          </cell>
          <cell r="E2205" t="str">
            <v>EDUCACIÓN DIGITAL</v>
          </cell>
        </row>
        <row r="2206">
          <cell r="A2206">
            <v>12391</v>
          </cell>
          <cell r="B2206" t="str">
            <v>PRUEBA DE DIAGNOSTICO NIVEL BACHILLERATO ABIERTO O LICENCIATURA</v>
          </cell>
          <cell r="C2206">
            <v>270</v>
          </cell>
          <cell r="D2206">
            <v>280</v>
          </cell>
          <cell r="E2206" t="str">
            <v>EDUCACIÓN DIGITAL</v>
          </cell>
        </row>
        <row r="2207">
          <cell r="A2207">
            <v>12396</v>
          </cell>
          <cell r="B2207" t="str">
            <v>POR REINSCRIPCION ANUAL POR ALUMNO CAMPUS CENTRAL Y UNIDADES DE EXTENSION A NIVEL DOCTORADO</v>
          </cell>
          <cell r="C2207">
            <v>1945</v>
          </cell>
          <cell r="D2207">
            <v>2015</v>
          </cell>
          <cell r="E2207" t="str">
            <v>EDUCACIÓN DIGITAL</v>
          </cell>
        </row>
        <row r="2208">
          <cell r="A2208">
            <v>12708</v>
          </cell>
          <cell r="B2208" t="str">
            <v xml:space="preserve">INSCIRPCION POR ALUMNO EN LICENCIATURA CAMPUS </v>
          </cell>
          <cell r="C2208">
            <v>455</v>
          </cell>
          <cell r="D2208">
            <v>470</v>
          </cell>
          <cell r="E2208" t="str">
            <v>EDUCACIÓN DIGITAL</v>
          </cell>
        </row>
        <row r="2209">
          <cell r="A2209">
            <v>12743</v>
          </cell>
          <cell r="B2209" t="str">
            <v xml:space="preserve">TUTORIAS DOCTORADO                                                        </v>
          </cell>
          <cell r="C2209">
            <v>1295</v>
          </cell>
          <cell r="D2209">
            <v>1340</v>
          </cell>
          <cell r="E2209" t="str">
            <v>EDUCACIÓN DIGITAL</v>
          </cell>
        </row>
        <row r="2210">
          <cell r="A2210">
            <v>12744</v>
          </cell>
          <cell r="B2210" t="str">
            <v xml:space="preserve">REVISION DE PROTOCOLO DE TESIS DOCTORADO </v>
          </cell>
          <cell r="C2210">
            <v>655</v>
          </cell>
          <cell r="D2210">
            <v>680</v>
          </cell>
          <cell r="E2210" t="str">
            <v>EDUCACIÓN DIGITAL</v>
          </cell>
        </row>
        <row r="2211">
          <cell r="A2211">
            <v>14543</v>
          </cell>
          <cell r="B2211" t="str">
            <v>INSCRIPCION POR ALUMNO LICENCIATURA UNIDAD DE EXTENSION REGIONAL</v>
          </cell>
          <cell r="C2211">
            <v>455</v>
          </cell>
          <cell r="D2211">
            <v>470</v>
          </cell>
          <cell r="E2211" t="str">
            <v>EDUCACIÓN DIGITAL</v>
          </cell>
        </row>
        <row r="2212">
          <cell r="A2212">
            <v>15300</v>
          </cell>
          <cell r="B2212" t="str">
            <v>POR CUOTA DE RECUPERACION SEMESTRAL DE BACHILLERATO</v>
          </cell>
          <cell r="C2212">
            <v>405</v>
          </cell>
          <cell r="D2212">
            <v>420</v>
          </cell>
          <cell r="E2212" t="str">
            <v>EDUCACIÓN DIGITAL</v>
          </cell>
        </row>
        <row r="2213">
          <cell r="A2213">
            <v>15301</v>
          </cell>
          <cell r="B2213" t="str">
            <v>POR DICTAMEN DE EQUIVALENCIA DE MAESTRIA</v>
          </cell>
          <cell r="C2213">
            <v>195</v>
          </cell>
          <cell r="D2213">
            <v>205</v>
          </cell>
          <cell r="E2213" t="str">
            <v>EDUCACIÓN DIGITAL</v>
          </cell>
        </row>
        <row r="2214">
          <cell r="A2214">
            <v>15419</v>
          </cell>
          <cell r="B2214" t="str">
            <v>CONST DE ESTUDIOS POR NIVEL BACHILLERATO</v>
          </cell>
          <cell r="C2214">
            <v>63</v>
          </cell>
          <cell r="D2214">
            <v>65</v>
          </cell>
          <cell r="E2214" t="str">
            <v>EDUCACIÓN DIGITAL</v>
          </cell>
        </row>
        <row r="2215">
          <cell r="A2215">
            <v>15420</v>
          </cell>
          <cell r="B2215" t="str">
            <v>CONST DE ESTUDIOS POR NIVEL MAESTRIA</v>
          </cell>
          <cell r="C2215">
            <v>260</v>
          </cell>
          <cell r="D2215">
            <v>270</v>
          </cell>
          <cell r="E2215" t="str">
            <v>EDUCACIÓN DIGITAL</v>
          </cell>
        </row>
        <row r="2216">
          <cell r="A2216">
            <v>15422</v>
          </cell>
          <cell r="B2216" t="str">
            <v xml:space="preserve">POR DUPLICADO DE CREDENCIAL </v>
          </cell>
          <cell r="C2216">
            <v>63</v>
          </cell>
          <cell r="D2216">
            <v>65</v>
          </cell>
          <cell r="E2216" t="str">
            <v>EDUCACIÓN DIGITAL</v>
          </cell>
        </row>
        <row r="2217">
          <cell r="A2217">
            <v>15425</v>
          </cell>
          <cell r="B2217" t="str">
            <v>POR EXAMEN TITULO DE SUFICIENCIA EN UNID DE EXT REGIONAL</v>
          </cell>
          <cell r="C2217">
            <v>170</v>
          </cell>
          <cell r="D2217">
            <v>170</v>
          </cell>
          <cell r="E2217" t="str">
            <v>EDUCACIÓN DIGITAL</v>
          </cell>
        </row>
        <row r="2218">
          <cell r="A2218">
            <v>15423</v>
          </cell>
          <cell r="B2218" t="str">
            <v>POR EXPEDICION DE KARDEX A NIVEL LICENCIATURA</v>
          </cell>
          <cell r="C2218">
            <v>95</v>
          </cell>
          <cell r="D2218">
            <v>100</v>
          </cell>
          <cell r="E2218" t="str">
            <v>EDUCACIÓN DIGITAL</v>
          </cell>
        </row>
        <row r="2219">
          <cell r="A2219">
            <v>15424</v>
          </cell>
          <cell r="B2219" t="str">
            <v>POR EXPEDICION DE KARDEX A NIVEL MAESTRIA</v>
          </cell>
          <cell r="C2219">
            <v>215</v>
          </cell>
          <cell r="D2219">
            <v>225</v>
          </cell>
          <cell r="E2219" t="str">
            <v>EDUCACIÓN DIGITAL</v>
          </cell>
        </row>
        <row r="2220">
          <cell r="A2220">
            <v>15299</v>
          </cell>
          <cell r="B2220" t="str">
            <v>POR CUOTA DE RECUPERACION POR INICIO DE CICLO ESCOLAR BACHILLERATO CAMPUS CENTRAL</v>
          </cell>
          <cell r="C2220">
            <v>280</v>
          </cell>
          <cell r="D2220">
            <v>290</v>
          </cell>
          <cell r="E2220" t="str">
            <v>EDUCACIÓN DIGITAL</v>
          </cell>
        </row>
        <row r="2221">
          <cell r="A2221">
            <v>15562</v>
          </cell>
          <cell r="B2221" t="str">
            <v xml:space="preserve">IEDEP TRAMITE RELATIVO AL CAMBIO DE CARRERA CAMPUS Y UNID. REGIONALES           </v>
          </cell>
          <cell r="C2221">
            <v>1110</v>
          </cell>
          <cell r="D2221">
            <v>1150</v>
          </cell>
          <cell r="E2221" t="str">
            <v>EDUCACIÓN DIGITAL</v>
          </cell>
        </row>
        <row r="2222">
          <cell r="A2222">
            <v>15563</v>
          </cell>
          <cell r="B2222" t="str">
            <v xml:space="preserve">IEDEP CAMBIO UNIDAD EXTENSION REGIONAL A OTRA O A CAMPUS CENTRAL                </v>
          </cell>
          <cell r="C2222">
            <v>170</v>
          </cell>
          <cell r="D2222">
            <v>175</v>
          </cell>
          <cell r="E2222" t="str">
            <v>EDUCACIÓN DIGITAL</v>
          </cell>
        </row>
        <row r="2223">
          <cell r="A2223">
            <v>15564</v>
          </cell>
          <cell r="B2223" t="str">
            <v>IEDEP TALLER DE PREPARACION PARA EXAMEN DE ADMISION A INST. EDUC.A SUPERIOR YUES</v>
          </cell>
          <cell r="C2223">
            <v>53</v>
          </cell>
          <cell r="D2223">
            <v>55</v>
          </cell>
          <cell r="E2223" t="str">
            <v>EDUCACIÓN DIGITAL</v>
          </cell>
        </row>
        <row r="2224">
          <cell r="A2224">
            <v>15565</v>
          </cell>
          <cell r="B2224" t="str">
            <v xml:space="preserve">IEDEP EXPED. DE ACTA DE EXAMEN POR TITULACION NIVEL LICENCIATURA                </v>
          </cell>
          <cell r="C2224">
            <v>555</v>
          </cell>
          <cell r="D2224">
            <v>575</v>
          </cell>
          <cell r="E2224" t="str">
            <v>EDUCACIÓN DIGITAL</v>
          </cell>
        </row>
        <row r="2225">
          <cell r="A2225">
            <v>15566</v>
          </cell>
          <cell r="B2225" t="str">
            <v xml:space="preserve">IEDEP EXPED. DE ACTA DE EXAMEN POR TITULACION NIVEL MAESTRIA                    </v>
          </cell>
          <cell r="C2225">
            <v>890</v>
          </cell>
          <cell r="D2225">
            <v>925</v>
          </cell>
          <cell r="E2225" t="str">
            <v>EDUCACIÓN DIGITAL</v>
          </cell>
        </row>
        <row r="2226">
          <cell r="A2226">
            <v>15567</v>
          </cell>
          <cell r="B2226" t="str">
            <v xml:space="preserve">IEDEP EXPED. DE ACTA DE EXAMEN POR TITULACION NIVEL DOCTORADO                   </v>
          </cell>
          <cell r="C2226">
            <v>1100</v>
          </cell>
          <cell r="D2226">
            <v>1140</v>
          </cell>
          <cell r="E2226" t="str">
            <v>EDUCACIÓN DIGITAL</v>
          </cell>
        </row>
        <row r="2227">
          <cell r="A2227">
            <v>15568</v>
          </cell>
          <cell r="B2227" t="str">
            <v xml:space="preserve">IEDEP REINSCRIPCION ANUAL POR ALUMNO NIVEL LICENCIATURA                         </v>
          </cell>
          <cell r="C2227">
            <v>555</v>
          </cell>
          <cell r="D2227">
            <v>575</v>
          </cell>
          <cell r="E2227" t="str">
            <v>EDUCACIÓN DIGITAL</v>
          </cell>
        </row>
        <row r="2228">
          <cell r="A2228">
            <v>15569</v>
          </cell>
          <cell r="B2228" t="str">
            <v xml:space="preserve">IEDEP REINSCRIPCION ANUAL POR ALUMNO NIVEL MAESTRIA                             </v>
          </cell>
          <cell r="C2228">
            <v>1665</v>
          </cell>
          <cell r="D2228">
            <v>1725</v>
          </cell>
          <cell r="E2228" t="str">
            <v>EDUCACIÓN DIGITAL</v>
          </cell>
        </row>
        <row r="2229">
          <cell r="A2229">
            <v>15732</v>
          </cell>
          <cell r="B2229" t="str">
            <v xml:space="preserve">IEDEP EXAMEN DE INGRESO NIVEL MAESTRIA                                          </v>
          </cell>
          <cell r="C2229">
            <v>380</v>
          </cell>
          <cell r="D2229">
            <v>395</v>
          </cell>
          <cell r="E2229" t="str">
            <v>EDUCACIÓN DIGITAL</v>
          </cell>
        </row>
        <row r="2230">
          <cell r="A2230">
            <v>15733</v>
          </cell>
          <cell r="B2230" t="str">
            <v xml:space="preserve">IEDEP CUOTA DE RECUPERACION MENSUAL, BACHILLERATO MOD ABIERTA                   </v>
          </cell>
          <cell r="C2230">
            <v>405</v>
          </cell>
          <cell r="D2230">
            <v>420</v>
          </cell>
          <cell r="E2230" t="str">
            <v>EDUCACIÓN DIGITAL</v>
          </cell>
        </row>
        <row r="2231">
          <cell r="A2231">
            <v>15735</v>
          </cell>
          <cell r="B2231" t="str">
            <v xml:space="preserve">IEDEP DICTAMEN DE EQUIVALENCIA DE LICENCIATURA                                  </v>
          </cell>
          <cell r="C2231">
            <v>160</v>
          </cell>
          <cell r="D2231">
            <v>165</v>
          </cell>
          <cell r="E2231" t="str">
            <v>EDUCACIÓN DIGITAL</v>
          </cell>
        </row>
        <row r="2232">
          <cell r="A2232">
            <v>15737</v>
          </cell>
          <cell r="B2232" t="str">
            <v xml:space="preserve">IEDEP EXAMEN GENERAL DE CONOC CON ACREDITACIËN OFICIAL BACHILLERATO             </v>
          </cell>
          <cell r="C2232">
            <v>2615</v>
          </cell>
          <cell r="D2232">
            <v>2710</v>
          </cell>
          <cell r="E2232" t="str">
            <v>EDUCACIÓN DIGITAL</v>
          </cell>
        </row>
        <row r="2233">
          <cell r="A2233">
            <v>15738</v>
          </cell>
          <cell r="B2233" t="str">
            <v xml:space="preserve">IEDEP CONSTANCIA DE ESTUDIOS PARCIAL O TERMINACION LICENCIATURA                 </v>
          </cell>
          <cell r="C2233">
            <v>160</v>
          </cell>
          <cell r="D2233">
            <v>165</v>
          </cell>
          <cell r="E2233" t="str">
            <v>EDUCACIÓN DIGITAL</v>
          </cell>
        </row>
        <row r="2234">
          <cell r="A2234">
            <v>16196</v>
          </cell>
          <cell r="B2234" t="str">
            <v xml:space="preserve">IEDEP RECURSAMIENTO DE ASIGNATURA, EN MAESTRIA EN CAMPUS CENTRAL               </v>
          </cell>
          <cell r="C2234">
            <v>1935</v>
          </cell>
          <cell r="D2234">
            <v>2005</v>
          </cell>
          <cell r="E2234" t="str">
            <v>EDUCACIÓN DIGITAL</v>
          </cell>
        </row>
        <row r="2235">
          <cell r="A2235">
            <v>16197</v>
          </cell>
          <cell r="B2235" t="str">
            <v xml:space="preserve">IEDEP POR REVISION DE PROTOCOLO DE TESIS A NIVEL MAESTRIA                 </v>
          </cell>
          <cell r="C2235">
            <v>750</v>
          </cell>
          <cell r="D2235">
            <v>780</v>
          </cell>
          <cell r="E2235" t="str">
            <v>EDUCACIÓN DIGITAL</v>
          </cell>
        </row>
        <row r="2236">
          <cell r="A2236">
            <v>16198</v>
          </cell>
          <cell r="B2236" t="str">
            <v xml:space="preserve">IEDEP POR EXPEDICION DE TITUTLO PROFESIONAL ELECTRONICO LICENCIATURA, MAESTRIA O DOCTORADO                 </v>
          </cell>
          <cell r="C2236">
            <v>500</v>
          </cell>
          <cell r="D2236">
            <v>520</v>
          </cell>
          <cell r="E2236" t="str">
            <v>EDUCACIÓN DIGITAL</v>
          </cell>
        </row>
        <row r="2237">
          <cell r="A2237">
            <v>16199</v>
          </cell>
          <cell r="B2237" t="str">
            <v xml:space="preserve">IEDEP POR EXAMEN GRAL DE CONOCIMIENTOS CON ACREDITACION OFICIAL NIVEL TECNICO SUP INIV O LICENCIATURA                </v>
          </cell>
          <cell r="C2237">
            <v>3000</v>
          </cell>
          <cell r="D2237">
            <v>3105</v>
          </cell>
          <cell r="E2237" t="str">
            <v>EDUCACIÓN DIGITAL</v>
          </cell>
        </row>
        <row r="2238">
          <cell r="A2238">
            <v>16501</v>
          </cell>
          <cell r="B2238" t="str">
            <v>IEDEP EXAMEN BACHILLERATO EN UC Y UER TITULO DE SUFICIENCIA</v>
          </cell>
          <cell r="C2238" t="str">
            <v>NUEVA</v>
          </cell>
          <cell r="D2238">
            <v>80</v>
          </cell>
          <cell r="E2238" t="str">
            <v>EDUCACIÓN DIGITAL</v>
          </cell>
        </row>
        <row r="2239">
          <cell r="A2239">
            <v>16502</v>
          </cell>
          <cell r="B2239" t="str">
            <v>IEDEP EXAMEN BACHILLERATO EN UC Y UER RECURSAMIENTO PO ASIGNATURA A DISTANCIA</v>
          </cell>
          <cell r="C2239" t="str">
            <v>NUEVA</v>
          </cell>
          <cell r="D2239">
            <v>140</v>
          </cell>
          <cell r="E2239" t="str">
            <v>EDUCACIÓN DIGITAL</v>
          </cell>
        </row>
        <row r="2240">
          <cell r="A2240">
            <v>16503</v>
          </cell>
          <cell r="B2240" t="str">
            <v>IEDEP CUOTA DE RECUPERACION ANUAL POR EL SERVICIO DE BIBLIOTECA DIGITAL</v>
          </cell>
          <cell r="C2240" t="str">
            <v>NUEVA</v>
          </cell>
          <cell r="D2240">
            <v>80</v>
          </cell>
          <cell r="E2240" t="str">
            <v>EDUCACIÓN DIGITAL</v>
          </cell>
        </row>
        <row r="2241">
          <cell r="A2241">
            <v>16504</v>
          </cell>
          <cell r="B2241" t="str">
            <v>IEDEP CERTIFICACION EN FORMACION TECNICA DE UN TRABAJO U OFICIO</v>
          </cell>
          <cell r="C2241" t="str">
            <v>NUEVA</v>
          </cell>
          <cell r="D2241">
            <v>400</v>
          </cell>
          <cell r="E2241" t="str">
            <v>EDUCACIÓN DIGITAL</v>
          </cell>
        </row>
        <row r="2242">
          <cell r="A2242">
            <v>16505</v>
          </cell>
          <cell r="B2242" t="str">
            <v>IEDEP IMPARTICION DE DIPLOMADO PARA TITULACION EN LICENCIATURA</v>
          </cell>
          <cell r="C2242" t="str">
            <v>NUEVA</v>
          </cell>
          <cell r="D2242">
            <v>1945</v>
          </cell>
          <cell r="E2242" t="str">
            <v>EDUCACIÓN DIGITAL</v>
          </cell>
        </row>
        <row r="2243">
          <cell r="A2243">
            <v>16506</v>
          </cell>
          <cell r="B2243" t="str">
            <v>IEDEP IMPARTICION DE DIPLOMADO DE 120 HORAS</v>
          </cell>
          <cell r="C2243" t="str">
            <v>NUEVA</v>
          </cell>
          <cell r="D2243">
            <v>8800</v>
          </cell>
          <cell r="E2243" t="str">
            <v>EDUCACIÓN DIGITAL</v>
          </cell>
        </row>
        <row r="2244">
          <cell r="A2244">
            <v>16507</v>
          </cell>
          <cell r="B2244" t="str">
            <v>IEDEP ESPECIALIDAD CON DURACION DE 180 HORAS</v>
          </cell>
          <cell r="C2244" t="str">
            <v>NUEVA</v>
          </cell>
          <cell r="D2244">
            <v>13200</v>
          </cell>
          <cell r="E2244" t="str">
            <v>EDUCACIÓN DIGITAL</v>
          </cell>
        </row>
        <row r="2245">
          <cell r="A2245">
            <v>16508</v>
          </cell>
          <cell r="B2245" t="str">
            <v>IEDEP POR USO DE SALA DE JUICIOS ORALES POR HORA</v>
          </cell>
          <cell r="C2245" t="str">
            <v>NUEVA</v>
          </cell>
          <cell r="D2245">
            <v>400</v>
          </cell>
          <cell r="E2245" t="str">
            <v>EDUCACIÓN DIGITAL</v>
          </cell>
        </row>
        <row r="2246">
          <cell r="A2246">
            <v>16509</v>
          </cell>
          <cell r="B2246" t="str">
            <v>IEDEP USO DE AULA CAMARA GESELL POR HORA</v>
          </cell>
          <cell r="C2246" t="str">
            <v>NUEVA</v>
          </cell>
          <cell r="D2246">
            <v>625</v>
          </cell>
          <cell r="E2246" t="str">
            <v>EDUCACIÓN DIGITAL</v>
          </cell>
        </row>
        <row r="2247">
          <cell r="A2247">
            <v>12683</v>
          </cell>
          <cell r="B2247" t="str">
            <v>OTROS  INGRESOS UNIVERSIDAD DEL DESARROLLO DEL ESTADO DE PUEBLA</v>
          </cell>
          <cell r="C2247" t="str">
            <v>NO. OPERACIONES</v>
          </cell>
          <cell r="E2247" t="str">
            <v>EDUCACIÓN DIGITAL</v>
          </cell>
        </row>
        <row r="2248">
          <cell r="A2248">
            <v>12400</v>
          </cell>
          <cell r="B2248" t="str">
            <v>APERTURA DE EXPEDIENTE INCLUYE CARNET CRII</v>
          </cell>
          <cell r="C2248">
            <v>15</v>
          </cell>
          <cell r="D2248">
            <v>16</v>
          </cell>
          <cell r="E2248" t="str">
            <v>DIF</v>
          </cell>
        </row>
        <row r="2249">
          <cell r="A2249">
            <v>12401</v>
          </cell>
          <cell r="B2249" t="str">
            <v xml:space="preserve">CAMBIO DE CARNET CRII </v>
          </cell>
          <cell r="C2249">
            <v>10</v>
          </cell>
          <cell r="D2249">
            <v>11</v>
          </cell>
          <cell r="E2249" t="str">
            <v>DIF</v>
          </cell>
        </row>
        <row r="2250">
          <cell r="A2250">
            <v>12402</v>
          </cell>
          <cell r="B2250" t="str">
            <v>REPOSICION DE CARNET CRII</v>
          </cell>
          <cell r="C2250">
            <v>95</v>
          </cell>
          <cell r="D2250">
            <v>100</v>
          </cell>
          <cell r="E2250" t="str">
            <v>DIF</v>
          </cell>
        </row>
        <row r="2251">
          <cell r="A2251">
            <v>12403</v>
          </cell>
          <cell r="B2251" t="str">
            <v>POR TERAPIAS Y CONSULTAS NIVEL SOCIOECONOMIC FISICA A</v>
          </cell>
          <cell r="C2251">
            <v>50</v>
          </cell>
          <cell r="D2251">
            <v>52</v>
          </cell>
          <cell r="E2251" t="str">
            <v>DIF</v>
          </cell>
        </row>
        <row r="2252">
          <cell r="A2252">
            <v>12404</v>
          </cell>
          <cell r="B2252" t="str">
            <v>POR TERAPIAS Y CONSULTAS NIVEL SOCIOECONOMIC FISICA B</v>
          </cell>
          <cell r="C2252">
            <v>30</v>
          </cell>
          <cell r="D2252">
            <v>32</v>
          </cell>
          <cell r="E2252" t="str">
            <v>DIF</v>
          </cell>
        </row>
        <row r="2253">
          <cell r="A2253">
            <v>12405</v>
          </cell>
          <cell r="B2253" t="str">
            <v>POR TERAPIAS Y CONSULTAS NIVEL SOCIOECONOMIC FISICA C</v>
          </cell>
          <cell r="C2253">
            <v>15</v>
          </cell>
          <cell r="D2253">
            <v>16</v>
          </cell>
          <cell r="E2253" t="str">
            <v>DIF</v>
          </cell>
        </row>
        <row r="2254">
          <cell r="A2254">
            <v>12406</v>
          </cell>
          <cell r="B2254" t="str">
            <v>POR TERAPIAS Y CONSULTAS NIVEL SOCIOECONOMIC FISICA D</v>
          </cell>
          <cell r="C2254">
            <v>10</v>
          </cell>
          <cell r="D2254">
            <v>11</v>
          </cell>
          <cell r="E2254" t="str">
            <v>DIF</v>
          </cell>
        </row>
        <row r="2255">
          <cell r="A2255">
            <v>12407</v>
          </cell>
          <cell r="B2255" t="str">
            <v>POR TERAPIAS Y CONSULTAS NIVEL SOCIOECONO OCUPAC A</v>
          </cell>
          <cell r="C2255">
            <v>50</v>
          </cell>
          <cell r="D2255">
            <v>52</v>
          </cell>
          <cell r="E2255" t="str">
            <v>DIF</v>
          </cell>
        </row>
        <row r="2256">
          <cell r="A2256">
            <v>12408</v>
          </cell>
          <cell r="B2256" t="str">
            <v>POR TERAPIAS Y CONSULTAS NIVEL SOCIOECONO OCUPAC B</v>
          </cell>
          <cell r="C2256">
            <v>30</v>
          </cell>
          <cell r="D2256">
            <v>32</v>
          </cell>
          <cell r="E2256" t="str">
            <v>DIF</v>
          </cell>
        </row>
        <row r="2257">
          <cell r="A2257">
            <v>12409</v>
          </cell>
          <cell r="B2257" t="str">
            <v>POR TERAPIAS Y CONSULTAS NIVEL SOCIOECONO OCUPAC C</v>
          </cell>
          <cell r="C2257">
            <v>15</v>
          </cell>
          <cell r="D2257">
            <v>16</v>
          </cell>
          <cell r="E2257" t="str">
            <v>DIF</v>
          </cell>
        </row>
        <row r="2258">
          <cell r="A2258">
            <v>12410</v>
          </cell>
          <cell r="B2258" t="str">
            <v>POR TERAPIAS Y CONSULTAS NIVEL SOCIOECONO OCUPAC D</v>
          </cell>
          <cell r="C2258">
            <v>10</v>
          </cell>
          <cell r="D2258">
            <v>11</v>
          </cell>
          <cell r="E2258" t="str">
            <v>DIF</v>
          </cell>
        </row>
        <row r="2259">
          <cell r="A2259">
            <v>12411</v>
          </cell>
          <cell r="B2259" t="str">
            <v>TERAPIAS DE LENGUAJE NIVEL SOCIOECONOMICO A</v>
          </cell>
          <cell r="C2259">
            <v>50</v>
          </cell>
          <cell r="D2259">
            <v>52</v>
          </cell>
          <cell r="E2259" t="str">
            <v>DIF</v>
          </cell>
        </row>
        <row r="2260">
          <cell r="A2260">
            <v>12412</v>
          </cell>
          <cell r="B2260" t="str">
            <v>TERAPIAS DE LENGUAJE NIVEL SOCIOECONOMICO B</v>
          </cell>
          <cell r="C2260">
            <v>30</v>
          </cell>
          <cell r="D2260">
            <v>32</v>
          </cell>
          <cell r="E2260" t="str">
            <v>DIF</v>
          </cell>
        </row>
        <row r="2261">
          <cell r="A2261">
            <v>12413</v>
          </cell>
          <cell r="B2261" t="str">
            <v>TERAPIAS DE LENGUAJE NIVEL SOCIOECONOMICO C</v>
          </cell>
          <cell r="C2261">
            <v>15</v>
          </cell>
          <cell r="D2261">
            <v>16</v>
          </cell>
          <cell r="E2261" t="str">
            <v>DIF</v>
          </cell>
        </row>
        <row r="2262">
          <cell r="A2262">
            <v>12414</v>
          </cell>
          <cell r="B2262" t="str">
            <v>TERAPIAS DE LENGUAJE NIVEL SOCIOECONOMICO D</v>
          </cell>
          <cell r="C2262">
            <v>10</v>
          </cell>
          <cell r="D2262">
            <v>11</v>
          </cell>
          <cell r="E2262" t="str">
            <v>DIF</v>
          </cell>
        </row>
        <row r="2263">
          <cell r="A2263">
            <v>12415</v>
          </cell>
          <cell r="B2263" t="str">
            <v>TERAPIAS PSICOLOGIA NIVEL SOCIOECONOMICO A</v>
          </cell>
          <cell r="C2263">
            <v>100</v>
          </cell>
          <cell r="D2263">
            <v>105</v>
          </cell>
          <cell r="E2263" t="str">
            <v>DIF</v>
          </cell>
        </row>
        <row r="2264">
          <cell r="A2264">
            <v>12416</v>
          </cell>
          <cell r="B2264" t="str">
            <v>TERAPIAS PSICOLOGIA NIVEL SOCIOECONOMICO B</v>
          </cell>
          <cell r="C2264">
            <v>60</v>
          </cell>
          <cell r="D2264">
            <v>63</v>
          </cell>
          <cell r="E2264" t="str">
            <v>DIF</v>
          </cell>
        </row>
        <row r="2265">
          <cell r="A2265">
            <v>12417</v>
          </cell>
          <cell r="B2265" t="str">
            <v>TERAPIAS PSICOLOGIA  NIVEL SOCIOECONOMICO C</v>
          </cell>
          <cell r="C2265">
            <v>25</v>
          </cell>
          <cell r="D2265">
            <v>26</v>
          </cell>
          <cell r="E2265" t="str">
            <v>DIF</v>
          </cell>
        </row>
        <row r="2266">
          <cell r="A2266">
            <v>12418</v>
          </cell>
          <cell r="B2266" t="str">
            <v>TERAPIAS PSICOLOGIA NIVEL SOCIOECONOMICO D</v>
          </cell>
          <cell r="C2266">
            <v>15</v>
          </cell>
          <cell r="D2266">
            <v>16</v>
          </cell>
          <cell r="E2266" t="str">
            <v>DIF</v>
          </cell>
        </row>
        <row r="2267">
          <cell r="A2267">
            <v>12423</v>
          </cell>
          <cell r="B2267" t="str">
            <v>TERAPIAS REHABILITACION NIVEL SOCIOECONOMICO A</v>
          </cell>
          <cell r="C2267">
            <v>130</v>
          </cell>
          <cell r="D2267">
            <v>135</v>
          </cell>
          <cell r="E2267" t="str">
            <v>DIF</v>
          </cell>
        </row>
        <row r="2268">
          <cell r="A2268">
            <v>12424</v>
          </cell>
          <cell r="B2268" t="str">
            <v>TERAPIAS REHABILITACION NIVEL SOCIOECONOMICO B</v>
          </cell>
          <cell r="C2268">
            <v>80</v>
          </cell>
          <cell r="D2268">
            <v>85</v>
          </cell>
          <cell r="E2268" t="str">
            <v>DIF</v>
          </cell>
        </row>
        <row r="2269">
          <cell r="A2269">
            <v>12425</v>
          </cell>
          <cell r="B2269" t="str">
            <v>TERAPIAS REHABILITACION NIVEL SOCIOECONOMICO C</v>
          </cell>
          <cell r="C2269">
            <v>30</v>
          </cell>
          <cell r="D2269">
            <v>32</v>
          </cell>
          <cell r="E2269" t="str">
            <v>DIF</v>
          </cell>
        </row>
        <row r="2270">
          <cell r="A2270">
            <v>12426</v>
          </cell>
          <cell r="B2270" t="str">
            <v>TERAPIAS REHABILITACION NIVEL SOCIOECONOMICO D</v>
          </cell>
          <cell r="C2270">
            <v>20</v>
          </cell>
          <cell r="D2270">
            <v>21</v>
          </cell>
          <cell r="E2270" t="str">
            <v>DIF</v>
          </cell>
        </row>
        <row r="2271">
          <cell r="A2271">
            <v>12434</v>
          </cell>
          <cell r="B2271" t="str">
            <v xml:space="preserve">CLINICA DE ODONTOPEDIATRIA CONSULTA </v>
          </cell>
          <cell r="C2271">
            <v>20</v>
          </cell>
          <cell r="D2271">
            <v>20</v>
          </cell>
          <cell r="E2271" t="str">
            <v>DIF</v>
          </cell>
        </row>
        <row r="2272">
          <cell r="A2272">
            <v>12435</v>
          </cell>
          <cell r="B2272" t="str">
            <v xml:space="preserve">CLINICA DE ODONTOPEDIATRIA RESINA </v>
          </cell>
          <cell r="C2272">
            <v>135</v>
          </cell>
          <cell r="D2272">
            <v>135</v>
          </cell>
          <cell r="E2272" t="str">
            <v>DIF</v>
          </cell>
        </row>
        <row r="2273">
          <cell r="A2273">
            <v>12436</v>
          </cell>
          <cell r="B2273" t="str">
            <v xml:space="preserve">CLINICA DE ODONTOPEDIATRIA PULPOTOMIA </v>
          </cell>
          <cell r="C2273">
            <v>135</v>
          </cell>
          <cell r="D2273">
            <v>135</v>
          </cell>
          <cell r="E2273" t="str">
            <v>DIF</v>
          </cell>
        </row>
        <row r="2274">
          <cell r="A2274">
            <v>12437</v>
          </cell>
          <cell r="B2274" t="str">
            <v xml:space="preserve">CLINICA DE ODONTOPEDIATRIA PULPECTOMIA </v>
          </cell>
          <cell r="C2274">
            <v>240</v>
          </cell>
          <cell r="D2274">
            <v>240</v>
          </cell>
          <cell r="E2274" t="str">
            <v>DIF</v>
          </cell>
        </row>
        <row r="2275">
          <cell r="A2275">
            <v>12438</v>
          </cell>
          <cell r="B2275" t="str">
            <v xml:space="preserve">CLINICA DE ODONTOPEDIATRIA CORONA DE ACERO-CROMO </v>
          </cell>
          <cell r="C2275">
            <v>240</v>
          </cell>
          <cell r="D2275">
            <v>240</v>
          </cell>
          <cell r="E2275" t="str">
            <v>DIF</v>
          </cell>
        </row>
        <row r="2276">
          <cell r="A2276">
            <v>12439</v>
          </cell>
          <cell r="B2276" t="str">
            <v xml:space="preserve">CLINICA DE ODONTOPEDIATRIA SELLADORES </v>
          </cell>
          <cell r="C2276">
            <v>115</v>
          </cell>
          <cell r="D2276">
            <v>115</v>
          </cell>
          <cell r="E2276" t="str">
            <v>DIF</v>
          </cell>
        </row>
        <row r="2277">
          <cell r="A2277">
            <v>12440</v>
          </cell>
          <cell r="B2277" t="str">
            <v xml:space="preserve">CLINICA DE ODONTOPEDIATRIA EXTRACCION </v>
          </cell>
          <cell r="C2277">
            <v>135</v>
          </cell>
          <cell r="D2277">
            <v>135</v>
          </cell>
          <cell r="E2277" t="str">
            <v>DIF</v>
          </cell>
        </row>
        <row r="2278">
          <cell r="A2278">
            <v>12441</v>
          </cell>
          <cell r="B2278" t="str">
            <v xml:space="preserve">CLINICA DE ODONTOPEDIATRIA TX, URGENCIA </v>
          </cell>
          <cell r="C2278">
            <v>115</v>
          </cell>
          <cell r="D2278">
            <v>115</v>
          </cell>
          <cell r="E2278" t="str">
            <v>DIF</v>
          </cell>
        </row>
        <row r="2279">
          <cell r="A2279">
            <v>12442</v>
          </cell>
          <cell r="B2279" t="str">
            <v xml:space="preserve">CLINICA DE ODONTOPEDIATRIA APLICACION DE FLUOR  </v>
          </cell>
          <cell r="C2279">
            <v>60</v>
          </cell>
          <cell r="D2279">
            <v>60</v>
          </cell>
          <cell r="E2279" t="str">
            <v>DIF</v>
          </cell>
        </row>
        <row r="2280">
          <cell r="A2280">
            <v>12443</v>
          </cell>
          <cell r="B2280" t="str">
            <v xml:space="preserve">CLINICA DE ODONTOPEDIATRIA RADIOGRAFIA  </v>
          </cell>
          <cell r="C2280">
            <v>25</v>
          </cell>
          <cell r="D2280">
            <v>25</v>
          </cell>
          <cell r="E2280" t="str">
            <v>DIF</v>
          </cell>
        </row>
        <row r="2281">
          <cell r="A2281">
            <v>12446</v>
          </cell>
          <cell r="B2281" t="str">
            <v xml:space="preserve">LABORATORIO DE ORTOPEDIA MAXILOFACIAL TRAMPA LINGUAL </v>
          </cell>
          <cell r="C2281">
            <v>300</v>
          </cell>
          <cell r="D2281">
            <v>300</v>
          </cell>
          <cell r="E2281" t="str">
            <v>DIF</v>
          </cell>
        </row>
        <row r="2282">
          <cell r="A2282">
            <v>12447</v>
          </cell>
          <cell r="B2282" t="str">
            <v>LABORATORIO DE ORTOPEDIA MAXILOFACIAL MANTENEDOR ESPACIO</v>
          </cell>
          <cell r="C2282">
            <v>160</v>
          </cell>
          <cell r="D2282">
            <v>160</v>
          </cell>
          <cell r="E2282" t="str">
            <v>DIF</v>
          </cell>
        </row>
        <row r="2283">
          <cell r="A2283">
            <v>12448</v>
          </cell>
          <cell r="B2283" t="str">
            <v>LABORATORIO DE ORTOPEDIA MAXILOFACIAL PLACA SCHWARTZ SUPERIOR O INFERIOR</v>
          </cell>
          <cell r="C2283">
            <v>345</v>
          </cell>
          <cell r="D2283">
            <v>345</v>
          </cell>
          <cell r="E2283" t="str">
            <v>DIF</v>
          </cell>
        </row>
        <row r="2284">
          <cell r="A2284">
            <v>12449</v>
          </cell>
          <cell r="B2284" t="str">
            <v xml:space="preserve">CLINICA DE ENDODONCIA CONSULTA  </v>
          </cell>
          <cell r="C2284">
            <v>30</v>
          </cell>
          <cell r="D2284">
            <v>30</v>
          </cell>
          <cell r="E2284" t="str">
            <v>DIF</v>
          </cell>
        </row>
        <row r="2285">
          <cell r="A2285">
            <v>12450</v>
          </cell>
          <cell r="B2285" t="str">
            <v xml:space="preserve">CLINICA DE ENDODONCIA TX DE CONDUCTO  </v>
          </cell>
          <cell r="C2285">
            <v>160</v>
          </cell>
          <cell r="D2285">
            <v>160</v>
          </cell>
          <cell r="E2285" t="str">
            <v>DIF</v>
          </cell>
        </row>
        <row r="2286">
          <cell r="A2286">
            <v>12451</v>
          </cell>
          <cell r="B2286" t="str">
            <v xml:space="preserve">CLINICA DE ENDODONCIA RADIOGRAFIA </v>
          </cell>
          <cell r="C2286">
            <v>25</v>
          </cell>
          <cell r="D2286">
            <v>25</v>
          </cell>
          <cell r="E2286" t="str">
            <v>DIF</v>
          </cell>
        </row>
        <row r="2287">
          <cell r="A2287">
            <v>12452</v>
          </cell>
          <cell r="B2287" t="str">
            <v xml:space="preserve">CLINICA DE ENDODONCIA TERAPIA PULPAR  </v>
          </cell>
          <cell r="C2287">
            <v>60</v>
          </cell>
          <cell r="D2287">
            <v>60</v>
          </cell>
          <cell r="E2287" t="str">
            <v>DIF</v>
          </cell>
        </row>
        <row r="2288">
          <cell r="A2288">
            <v>12453</v>
          </cell>
          <cell r="B2288" t="str">
            <v xml:space="preserve">CLINICA INTEGRAL CONSULTA </v>
          </cell>
          <cell r="C2288">
            <v>20</v>
          </cell>
          <cell r="D2288">
            <v>20</v>
          </cell>
          <cell r="E2288" t="str">
            <v>DIF</v>
          </cell>
        </row>
        <row r="2289">
          <cell r="A2289">
            <v>12454</v>
          </cell>
          <cell r="B2289" t="str">
            <v xml:space="preserve">CLINICA INTEGRAL RESINA  </v>
          </cell>
          <cell r="C2289">
            <v>135</v>
          </cell>
          <cell r="D2289">
            <v>135</v>
          </cell>
          <cell r="E2289" t="str">
            <v>DIF</v>
          </cell>
        </row>
        <row r="2290">
          <cell r="A2290">
            <v>12455</v>
          </cell>
          <cell r="B2290" t="str">
            <v xml:space="preserve">CLINICA INTEGRAL EXTRACCION  </v>
          </cell>
          <cell r="C2290">
            <v>135</v>
          </cell>
          <cell r="D2290">
            <v>135</v>
          </cell>
          <cell r="E2290" t="str">
            <v>DIF</v>
          </cell>
        </row>
        <row r="2291">
          <cell r="A2291">
            <v>12456</v>
          </cell>
          <cell r="B2291" t="str">
            <v xml:space="preserve">CLINICA INTEGRAL PROFILAXIS  </v>
          </cell>
          <cell r="C2291">
            <v>135</v>
          </cell>
          <cell r="D2291">
            <v>135</v>
          </cell>
          <cell r="E2291" t="str">
            <v>DIF</v>
          </cell>
        </row>
        <row r="2292">
          <cell r="A2292">
            <v>12457</v>
          </cell>
          <cell r="B2292" t="str">
            <v xml:space="preserve">CLINICA INTEGRAL EXTRACCION TERCERA MOLAR  </v>
          </cell>
          <cell r="C2292">
            <v>250</v>
          </cell>
          <cell r="D2292">
            <v>250</v>
          </cell>
          <cell r="E2292" t="str">
            <v>DIF</v>
          </cell>
        </row>
        <row r="2293">
          <cell r="A2293">
            <v>12458</v>
          </cell>
          <cell r="B2293" t="str">
            <v xml:space="preserve">CLINICA INTEGRAL RADIOGRAFIA  </v>
          </cell>
          <cell r="C2293">
            <v>25</v>
          </cell>
          <cell r="D2293">
            <v>25</v>
          </cell>
          <cell r="E2293" t="str">
            <v>DIF</v>
          </cell>
        </row>
        <row r="2294">
          <cell r="A2294">
            <v>12459</v>
          </cell>
          <cell r="B2294" t="str">
            <v xml:space="preserve">CLINICA INTEGRAL CURACION  </v>
          </cell>
          <cell r="C2294">
            <v>25</v>
          </cell>
          <cell r="D2294">
            <v>25</v>
          </cell>
          <cell r="E2294" t="str">
            <v>DIF</v>
          </cell>
        </row>
        <row r="2295">
          <cell r="A2295">
            <v>12460</v>
          </cell>
          <cell r="B2295" t="str">
            <v xml:space="preserve">SERVICIO DE LABORATORIO DE PROSTODONCIA CONSULTA </v>
          </cell>
          <cell r="C2295">
            <v>20</v>
          </cell>
          <cell r="D2295">
            <v>20</v>
          </cell>
          <cell r="E2295" t="str">
            <v>DIF</v>
          </cell>
        </row>
        <row r="2296">
          <cell r="A2296">
            <v>12461</v>
          </cell>
          <cell r="B2296" t="str">
            <v xml:space="preserve">SERVICIO DE LABORATORIO TOMA DE IMPRESION </v>
          </cell>
          <cell r="C2296">
            <v>90</v>
          </cell>
          <cell r="D2296">
            <v>90</v>
          </cell>
          <cell r="E2296" t="str">
            <v>DIF</v>
          </cell>
        </row>
        <row r="2297">
          <cell r="A2297">
            <v>12462</v>
          </cell>
          <cell r="B2297" t="str">
            <v xml:space="preserve">SERVICIO DE LABORATORIO CEMENTADO </v>
          </cell>
          <cell r="C2297">
            <v>80</v>
          </cell>
          <cell r="D2297">
            <v>80</v>
          </cell>
          <cell r="E2297" t="str">
            <v>DIF</v>
          </cell>
        </row>
        <row r="2298">
          <cell r="A2298">
            <v>12463</v>
          </cell>
          <cell r="B2298" t="str">
            <v xml:space="preserve">SERVICIO DE LABORATORIO PROTESIS MONOMAXILAR  </v>
          </cell>
          <cell r="C2298">
            <v>455</v>
          </cell>
          <cell r="D2298">
            <v>455</v>
          </cell>
          <cell r="E2298" t="str">
            <v>DIF</v>
          </cell>
        </row>
        <row r="2299">
          <cell r="A2299">
            <v>12464</v>
          </cell>
          <cell r="B2299" t="str">
            <v xml:space="preserve">SERVICIO DE LABORATORIO PROTESIS TOTAL  </v>
          </cell>
          <cell r="C2299">
            <v>915</v>
          </cell>
          <cell r="D2299">
            <v>915</v>
          </cell>
          <cell r="E2299" t="str">
            <v>DIF</v>
          </cell>
        </row>
        <row r="2300">
          <cell r="A2300">
            <v>12465</v>
          </cell>
          <cell r="B2300" t="str">
            <v xml:space="preserve">SERVICIO DE LABORATORIO REMOVIBLES  </v>
          </cell>
          <cell r="C2300">
            <v>455</v>
          </cell>
          <cell r="D2300">
            <v>455</v>
          </cell>
          <cell r="E2300" t="str">
            <v>DIF</v>
          </cell>
        </row>
        <row r="2301">
          <cell r="A2301">
            <v>12466</v>
          </cell>
          <cell r="B2301" t="str">
            <v xml:space="preserve">SERVICIO DE LABORATORIO REPARACION DE PLACA  </v>
          </cell>
          <cell r="C2301">
            <v>395</v>
          </cell>
          <cell r="D2301">
            <v>395</v>
          </cell>
          <cell r="E2301" t="str">
            <v>DIF</v>
          </cell>
        </row>
        <row r="2302">
          <cell r="A2302">
            <v>12549</v>
          </cell>
          <cell r="B2302" t="str">
            <v>CENTRO CULTURAL DEPORTIVO MARGARITA MAZA DE JUAREZ ACCESO A CURSO POR DIA POR PERSONA</v>
          </cell>
          <cell r="C2302">
            <v>5</v>
          </cell>
          <cell r="D2302">
            <v>5</v>
          </cell>
          <cell r="E2302" t="str">
            <v>DIF</v>
          </cell>
        </row>
        <row r="2303">
          <cell r="A2303">
            <v>12550</v>
          </cell>
          <cell r="B2303" t="str">
            <v>CENTRO CULTURAL DEPORTIVO MARGARITA MAZA DE JUAREZ ACCESO GRAL POR DIA POR PERSONA</v>
          </cell>
          <cell r="C2303">
            <v>20</v>
          </cell>
          <cell r="D2303">
            <v>20</v>
          </cell>
          <cell r="E2303" t="str">
            <v>DIF</v>
          </cell>
        </row>
        <row r="2304">
          <cell r="A2304">
            <v>13234</v>
          </cell>
          <cell r="B2304" t="str">
            <v>LABORATORIO DE ORTOPEDIA MAXILOFACIAL CONSULTA</v>
          </cell>
          <cell r="C2304">
            <v>20</v>
          </cell>
          <cell r="D2304">
            <v>20</v>
          </cell>
          <cell r="E2304" t="str">
            <v>DIF</v>
          </cell>
        </row>
        <row r="2305">
          <cell r="A2305">
            <v>13235</v>
          </cell>
          <cell r="B2305" t="str">
            <v>LABORATORIO DE ORTOPEDIA MAXILOFACIAL CONSULTA CON APARATO</v>
          </cell>
          <cell r="C2305">
            <v>25</v>
          </cell>
          <cell r="D2305">
            <v>25</v>
          </cell>
          <cell r="E2305" t="str">
            <v>DIF</v>
          </cell>
        </row>
        <row r="2306">
          <cell r="A2306">
            <v>13236</v>
          </cell>
          <cell r="B2306" t="str">
            <v>LABORATORIO DE ORTOPEDIA MAXILOFACIAL CONSULTA TOMA DE IMPRESIÓN</v>
          </cell>
          <cell r="C2306">
            <v>30</v>
          </cell>
          <cell r="D2306">
            <v>30</v>
          </cell>
          <cell r="E2306" t="str">
            <v>DIF</v>
          </cell>
        </row>
        <row r="2307">
          <cell r="A2307">
            <v>13237</v>
          </cell>
          <cell r="B2307" t="str">
            <v>POR ESTUDIO DENSITOMETRIA OSEA CASA DEL ABUE NIVEL A</v>
          </cell>
          <cell r="C2307">
            <v>350</v>
          </cell>
          <cell r="D2307">
            <v>350</v>
          </cell>
          <cell r="E2307" t="str">
            <v>DIF</v>
          </cell>
        </row>
        <row r="2308">
          <cell r="A2308">
            <v>13238</v>
          </cell>
          <cell r="B2308" t="str">
            <v>POR ESTUDIO DENSITOMETRIA OSEA CASA DEL ABUE NIVEL B</v>
          </cell>
          <cell r="C2308">
            <v>185</v>
          </cell>
          <cell r="D2308">
            <v>185</v>
          </cell>
          <cell r="E2308" t="str">
            <v>DIF</v>
          </cell>
        </row>
        <row r="2309">
          <cell r="A2309">
            <v>13241</v>
          </cell>
          <cell r="B2309" t="str">
            <v>POR ULTRASONIDO ABDOMEN COMPLETO CASA DEL ABUE NIVEL A</v>
          </cell>
          <cell r="C2309">
            <v>410</v>
          </cell>
          <cell r="D2309">
            <v>410</v>
          </cell>
          <cell r="E2309" t="str">
            <v>DIF</v>
          </cell>
        </row>
        <row r="2310">
          <cell r="A2310">
            <v>13242</v>
          </cell>
          <cell r="B2310" t="str">
            <v>POR ULTRASONIDO ABDOMEN COMPLETO CASA DEL ABUE NIVEL B</v>
          </cell>
          <cell r="C2310">
            <v>215</v>
          </cell>
          <cell r="D2310">
            <v>215</v>
          </cell>
          <cell r="E2310" t="str">
            <v>DIF</v>
          </cell>
        </row>
        <row r="2311">
          <cell r="A2311">
            <v>13243</v>
          </cell>
          <cell r="B2311" t="str">
            <v>POR ULTRASONIDO ABDOMEN SUPERIOR CASA DEL ABUE NIVEL A</v>
          </cell>
          <cell r="C2311">
            <v>215</v>
          </cell>
          <cell r="D2311">
            <v>215</v>
          </cell>
          <cell r="E2311" t="str">
            <v>DIF</v>
          </cell>
        </row>
        <row r="2312">
          <cell r="A2312">
            <v>13244</v>
          </cell>
          <cell r="B2312" t="str">
            <v>POR ULTRASONIDO ABDOMEN SUPERIOR CASA DEL ABUE NIVEL B</v>
          </cell>
          <cell r="C2312">
            <v>110</v>
          </cell>
          <cell r="D2312">
            <v>110</v>
          </cell>
          <cell r="E2312" t="str">
            <v>DIF</v>
          </cell>
        </row>
        <row r="2313">
          <cell r="A2313">
            <v>13245</v>
          </cell>
          <cell r="B2313" t="str">
            <v>POR ULTRASONIDO PELVICO CASA DEL ABUE NIVEL A</v>
          </cell>
          <cell r="C2313">
            <v>215</v>
          </cell>
          <cell r="D2313">
            <v>215</v>
          </cell>
          <cell r="E2313" t="str">
            <v>DIF</v>
          </cell>
        </row>
        <row r="2314">
          <cell r="A2314">
            <v>13246</v>
          </cell>
          <cell r="B2314" t="str">
            <v>POR ULTRASONIDO PELVICO CASA DEL ABUE NIVEL B</v>
          </cell>
          <cell r="C2314">
            <v>110</v>
          </cell>
          <cell r="D2314">
            <v>110</v>
          </cell>
          <cell r="E2314" t="str">
            <v>DIF</v>
          </cell>
        </row>
        <row r="2315">
          <cell r="A2315">
            <v>13253</v>
          </cell>
          <cell r="B2315" t="str">
            <v>POR ULTRASONIDO INGUINAL CASA DEL ABUE NIVEL A</v>
          </cell>
          <cell r="C2315">
            <v>215</v>
          </cell>
          <cell r="D2315">
            <v>215</v>
          </cell>
          <cell r="E2315" t="str">
            <v>DIF</v>
          </cell>
        </row>
        <row r="2316">
          <cell r="A2316">
            <v>13254</v>
          </cell>
          <cell r="B2316" t="str">
            <v>POR ULTRASONIDO INGUINAL CASA DEL ABUE NIVEL B</v>
          </cell>
          <cell r="C2316">
            <v>110</v>
          </cell>
          <cell r="D2316">
            <v>110</v>
          </cell>
          <cell r="E2316" t="str">
            <v>DIF</v>
          </cell>
        </row>
        <row r="2317">
          <cell r="A2317">
            <v>13263</v>
          </cell>
          <cell r="B2317" t="str">
            <v>POR ULTRASONIDO TENDON DE AQUILES CASA DEL ABUE NIVEL A</v>
          </cell>
          <cell r="C2317">
            <v>215</v>
          </cell>
          <cell r="D2317">
            <v>215</v>
          </cell>
          <cell r="E2317" t="str">
            <v>DIF</v>
          </cell>
        </row>
        <row r="2318">
          <cell r="A2318">
            <v>13264</v>
          </cell>
          <cell r="B2318" t="str">
            <v>POR ULTRASONIDO TENDON DE AQUILES CASA DEL ABUE NIVEL B</v>
          </cell>
          <cell r="C2318">
            <v>110</v>
          </cell>
          <cell r="D2318">
            <v>110</v>
          </cell>
          <cell r="E2318" t="str">
            <v>DIF</v>
          </cell>
        </row>
        <row r="2319">
          <cell r="A2319">
            <v>13341</v>
          </cell>
          <cell r="B2319" t="str">
            <v>POR LABORATORIO QUIMICA SANGUINEA, 10 ELEMENTOS (QS10E)  CASA DEL ABUE NIVEL A</v>
          </cell>
          <cell r="C2319">
            <v>265</v>
          </cell>
          <cell r="D2319">
            <v>265</v>
          </cell>
          <cell r="E2319" t="str">
            <v>DIF</v>
          </cell>
        </row>
        <row r="2320">
          <cell r="A2320">
            <v>13342</v>
          </cell>
          <cell r="B2320" t="str">
            <v>POR LABORATORIO QUIMICA SANGUINEA, 10 ELEMENTOS (QS10E)  CASA DEL ABUE NIVEL B</v>
          </cell>
          <cell r="C2320">
            <v>135</v>
          </cell>
          <cell r="D2320">
            <v>135</v>
          </cell>
          <cell r="E2320" t="str">
            <v>DIF</v>
          </cell>
        </row>
        <row r="2321">
          <cell r="A2321">
            <v>13343</v>
          </cell>
          <cell r="B2321" t="str">
            <v>POR LABORATORIO QUIMICA SANGUINEA, 7 ELEMENTOS  CASA DEL ABUE NIVEL A</v>
          </cell>
          <cell r="C2321">
            <v>160</v>
          </cell>
          <cell r="D2321">
            <v>160</v>
          </cell>
          <cell r="E2321" t="str">
            <v>DIF</v>
          </cell>
        </row>
        <row r="2322">
          <cell r="A2322">
            <v>13344</v>
          </cell>
          <cell r="B2322" t="str">
            <v>POR LABORATORIO QUIMICA SANGUINEA, 7 ELEMENTOS  CASA DEL ABUE NIVEL B</v>
          </cell>
          <cell r="C2322">
            <v>85</v>
          </cell>
          <cell r="D2322">
            <v>85</v>
          </cell>
          <cell r="E2322" t="str">
            <v>DIF</v>
          </cell>
        </row>
        <row r="2323">
          <cell r="A2323">
            <v>13347</v>
          </cell>
          <cell r="B2323" t="str">
            <v>POR LABORATORIO GRUPO SANGUINEO FACTOR RH CASA DEL ABUE NIVEL A</v>
          </cell>
          <cell r="C2323">
            <v>40</v>
          </cell>
          <cell r="D2323">
            <v>40</v>
          </cell>
          <cell r="E2323" t="str">
            <v>DIF</v>
          </cell>
        </row>
        <row r="2324">
          <cell r="A2324">
            <v>13348</v>
          </cell>
          <cell r="B2324" t="str">
            <v>POR LABORATORIO GRUPO SANGUINEO FACTOR RH CASA DEL ABUE NIVEL B</v>
          </cell>
          <cell r="C2324">
            <v>20</v>
          </cell>
          <cell r="D2324">
            <v>20</v>
          </cell>
          <cell r="E2324" t="str">
            <v>DIF</v>
          </cell>
        </row>
        <row r="2325">
          <cell r="A2325">
            <v>13349</v>
          </cell>
          <cell r="B2325" t="str">
            <v>POR LABORATORIO BIOMETRIA HEMATICA (BH)  CASA DEL ABUE NIVEL A</v>
          </cell>
          <cell r="C2325">
            <v>90</v>
          </cell>
          <cell r="D2325">
            <v>90</v>
          </cell>
          <cell r="E2325" t="str">
            <v>DIF</v>
          </cell>
        </row>
        <row r="2326">
          <cell r="A2326">
            <v>13350</v>
          </cell>
          <cell r="B2326" t="str">
            <v>POR LABORATORIO BIOMETRIA HEMATICA (BH)  CASA DEL ABUE NIVEL B</v>
          </cell>
          <cell r="C2326">
            <v>40</v>
          </cell>
          <cell r="D2326">
            <v>40</v>
          </cell>
          <cell r="E2326" t="str">
            <v>DIF</v>
          </cell>
        </row>
        <row r="2327">
          <cell r="A2327">
            <v>13351</v>
          </cell>
          <cell r="B2327" t="str">
            <v>POR LABORATORIO EXAMEN GENERAL DE ORINA (EGO)  CASA DEL ABUE NIVEL A</v>
          </cell>
          <cell r="C2327">
            <v>45</v>
          </cell>
          <cell r="D2327">
            <v>45</v>
          </cell>
          <cell r="E2327" t="str">
            <v>DIF</v>
          </cell>
        </row>
        <row r="2328">
          <cell r="A2328">
            <v>13352</v>
          </cell>
          <cell r="B2328" t="str">
            <v>POR LABORATORIO EXAMEN GENERAL DE ORINA (EGO)  CASA DEL ABUE NIVEL B</v>
          </cell>
          <cell r="C2328">
            <v>25</v>
          </cell>
          <cell r="D2328">
            <v>25</v>
          </cell>
          <cell r="E2328" t="str">
            <v>DIF</v>
          </cell>
        </row>
        <row r="2329">
          <cell r="A2329">
            <v>13353</v>
          </cell>
          <cell r="B2329" t="str">
            <v>POR LABORATORIO GLUCOSA BASAL O POSTPRANDIAL   CASA DEL ABUE NIVEL A</v>
          </cell>
          <cell r="C2329">
            <v>25</v>
          </cell>
          <cell r="D2329">
            <v>25</v>
          </cell>
          <cell r="E2329" t="str">
            <v>DIF</v>
          </cell>
        </row>
        <row r="2330">
          <cell r="A2330">
            <v>13354</v>
          </cell>
          <cell r="B2330" t="str">
            <v>POR LABORATORIO GLUCOSA BASAL O POSTPRANDIAL  CASA DEL ABUE NIVEL B</v>
          </cell>
          <cell r="C2330">
            <v>15</v>
          </cell>
          <cell r="D2330">
            <v>15</v>
          </cell>
          <cell r="E2330" t="str">
            <v>DIF</v>
          </cell>
        </row>
        <row r="2331">
          <cell r="A2331">
            <v>13367</v>
          </cell>
          <cell r="B2331" t="str">
            <v>POR LABORATORIO REACCIONES FEBRILES   CASA DEL ABUE NIVEL A</v>
          </cell>
          <cell r="C2331">
            <v>100</v>
          </cell>
          <cell r="D2331">
            <v>100</v>
          </cell>
          <cell r="E2331" t="str">
            <v>DIF</v>
          </cell>
        </row>
        <row r="2332">
          <cell r="A2332">
            <v>13368</v>
          </cell>
          <cell r="B2332" t="str">
            <v>POR LABORATORIO REACCIONES FEBRILES   CASA DEL ABUE NIVEL B</v>
          </cell>
          <cell r="C2332">
            <v>45</v>
          </cell>
          <cell r="D2332">
            <v>45</v>
          </cell>
          <cell r="E2332" t="str">
            <v>DIF</v>
          </cell>
        </row>
        <row r="2333">
          <cell r="A2333">
            <v>13373</v>
          </cell>
          <cell r="B2333" t="str">
            <v>POR LABORATORIO PERFIL REUMATOIDE   CASA DEL ABUE NIVEL A</v>
          </cell>
          <cell r="C2333">
            <v>205</v>
          </cell>
          <cell r="D2333">
            <v>205</v>
          </cell>
          <cell r="E2333" t="str">
            <v>DIF</v>
          </cell>
        </row>
        <row r="2334">
          <cell r="A2334">
            <v>13374</v>
          </cell>
          <cell r="B2334" t="str">
            <v>POR LABORATORIO PERFIL REUMATOIDE  CASA DEL ABUE NIVEL B</v>
          </cell>
          <cell r="C2334">
            <v>100</v>
          </cell>
          <cell r="D2334">
            <v>100</v>
          </cell>
          <cell r="E2334" t="str">
            <v>DIF</v>
          </cell>
        </row>
        <row r="2335">
          <cell r="A2335">
            <v>13383</v>
          </cell>
          <cell r="B2335" t="str">
            <v>POR LABORATORIO ANTIGENO PROSTATICO CUALITATIVO   CASA DEL ABUE NIVEL A</v>
          </cell>
          <cell r="C2335">
            <v>205</v>
          </cell>
          <cell r="D2335">
            <v>205</v>
          </cell>
          <cell r="E2335" t="str">
            <v>DIF</v>
          </cell>
        </row>
        <row r="2336">
          <cell r="A2336">
            <v>13384</v>
          </cell>
          <cell r="B2336" t="str">
            <v>POR LABORATORIO ANTIGENO PROSTATICO CUALITATIVO   CASA DEL ABUE NIVEL B</v>
          </cell>
          <cell r="C2336">
            <v>100</v>
          </cell>
          <cell r="D2336">
            <v>100</v>
          </cell>
          <cell r="E2336" t="str">
            <v>DIF</v>
          </cell>
        </row>
        <row r="2337">
          <cell r="A2337">
            <v>13401</v>
          </cell>
          <cell r="B2337" t="str">
            <v>INSCRIPCION CENTRO DE CAPACITACION Y DESARROLLO</v>
          </cell>
          <cell r="C2337">
            <v>195</v>
          </cell>
          <cell r="D2337">
            <v>195</v>
          </cell>
          <cell r="E2337" t="str">
            <v>DIF</v>
          </cell>
        </row>
        <row r="2338">
          <cell r="A2338">
            <v>13402</v>
          </cell>
          <cell r="B2338" t="str">
            <v>COLEGIATURA 12 MESES CENTRO DE CAPACITACION Y DESARROLLO</v>
          </cell>
          <cell r="C2338">
            <v>430</v>
          </cell>
          <cell r="D2338">
            <v>430</v>
          </cell>
          <cell r="E2338" t="str">
            <v>DIF</v>
          </cell>
        </row>
        <row r="2339">
          <cell r="A2339">
            <v>13403</v>
          </cell>
          <cell r="B2339" t="str">
            <v>EXAMENES ORDINARIOS 2 PERIODOS C/U CENTRO DE CAPACITACION Y DESARROLLO</v>
          </cell>
          <cell r="C2339">
            <v>220</v>
          </cell>
          <cell r="D2339">
            <v>220</v>
          </cell>
          <cell r="E2339" t="str">
            <v>DIF</v>
          </cell>
        </row>
        <row r="2340">
          <cell r="A2340">
            <v>13404</v>
          </cell>
          <cell r="B2340" t="str">
            <v>EXAMENES EXTRAORDINARIOS POR MATERIA CENTRO DE CAPACITACION Y DESARROLLO</v>
          </cell>
          <cell r="C2340">
            <v>58</v>
          </cell>
          <cell r="D2340">
            <v>58</v>
          </cell>
          <cell r="E2340" t="str">
            <v>DIF</v>
          </cell>
        </row>
        <row r="2341">
          <cell r="A2341">
            <v>13405</v>
          </cell>
          <cell r="B2341" t="str">
            <v>POR EXPEDICION DE DOCUMENTACION FINAL CENTRO DE CAPACITACION Y DESARROLLO</v>
          </cell>
          <cell r="C2341">
            <v>455</v>
          </cell>
          <cell r="D2341">
            <v>455</v>
          </cell>
          <cell r="E2341" t="str">
            <v>DIF</v>
          </cell>
        </row>
        <row r="2342">
          <cell r="A2342">
            <v>13406</v>
          </cell>
          <cell r="B2342" t="str">
            <v>INSCRIPCION NIVEL TECNICO CENTRO DE CAPACITACION Y DESARROLLO</v>
          </cell>
          <cell r="C2342">
            <v>225</v>
          </cell>
          <cell r="D2342">
            <v>225</v>
          </cell>
          <cell r="E2342" t="str">
            <v>DIF</v>
          </cell>
        </row>
        <row r="2343">
          <cell r="A2343">
            <v>13407</v>
          </cell>
          <cell r="B2343" t="str">
            <v>COLEGIATURA MENSUAL (12 MESES) NIV. TECNICO CENTRO DE CAPACITACION Y DESARROLLO</v>
          </cell>
          <cell r="C2343">
            <v>475</v>
          </cell>
          <cell r="D2343">
            <v>475</v>
          </cell>
          <cell r="E2343" t="str">
            <v>DIF</v>
          </cell>
        </row>
        <row r="2344">
          <cell r="A2344">
            <v>13408</v>
          </cell>
          <cell r="B2344" t="str">
            <v>EXAMENES ORDINARIO NIV. TECNICO 2 PERIODOS C/U CENTRO DE CAP. Y DESARROLLO</v>
          </cell>
          <cell r="C2344">
            <v>205</v>
          </cell>
          <cell r="D2344">
            <v>205</v>
          </cell>
          <cell r="E2344" t="str">
            <v>DIF</v>
          </cell>
        </row>
        <row r="2345">
          <cell r="A2345">
            <v>13409</v>
          </cell>
          <cell r="B2345" t="str">
            <v>EXAMENES EXTRAORDINARIOS NIV. TECNICO C/ MATERIA CENTRO DE CAP. Y DESARROLLO</v>
          </cell>
          <cell r="C2345">
            <v>55</v>
          </cell>
          <cell r="D2345">
            <v>55</v>
          </cell>
          <cell r="E2345" t="str">
            <v>DIF</v>
          </cell>
        </row>
        <row r="2346">
          <cell r="A2346">
            <v>13410</v>
          </cell>
          <cell r="B2346" t="str">
            <v>EXPEDICION DOCUMENTACION FINAL CENTRO DE CAPACITACION Y DESARROLLO</v>
          </cell>
          <cell r="C2346">
            <v>430</v>
          </cell>
          <cell r="D2346">
            <v>430</v>
          </cell>
          <cell r="E2346" t="str">
            <v>DIF</v>
          </cell>
        </row>
        <row r="2347">
          <cell r="A2347">
            <v>13411</v>
          </cell>
          <cell r="B2347" t="str">
            <v>TALLERES GENERALES, POR 3 MESES CENTRO DE CAPACITACION Y DESARROLLO</v>
          </cell>
          <cell r="C2347">
            <v>495</v>
          </cell>
          <cell r="D2347">
            <v>495</v>
          </cell>
          <cell r="E2347" t="str">
            <v>DIF</v>
          </cell>
        </row>
        <row r="2348">
          <cell r="A2348">
            <v>13412</v>
          </cell>
          <cell r="B2348" t="str">
            <v>TALLER DE COMPUTACION, POR 3 MESES CENTRO DE CAPACITACION Y DESARROLLO</v>
          </cell>
          <cell r="C2348">
            <v>620</v>
          </cell>
          <cell r="D2348">
            <v>620</v>
          </cell>
          <cell r="E2348" t="str">
            <v>DIF</v>
          </cell>
        </row>
        <row r="2349">
          <cell r="A2349">
            <v>14054</v>
          </cell>
          <cell r="B2349" t="str">
            <v>POR LABORATORIO QUIMICA SANGUINEA, 10 ELEMENTOS (QS10E)CASA DEL ABUE NIVEL A BH Y EGO</v>
          </cell>
          <cell r="C2349">
            <v>385</v>
          </cell>
          <cell r="D2349">
            <v>385</v>
          </cell>
          <cell r="E2349" t="str">
            <v>DIF</v>
          </cell>
        </row>
        <row r="2350">
          <cell r="A2350">
            <v>14055</v>
          </cell>
          <cell r="B2350" t="str">
            <v>POR LABORATORIO QUIMICA SANGUINEA, 10 ELEMENTOS (QS10E)CASA DEL ABUE NIVEL B BH Y EGO</v>
          </cell>
          <cell r="C2350">
            <v>200</v>
          </cell>
          <cell r="D2350">
            <v>200</v>
          </cell>
          <cell r="E2350" t="str">
            <v>DIF</v>
          </cell>
        </row>
        <row r="2351">
          <cell r="A2351">
            <v>14056</v>
          </cell>
          <cell r="B2351" t="str">
            <v>POR LABORATORIO QUIMICA SANGUINEA, 7 ELEMENTOSCASA DEL ABUE NIVEL A BH Y EGO</v>
          </cell>
          <cell r="C2351">
            <v>275</v>
          </cell>
          <cell r="D2351">
            <v>275</v>
          </cell>
          <cell r="E2351" t="str">
            <v>DIF</v>
          </cell>
        </row>
        <row r="2352">
          <cell r="A2352">
            <v>14057</v>
          </cell>
          <cell r="B2352" t="str">
            <v>POR LABORATORIO QUIMICA SANGUINEA, 7 ELEMENTOSCASA DEL ABUE NIVEL B BH Y EGO</v>
          </cell>
          <cell r="C2352">
            <v>140</v>
          </cell>
          <cell r="D2352">
            <v>140</v>
          </cell>
          <cell r="E2352" t="str">
            <v>DIF</v>
          </cell>
        </row>
        <row r="2353">
          <cell r="A2353">
            <v>14062</v>
          </cell>
          <cell r="B2353" t="str">
            <v>SERVICIOS MEDICOS OFTALMOLOGIA CASA DEL ABUE NIVEL A</v>
          </cell>
          <cell r="C2353">
            <v>25</v>
          </cell>
          <cell r="D2353">
            <v>25</v>
          </cell>
          <cell r="E2353" t="str">
            <v>DIF</v>
          </cell>
        </row>
        <row r="2354">
          <cell r="A2354">
            <v>14063</v>
          </cell>
          <cell r="B2354" t="str">
            <v>SERVICIOS MEDICOS OFTALMOLOGIA CASA DEL ABUE NIVEL B</v>
          </cell>
          <cell r="C2354">
            <v>15</v>
          </cell>
          <cell r="D2354">
            <v>15</v>
          </cell>
          <cell r="E2354" t="str">
            <v>DIF</v>
          </cell>
        </row>
        <row r="2355">
          <cell r="A2355">
            <v>14065</v>
          </cell>
          <cell r="B2355" t="str">
            <v>SERVICIOS MEDICOS ORTOPEDIA CASA DEL ABUE NIVEL A</v>
          </cell>
          <cell r="C2355">
            <v>25</v>
          </cell>
          <cell r="D2355">
            <v>25</v>
          </cell>
          <cell r="E2355" t="str">
            <v>DIF</v>
          </cell>
        </row>
        <row r="2356">
          <cell r="A2356">
            <v>14066</v>
          </cell>
          <cell r="B2356" t="str">
            <v>SERVICIOS MEDICOS ORTOPEDIA CASA DEL ABUE NIVEL B</v>
          </cell>
          <cell r="C2356">
            <v>15</v>
          </cell>
          <cell r="D2356">
            <v>15</v>
          </cell>
          <cell r="E2356" t="str">
            <v>DIF</v>
          </cell>
        </row>
        <row r="2357">
          <cell r="A2357">
            <v>14068</v>
          </cell>
          <cell r="B2357" t="str">
            <v>SERVICIOS MEDICOS REFLEXOLOGIA CASA DEL ABUE NIVEL A</v>
          </cell>
          <cell r="C2357">
            <v>25</v>
          </cell>
          <cell r="D2357">
            <v>25</v>
          </cell>
          <cell r="E2357" t="str">
            <v>DIF</v>
          </cell>
        </row>
        <row r="2358">
          <cell r="A2358">
            <v>14069</v>
          </cell>
          <cell r="B2358" t="str">
            <v>SERVICIOS MEDICOS REFLEXOLOGIA CASA DEL ABUE NIVEL B</v>
          </cell>
          <cell r="C2358">
            <v>15</v>
          </cell>
          <cell r="D2358">
            <v>15</v>
          </cell>
          <cell r="E2358" t="str">
            <v>DIF</v>
          </cell>
        </row>
        <row r="2359">
          <cell r="A2359">
            <v>14071</v>
          </cell>
          <cell r="B2359" t="str">
            <v>SERVICIOS MEDICOS TERAPIA ESTANQUE O TINAS DE HOOVER CASA DEL ABUE NIVEL A</v>
          </cell>
          <cell r="C2359">
            <v>20</v>
          </cell>
          <cell r="D2359">
            <v>20</v>
          </cell>
          <cell r="E2359" t="str">
            <v>DIF</v>
          </cell>
        </row>
        <row r="2360">
          <cell r="A2360">
            <v>14072</v>
          </cell>
          <cell r="B2360" t="str">
            <v>SERVICIOS MEDICOS TERAPIA ESTANQUE O TINAS DE HOOVER CASA DEL ABUE NIVEL B</v>
          </cell>
          <cell r="C2360">
            <v>15</v>
          </cell>
          <cell r="D2360">
            <v>15</v>
          </cell>
          <cell r="E2360" t="str">
            <v>DIF</v>
          </cell>
        </row>
        <row r="2361">
          <cell r="A2361">
            <v>14074</v>
          </cell>
          <cell r="B2361" t="str">
            <v>SERVICIOS DENTALES OBSTRUCCIONES CON RESINA CASA DEL ABUE RANGO A</v>
          </cell>
          <cell r="C2361">
            <v>145</v>
          </cell>
          <cell r="D2361">
            <v>145</v>
          </cell>
          <cell r="E2361" t="str">
            <v>DIF</v>
          </cell>
        </row>
        <row r="2362">
          <cell r="A2362">
            <v>14075</v>
          </cell>
          <cell r="B2362" t="str">
            <v>SERVICIOS DENTALES OBSTRUCCIONES CON RESINA CASA DEL ABUE RANGO B</v>
          </cell>
          <cell r="C2362">
            <v>60</v>
          </cell>
          <cell r="D2362">
            <v>60</v>
          </cell>
          <cell r="E2362" t="str">
            <v>DIF</v>
          </cell>
        </row>
        <row r="2363">
          <cell r="A2363">
            <v>14077</v>
          </cell>
          <cell r="B2363" t="str">
            <v>SERVICIOS DENTALES EXODONCIAS CASA DEL ABUE RANGO A</v>
          </cell>
          <cell r="C2363">
            <v>145</v>
          </cell>
          <cell r="D2363">
            <v>145</v>
          </cell>
          <cell r="E2363" t="str">
            <v>DIF</v>
          </cell>
        </row>
        <row r="2364">
          <cell r="A2364">
            <v>14078</v>
          </cell>
          <cell r="B2364" t="str">
            <v>SERVICIOS DENTALES EXODONCIAS CASA DEL ABUE RANGO B</v>
          </cell>
          <cell r="C2364">
            <v>60</v>
          </cell>
          <cell r="D2364">
            <v>60</v>
          </cell>
          <cell r="E2364" t="str">
            <v>DIF</v>
          </cell>
        </row>
        <row r="2365">
          <cell r="A2365">
            <v>14080</v>
          </cell>
          <cell r="B2365" t="str">
            <v>SERVICIOS DENTALES RADIOGRAFIAS POR PLACA CASA DEL ABUE RANGO A</v>
          </cell>
          <cell r="C2365">
            <v>25</v>
          </cell>
          <cell r="D2365">
            <v>25</v>
          </cell>
          <cell r="E2365" t="str">
            <v>DIF</v>
          </cell>
        </row>
        <row r="2366">
          <cell r="A2366">
            <v>14081</v>
          </cell>
          <cell r="B2366" t="str">
            <v>SERVICIOS DENTALES RADIOGRAFIAS POR PLACA CASA DEL ABUE RANGO B</v>
          </cell>
          <cell r="C2366">
            <v>25</v>
          </cell>
          <cell r="D2366">
            <v>25</v>
          </cell>
          <cell r="E2366" t="str">
            <v>DIF</v>
          </cell>
        </row>
        <row r="2367">
          <cell r="A2367">
            <v>14094</v>
          </cell>
          <cell r="B2367" t="str">
            <v>SALUD MENTAL CONSULTA MEDICA  NIVEL A</v>
          </cell>
          <cell r="C2367">
            <v>50</v>
          </cell>
          <cell r="D2367">
            <v>50</v>
          </cell>
          <cell r="E2367" t="str">
            <v>DIF</v>
          </cell>
        </row>
        <row r="2368">
          <cell r="A2368">
            <v>14095</v>
          </cell>
          <cell r="B2368" t="str">
            <v>SALUD MENTAL CONSULTA MEDICA  NIVEL B</v>
          </cell>
          <cell r="C2368">
            <v>20</v>
          </cell>
          <cell r="D2368">
            <v>20</v>
          </cell>
          <cell r="E2368" t="str">
            <v>DIF</v>
          </cell>
        </row>
        <row r="2369">
          <cell r="A2369">
            <v>14096</v>
          </cell>
          <cell r="B2369" t="str">
            <v>SALUD MENTAL CONSULTA MEDICA  NIVEL C</v>
          </cell>
          <cell r="C2369">
            <v>10</v>
          </cell>
          <cell r="D2369">
            <v>10</v>
          </cell>
          <cell r="E2369" t="str">
            <v>DIF</v>
          </cell>
        </row>
        <row r="2370">
          <cell r="A2370">
            <v>14097</v>
          </cell>
          <cell r="B2370" t="str">
            <v>POR TERAPIA INDIVIDUAL PAREJA Y FAM  NIVEL A</v>
          </cell>
          <cell r="C2370">
            <v>50</v>
          </cell>
          <cell r="D2370">
            <v>50</v>
          </cell>
          <cell r="E2370" t="str">
            <v>DIF</v>
          </cell>
        </row>
        <row r="2371">
          <cell r="A2371">
            <v>14098</v>
          </cell>
          <cell r="B2371" t="str">
            <v>POR TERAPIA INDIVIDUAL PAREJA Y FAM  NIVEL B</v>
          </cell>
          <cell r="C2371">
            <v>20</v>
          </cell>
          <cell r="D2371">
            <v>20</v>
          </cell>
          <cell r="E2371" t="str">
            <v>DIF</v>
          </cell>
        </row>
        <row r="2372">
          <cell r="A2372">
            <v>14099</v>
          </cell>
          <cell r="B2372" t="str">
            <v>POR TERAPIA INDIVIDUAL PAREJA Y FAM  NIVEL C</v>
          </cell>
          <cell r="C2372">
            <v>10</v>
          </cell>
          <cell r="D2372">
            <v>10</v>
          </cell>
          <cell r="E2372" t="str">
            <v>DIF</v>
          </cell>
        </row>
        <row r="2373">
          <cell r="A2373">
            <v>14100</v>
          </cell>
          <cell r="B2373" t="str">
            <v>POR TERAPIA GRUPAL POR PERSONA NIVEL A</v>
          </cell>
          <cell r="C2373">
            <v>30</v>
          </cell>
          <cell r="D2373">
            <v>30</v>
          </cell>
          <cell r="E2373" t="str">
            <v>DIF</v>
          </cell>
        </row>
        <row r="2374">
          <cell r="A2374">
            <v>14101</v>
          </cell>
          <cell r="B2374" t="str">
            <v>POR TERAPIA GRUPAL POR PERSONA NIVEL B</v>
          </cell>
          <cell r="C2374">
            <v>10</v>
          </cell>
          <cell r="D2374">
            <v>10</v>
          </cell>
          <cell r="E2374" t="str">
            <v>DIF</v>
          </cell>
        </row>
        <row r="2375">
          <cell r="A2375">
            <v>14102</v>
          </cell>
          <cell r="B2375" t="str">
            <v>POR TERAPIA GRUPAL POR PERSONA NIVEL C</v>
          </cell>
          <cell r="C2375">
            <v>5</v>
          </cell>
          <cell r="D2375">
            <v>5</v>
          </cell>
          <cell r="E2375" t="str">
            <v>DIF</v>
          </cell>
        </row>
        <row r="2376">
          <cell r="A2376">
            <v>14103</v>
          </cell>
          <cell r="B2376" t="str">
            <v>CENTRO TECNOLOGIA AVANZADA EVALUACION MEDICA Y NEUROPSICOLOGIA  NIVEL A</v>
          </cell>
          <cell r="C2376">
            <v>55</v>
          </cell>
          <cell r="D2376">
            <v>55</v>
          </cell>
          <cell r="E2376" t="str">
            <v>DIF</v>
          </cell>
        </row>
        <row r="2377">
          <cell r="A2377">
            <v>14104</v>
          </cell>
          <cell r="B2377" t="str">
            <v>CENTRO TECNOLOGIA AVANZADA EVALUACION MEDICA Y NEUROPSICOLOGIA  NIVEL B</v>
          </cell>
          <cell r="C2377">
            <v>25</v>
          </cell>
          <cell r="D2377">
            <v>25</v>
          </cell>
          <cell r="E2377" t="str">
            <v>DIF</v>
          </cell>
        </row>
        <row r="2378">
          <cell r="A2378">
            <v>14105</v>
          </cell>
          <cell r="B2378" t="str">
            <v>CENTRO TECNOLOGIA AVANZADA EVALUACION MEDICA Y NEUROPSICOLOGIA  NIVEL C</v>
          </cell>
          <cell r="C2378">
            <v>15</v>
          </cell>
          <cell r="D2378">
            <v>15</v>
          </cell>
          <cell r="E2378" t="str">
            <v>DIF</v>
          </cell>
        </row>
        <row r="2379">
          <cell r="A2379">
            <v>14106</v>
          </cell>
          <cell r="B2379" t="str">
            <v>CENTRO TECNOLOGIA AVANZADA APERTURA EXPEDIENTE  NIVEL A</v>
          </cell>
          <cell r="C2379">
            <v>10</v>
          </cell>
          <cell r="D2379">
            <v>10</v>
          </cell>
          <cell r="E2379" t="str">
            <v>DIF</v>
          </cell>
        </row>
        <row r="2380">
          <cell r="A2380">
            <v>14107</v>
          </cell>
          <cell r="B2380" t="str">
            <v>CENTRO TECNOLOGIA AVANZADA APERTURA EXPEDIENTE  NIVEL B</v>
          </cell>
          <cell r="C2380">
            <v>10</v>
          </cell>
          <cell r="D2380">
            <v>10</v>
          </cell>
          <cell r="E2380" t="str">
            <v>DIF</v>
          </cell>
        </row>
        <row r="2381">
          <cell r="A2381">
            <v>14108</v>
          </cell>
          <cell r="B2381" t="str">
            <v>CENTRO TECNOLOGIA AVANZADA APERTURA EXPEDIENTE  NIVEL C</v>
          </cell>
          <cell r="C2381">
            <v>10</v>
          </cell>
          <cell r="D2381">
            <v>10</v>
          </cell>
          <cell r="E2381" t="str">
            <v>DIF</v>
          </cell>
        </row>
        <row r="2382">
          <cell r="A2382">
            <v>14109</v>
          </cell>
          <cell r="B2382" t="str">
            <v>CENTRO TECNOLOGIA AVANZADA CAMBIO CARNET  NIVEL A</v>
          </cell>
          <cell r="C2382">
            <v>10</v>
          </cell>
          <cell r="D2382">
            <v>10</v>
          </cell>
          <cell r="E2382" t="str">
            <v>DIF</v>
          </cell>
        </row>
        <row r="2383">
          <cell r="A2383">
            <v>14110</v>
          </cell>
          <cell r="B2383" t="str">
            <v>CENTRO TECNOLOGIA AVANZADA CAMBIO CARNET  NIVEL B</v>
          </cell>
          <cell r="C2383">
            <v>10</v>
          </cell>
          <cell r="D2383">
            <v>10</v>
          </cell>
          <cell r="E2383" t="str">
            <v>DIF</v>
          </cell>
        </row>
        <row r="2384">
          <cell r="A2384">
            <v>14111</v>
          </cell>
          <cell r="B2384" t="str">
            <v>CENTRO TECNOLOGIA AVANZADA CAMBIO CARNET  NIVEL C</v>
          </cell>
          <cell r="C2384">
            <v>10</v>
          </cell>
          <cell r="D2384">
            <v>10</v>
          </cell>
          <cell r="E2384" t="str">
            <v>DIF</v>
          </cell>
        </row>
        <row r="2385">
          <cell r="A2385">
            <v>14112</v>
          </cell>
          <cell r="B2385" t="str">
            <v>CENTRO TECNOLOGIA AVANZADA REP CARNET EXTRAVIO  NIVEL A</v>
          </cell>
          <cell r="C2385">
            <v>25</v>
          </cell>
          <cell r="D2385">
            <v>25</v>
          </cell>
          <cell r="E2385" t="str">
            <v>DIF</v>
          </cell>
        </row>
        <row r="2386">
          <cell r="A2386">
            <v>14113</v>
          </cell>
          <cell r="B2386" t="str">
            <v>CENTRO TECNOLOGIA AVANZADA REP CARNET EXTRAVIO  NIVEL B</v>
          </cell>
          <cell r="C2386">
            <v>15</v>
          </cell>
          <cell r="D2386">
            <v>15</v>
          </cell>
          <cell r="E2386" t="str">
            <v>DIF</v>
          </cell>
        </row>
        <row r="2387">
          <cell r="A2387">
            <v>14114</v>
          </cell>
          <cell r="B2387" t="str">
            <v>CENTRO TECNOLOGIA AVANZADA REP CARNET EXTRAVIO  NIVEL C</v>
          </cell>
          <cell r="C2387">
            <v>10</v>
          </cell>
          <cell r="D2387">
            <v>10</v>
          </cell>
          <cell r="E2387" t="str">
            <v>DIF</v>
          </cell>
        </row>
        <row r="2388">
          <cell r="A2388">
            <v>14115</v>
          </cell>
          <cell r="B2388" t="str">
            <v>CENTRO TECNOLOGIA AVANZADA COSTO POR TERAPIA  NIVEL A</v>
          </cell>
          <cell r="C2388">
            <v>30</v>
          </cell>
          <cell r="D2388">
            <v>30</v>
          </cell>
          <cell r="E2388" t="str">
            <v>DIF</v>
          </cell>
        </row>
        <row r="2389">
          <cell r="A2389">
            <v>14116</v>
          </cell>
          <cell r="B2389" t="str">
            <v>CENTRO TECNOLOGIA AVANZADA COSTO POR TERAPIA  NIVEL B</v>
          </cell>
          <cell r="C2389">
            <v>20</v>
          </cell>
          <cell r="D2389">
            <v>20</v>
          </cell>
          <cell r="E2389" t="str">
            <v>DIF</v>
          </cell>
        </row>
        <row r="2390">
          <cell r="A2390">
            <v>14117</v>
          </cell>
          <cell r="B2390" t="str">
            <v>CENTRO TECNOLOGIA AVANZADA COSTO POR TERAPIA  NIVEL C</v>
          </cell>
          <cell r="C2390">
            <v>15</v>
          </cell>
          <cell r="D2390">
            <v>15</v>
          </cell>
          <cell r="E2390" t="str">
            <v>DIF</v>
          </cell>
        </row>
        <row r="2391">
          <cell r="A2391">
            <v>14544</v>
          </cell>
          <cell r="B2391" t="str">
            <v xml:space="preserve">SERVICIOS DE CLINICA DE CIRUGIA CADA CANINO O DIENTE RETENIDO </v>
          </cell>
          <cell r="C2391">
            <v>250</v>
          </cell>
          <cell r="D2391">
            <v>250</v>
          </cell>
          <cell r="E2391" t="str">
            <v>DIF</v>
          </cell>
        </row>
        <row r="2392">
          <cell r="A2392">
            <v>14545</v>
          </cell>
          <cell r="B2392" t="str">
            <v>SERVICIOS DE CLINICA DE CIRUGIA DE FRENILECTOMIA</v>
          </cell>
          <cell r="C2392">
            <v>250</v>
          </cell>
          <cell r="D2392">
            <v>250</v>
          </cell>
          <cell r="E2392" t="str">
            <v>DIF</v>
          </cell>
        </row>
        <row r="2393">
          <cell r="A2393">
            <v>14546</v>
          </cell>
          <cell r="B2393" t="str">
            <v xml:space="preserve">SERVICIOS DE CLINICA DE CIRUGIA REGULARIZACION DE PROCESO MONOMAXILAR </v>
          </cell>
          <cell r="C2393">
            <v>250</v>
          </cell>
          <cell r="D2393">
            <v>250</v>
          </cell>
          <cell r="E2393" t="str">
            <v>DIF</v>
          </cell>
        </row>
        <row r="2394">
          <cell r="A2394">
            <v>14547</v>
          </cell>
          <cell r="B2394" t="str">
            <v xml:space="preserve">SERVICIOS DE CLINICA DE CIRUGIA REGULARIZACION DE PROCESO BIMAXILAR </v>
          </cell>
          <cell r="C2394">
            <v>355</v>
          </cell>
          <cell r="D2394">
            <v>355</v>
          </cell>
          <cell r="E2394" t="str">
            <v>DIF</v>
          </cell>
        </row>
        <row r="2395">
          <cell r="A2395">
            <v>14548</v>
          </cell>
          <cell r="B2395" t="str">
            <v>SERVICIOS DE CLINICA DE CIRUGIA ALARGAMIENTO DE CORONA CRII</v>
          </cell>
          <cell r="C2395">
            <v>315</v>
          </cell>
          <cell r="D2395">
            <v>315</v>
          </cell>
          <cell r="E2395" t="str">
            <v>DIF</v>
          </cell>
        </row>
        <row r="2396">
          <cell r="A2396">
            <v>14549</v>
          </cell>
          <cell r="B2396" t="str">
            <v xml:space="preserve">SERVICIOS DE CLINICA DE CIRUGIA DRENADO Y TRATAMIENTO DE URGENCIA ABCESO </v>
          </cell>
          <cell r="C2396">
            <v>335</v>
          </cell>
          <cell r="D2396">
            <v>335</v>
          </cell>
          <cell r="E2396" t="str">
            <v>DIF</v>
          </cell>
        </row>
        <row r="2397">
          <cell r="A2397">
            <v>14884</v>
          </cell>
          <cell r="B2397" t="str">
            <v>SERVICIOS DENTALES PROFILAXIS CASA DEL ABUE RANGO A</v>
          </cell>
          <cell r="C2397">
            <v>40</v>
          </cell>
          <cell r="D2397">
            <v>40</v>
          </cell>
          <cell r="E2397" t="str">
            <v>DIF</v>
          </cell>
        </row>
        <row r="2398">
          <cell r="A2398">
            <v>14885</v>
          </cell>
          <cell r="B2398" t="str">
            <v>SERVICIOS DENTALES PROFILAXIS CASA DEL ABUE RANGO B</v>
          </cell>
          <cell r="C2398">
            <v>20</v>
          </cell>
          <cell r="D2398">
            <v>20</v>
          </cell>
          <cell r="E2398" t="str">
            <v>DIF</v>
          </cell>
        </row>
        <row r="2399">
          <cell r="A2399">
            <v>13265</v>
          </cell>
          <cell r="B2399" t="str">
            <v>UNIDAD GERONTOLOGICA CASA DEL ABUE RENAL BILATERAL RANGO A</v>
          </cell>
          <cell r="C2399">
            <v>215</v>
          </cell>
          <cell r="D2399">
            <v>215</v>
          </cell>
          <cell r="E2399" t="str">
            <v>DIF</v>
          </cell>
        </row>
        <row r="2400">
          <cell r="A2400">
            <v>13266</v>
          </cell>
          <cell r="B2400" t="str">
            <v>UNIDAD GERONTOLOGICA CASA DEL ABUE RENAL BILATERAL RANGO B</v>
          </cell>
          <cell r="C2400">
            <v>110</v>
          </cell>
          <cell r="D2400">
            <v>110</v>
          </cell>
          <cell r="E2400" t="str">
            <v>DIF</v>
          </cell>
        </row>
        <row r="2401">
          <cell r="A2401">
            <v>15427</v>
          </cell>
          <cell r="B2401" t="str">
            <v>CENTRO CULTURAL DEPORTIVO MARGARITA MAZA DE JUAREZ CURSO DE VERANO POR PERSONA</v>
          </cell>
          <cell r="C2401">
            <v>530</v>
          </cell>
          <cell r="D2401">
            <v>530</v>
          </cell>
          <cell r="E2401" t="str">
            <v>DIF</v>
          </cell>
        </row>
        <row r="2402">
          <cell r="A2402">
            <v>15739</v>
          </cell>
          <cell r="B2402" t="str">
            <v xml:space="preserve">ULTRASONIDO DOPPLER MUSCULAR EXTREMIDADES C UNO CASA DEL ABUE NIVEL A           </v>
          </cell>
          <cell r="C2402">
            <v>315</v>
          </cell>
          <cell r="D2402">
            <v>315</v>
          </cell>
          <cell r="E2402" t="str">
            <v>DIF</v>
          </cell>
        </row>
        <row r="2403">
          <cell r="A2403">
            <v>15740</v>
          </cell>
          <cell r="B2403" t="str">
            <v xml:space="preserve">ULTRASONIDO DOPPLER MUSCULAR EXTREMIDADES C UNO CASA DEL ABUE NIVEL B           </v>
          </cell>
          <cell r="C2403">
            <v>160</v>
          </cell>
          <cell r="D2403">
            <v>160</v>
          </cell>
          <cell r="E2403" t="str">
            <v>DIF</v>
          </cell>
        </row>
        <row r="2404">
          <cell r="A2404">
            <v>15741</v>
          </cell>
          <cell r="B2404" t="str">
            <v xml:space="preserve">POR LABORATORIO DIAGNOSTICO ELECTROLITOS CASA DEL ABUE NIVEL A                  </v>
          </cell>
          <cell r="C2404">
            <v>180</v>
          </cell>
          <cell r="D2404">
            <v>180</v>
          </cell>
          <cell r="E2404" t="str">
            <v>DIF</v>
          </cell>
        </row>
        <row r="2405">
          <cell r="A2405">
            <v>15742</v>
          </cell>
          <cell r="B2405" t="str">
            <v xml:space="preserve">POR LABORATORIO DIAGNOSTICO ELECTROLITOS CASA DEL ABUE NIVEL B                  </v>
          </cell>
          <cell r="C2405">
            <v>90</v>
          </cell>
          <cell r="D2405">
            <v>90</v>
          </cell>
          <cell r="E2405" t="str">
            <v>DIF</v>
          </cell>
        </row>
        <row r="2406">
          <cell r="A2406">
            <v>15743</v>
          </cell>
          <cell r="B2406" t="str">
            <v xml:space="preserve">POR LABORATORIO HB GLUCOSILADA CASA DEL ABUE NIVEL A                            </v>
          </cell>
          <cell r="C2406">
            <v>160</v>
          </cell>
          <cell r="D2406">
            <v>160</v>
          </cell>
          <cell r="E2406" t="str">
            <v>DIF</v>
          </cell>
        </row>
        <row r="2407">
          <cell r="A2407">
            <v>15744</v>
          </cell>
          <cell r="B2407" t="str">
            <v xml:space="preserve">POR LABORATORIO HB GLUCOSILADA CASA DEL ABUE NIVEL B                            </v>
          </cell>
          <cell r="C2407">
            <v>80</v>
          </cell>
          <cell r="D2407">
            <v>80</v>
          </cell>
          <cell r="E2407" t="str">
            <v>DIF</v>
          </cell>
        </row>
        <row r="2408">
          <cell r="A2408">
            <v>15745</v>
          </cell>
          <cell r="B2408" t="str">
            <v xml:space="preserve">SERVICIOS MEDICOS PODOLOGIA ANTENCION A SALUD NIVEL A                           </v>
          </cell>
          <cell r="C2408">
            <v>30</v>
          </cell>
          <cell r="D2408">
            <v>30</v>
          </cell>
          <cell r="E2408" t="str">
            <v>DIF</v>
          </cell>
        </row>
        <row r="2409">
          <cell r="A2409">
            <v>15746</v>
          </cell>
          <cell r="B2409" t="str">
            <v xml:space="preserve">SERVICIOS MEDICOS PODOLOGIA ANTENCION A SALUD NIVEL B                           </v>
          </cell>
          <cell r="C2409">
            <v>15</v>
          </cell>
          <cell r="D2409">
            <v>15</v>
          </cell>
          <cell r="E2409" t="str">
            <v>DIF</v>
          </cell>
        </row>
        <row r="2410">
          <cell r="A2410">
            <v>15747</v>
          </cell>
          <cell r="B2410" t="str">
            <v xml:space="preserve">SERVICIOS DENTALES CONS ESTOMATOLOGIA ATENCION A LA SALUD RANGO A               </v>
          </cell>
          <cell r="C2410">
            <v>15</v>
          </cell>
          <cell r="D2410">
            <v>15</v>
          </cell>
          <cell r="E2410" t="str">
            <v>DIF</v>
          </cell>
        </row>
        <row r="2411">
          <cell r="A2411">
            <v>15748</v>
          </cell>
          <cell r="B2411" t="str">
            <v xml:space="preserve">SERVICIOS DENTALES CONS ESTOMATOLOGIA ATENCION A LA SALUD RANGO B               </v>
          </cell>
          <cell r="C2411">
            <v>15</v>
          </cell>
          <cell r="D2411">
            <v>15</v>
          </cell>
          <cell r="E2411" t="str">
            <v>DIF</v>
          </cell>
        </row>
        <row r="2412">
          <cell r="A2412">
            <v>15749</v>
          </cell>
          <cell r="B2412" t="str">
            <v xml:space="preserve">SERVICIOS DENTALES APLICACIËN FLUOR ATENCION A LA SALUD RANGO A                 </v>
          </cell>
          <cell r="C2412">
            <v>25</v>
          </cell>
          <cell r="D2412">
            <v>25</v>
          </cell>
          <cell r="E2412" t="str">
            <v>DIF</v>
          </cell>
        </row>
        <row r="2413">
          <cell r="A2413">
            <v>15750</v>
          </cell>
          <cell r="B2413" t="str">
            <v xml:space="preserve">SERVICIOS DENTALES APLICACIËN FLUOR ATENCION A LA SALUD RANGO B                 </v>
          </cell>
          <cell r="C2413">
            <v>25</v>
          </cell>
          <cell r="D2413">
            <v>25</v>
          </cell>
          <cell r="E2413" t="str">
            <v>DIF</v>
          </cell>
        </row>
        <row r="2414">
          <cell r="A2414">
            <v>15751</v>
          </cell>
          <cell r="B2414" t="str">
            <v xml:space="preserve">SERVICIOS DENTALES CTROL PLACA DENTOBACTERIANA ATENCION A LA SALUD RANGO A      </v>
          </cell>
          <cell r="C2414">
            <v>40</v>
          </cell>
          <cell r="D2414">
            <v>40</v>
          </cell>
          <cell r="E2414" t="str">
            <v>DIF</v>
          </cell>
        </row>
        <row r="2415">
          <cell r="A2415">
            <v>15752</v>
          </cell>
          <cell r="B2415" t="str">
            <v xml:space="preserve">SERVICIOS DENTALES CTROL PLACA DENTOBACTERIANA ATENCION A LA SALUD RANGO B      </v>
          </cell>
          <cell r="C2415">
            <v>40</v>
          </cell>
          <cell r="D2415">
            <v>40</v>
          </cell>
          <cell r="E2415" t="str">
            <v>DIF</v>
          </cell>
        </row>
        <row r="2416">
          <cell r="A2416">
            <v>15753</v>
          </cell>
          <cell r="B2416" t="str">
            <v xml:space="preserve">SERVICIOS DENTALES OBTURACION TEMPORAL ATENCION A LA SALUD RANGO A              </v>
          </cell>
          <cell r="C2416">
            <v>30</v>
          </cell>
          <cell r="D2416">
            <v>30</v>
          </cell>
          <cell r="E2416" t="str">
            <v>DIF</v>
          </cell>
        </row>
        <row r="2417">
          <cell r="A2417">
            <v>15754</v>
          </cell>
          <cell r="B2417" t="str">
            <v xml:space="preserve">SERVICIOS DENTALES OBTURACION TEMPORAL ATENCION A LA SALUD RANGO B              </v>
          </cell>
          <cell r="C2417">
            <v>15</v>
          </cell>
          <cell r="D2417">
            <v>15</v>
          </cell>
          <cell r="E2417" t="str">
            <v>DIF</v>
          </cell>
        </row>
        <row r="2418">
          <cell r="A2418">
            <v>15792</v>
          </cell>
          <cell r="B2418" t="str">
            <v xml:space="preserve">CONSULTA SUBSECUENTE ORTODONCIA C/U               </v>
          </cell>
          <cell r="C2418">
            <v>235</v>
          </cell>
          <cell r="D2418">
            <v>235</v>
          </cell>
          <cell r="E2418" t="str">
            <v>DIF</v>
          </cell>
        </row>
        <row r="2419">
          <cell r="A2419">
            <v>15793</v>
          </cell>
          <cell r="B2419" t="str">
            <v xml:space="preserve">COLOCACION DE BRACKETS, ORTODONCIA                </v>
          </cell>
          <cell r="C2419">
            <v>1500</v>
          </cell>
          <cell r="D2419">
            <v>1500</v>
          </cell>
          <cell r="E2419" t="str">
            <v>DIF</v>
          </cell>
        </row>
        <row r="2420">
          <cell r="A2420">
            <v>15794</v>
          </cell>
          <cell r="B2420" t="str">
            <v>BRACKET EXTRAVIADO, ORTODONCIA</v>
          </cell>
          <cell r="C2420">
            <v>160</v>
          </cell>
          <cell r="D2420">
            <v>160</v>
          </cell>
          <cell r="E2420" t="str">
            <v>DIF</v>
          </cell>
        </row>
        <row r="2421">
          <cell r="A2421">
            <v>15791</v>
          </cell>
          <cell r="B2421" t="str">
            <v>ORTODONCIA INCLUYE MATERIAL CONSULTA POR PRIMERA VEZ</v>
          </cell>
          <cell r="C2421">
            <v>20</v>
          </cell>
          <cell r="D2421">
            <v>20</v>
          </cell>
          <cell r="E2421" t="str">
            <v>DIF</v>
          </cell>
        </row>
        <row r="2422">
          <cell r="A2422">
            <v>15795</v>
          </cell>
          <cell r="B2422" t="str">
            <v>POR FIJACION DE BRACKET DESPEGADO, POR CADA UNO</v>
          </cell>
          <cell r="C2422">
            <v>80</v>
          </cell>
          <cell r="D2422">
            <v>80</v>
          </cell>
          <cell r="E2422" t="str">
            <v>DIF</v>
          </cell>
        </row>
        <row r="2423">
          <cell r="A2423">
            <v>15796</v>
          </cell>
          <cell r="B2423" t="str">
            <v>POR COLOCACION DE BANDA ROTA</v>
          </cell>
          <cell r="C2423">
            <v>160</v>
          </cell>
          <cell r="D2423">
            <v>160</v>
          </cell>
          <cell r="E2423" t="str">
            <v>DIF</v>
          </cell>
        </row>
        <row r="2424">
          <cell r="A2424">
            <v>15797</v>
          </cell>
          <cell r="B2424" t="str">
            <v>POR LA REPOSICION DE ARCO ROTO</v>
          </cell>
          <cell r="C2424">
            <v>300</v>
          </cell>
          <cell r="D2424">
            <v>300</v>
          </cell>
          <cell r="E2424" t="str">
            <v>DIF</v>
          </cell>
        </row>
        <row r="2425">
          <cell r="A2425">
            <v>15798</v>
          </cell>
          <cell r="B2425" t="str">
            <v>POR LA COLOCACION DE RETENEDORES SUP E INF POR CADA UNO</v>
          </cell>
          <cell r="C2425">
            <v>890</v>
          </cell>
          <cell r="D2425">
            <v>890</v>
          </cell>
          <cell r="E2425" t="str">
            <v>DIF</v>
          </cell>
        </row>
        <row r="2426">
          <cell r="A2426">
            <v>15799</v>
          </cell>
          <cell r="B2426" t="str">
            <v>POR EL ASEGURAMIENTO DE ANCLAJES</v>
          </cell>
          <cell r="C2426">
            <v>330</v>
          </cell>
          <cell r="D2426">
            <v>330</v>
          </cell>
          <cell r="E2426" t="str">
            <v>DIF</v>
          </cell>
        </row>
        <row r="2427">
          <cell r="A2427">
            <v>12724</v>
          </cell>
          <cell r="B2427" t="str">
            <v>OTROS INGRESOS SISTEMA PARA EL DESARROLLO INTEGRAL DE LA FAMILIA</v>
          </cell>
          <cell r="C2427" t="str">
            <v>NO. OPERACIONES</v>
          </cell>
          <cell r="E2427" t="str">
            <v>DIF</v>
          </cell>
        </row>
        <row r="2428">
          <cell r="A2428">
            <v>12552</v>
          </cell>
          <cell r="B2428" t="str">
            <v xml:space="preserve">POR EXAMEN DE ADMISION A LICENCIATURA </v>
          </cell>
          <cell r="C2428">
            <v>385</v>
          </cell>
          <cell r="D2428">
            <v>385</v>
          </cell>
          <cell r="E2428" t="str">
            <v>POLITÉCNICA DEL ESTADO</v>
          </cell>
        </row>
        <row r="2429">
          <cell r="A2429">
            <v>12553</v>
          </cell>
          <cell r="B2429" t="str">
            <v xml:space="preserve">POR LA INSCRIPCION ANUAL A LICENCIATURA </v>
          </cell>
          <cell r="C2429">
            <v>510</v>
          </cell>
          <cell r="D2429">
            <v>510</v>
          </cell>
          <cell r="E2429" t="str">
            <v>POLITÉCNICA DEL ESTADO</v>
          </cell>
        </row>
        <row r="2430">
          <cell r="A2430">
            <v>12554</v>
          </cell>
          <cell r="B2430" t="str">
            <v xml:space="preserve">POR INSCRIPCION ANUAL A ESPECIALIDAD O MAESTRIA </v>
          </cell>
          <cell r="C2430">
            <v>935</v>
          </cell>
          <cell r="D2430">
            <v>935</v>
          </cell>
          <cell r="E2430" t="str">
            <v>POLITÉCNICA DEL ESTADO</v>
          </cell>
        </row>
        <row r="2431">
          <cell r="A2431">
            <v>12555</v>
          </cell>
          <cell r="B2431" t="str">
            <v>POR CUOTA CUATRIMESTRAL LICENCIATURA</v>
          </cell>
          <cell r="C2431">
            <v>1750</v>
          </cell>
          <cell r="D2431">
            <v>1750</v>
          </cell>
          <cell r="E2431" t="str">
            <v>POLITÉCNICA DEL ESTADO</v>
          </cell>
        </row>
        <row r="2432">
          <cell r="A2432">
            <v>12556</v>
          </cell>
          <cell r="B2432" t="str">
            <v>POR CUOTA CUATRIMESTRAL DE ESPECIALIDAD O MAESTRIA</v>
          </cell>
          <cell r="C2432">
            <v>3725</v>
          </cell>
          <cell r="D2432">
            <v>3725</v>
          </cell>
          <cell r="E2432" t="str">
            <v>POLITÉCNICA DEL ESTADO</v>
          </cell>
        </row>
        <row r="2433">
          <cell r="A2433">
            <v>12557</v>
          </cell>
          <cell r="B2433" t="str">
            <v xml:space="preserve">POR EXPEDICION O REEXPEDICION DE CREDENCIAL </v>
          </cell>
          <cell r="C2433">
            <v>90</v>
          </cell>
          <cell r="D2433">
            <v>90</v>
          </cell>
          <cell r="E2433" t="str">
            <v>POLITÉCNICA DEL ESTADO</v>
          </cell>
        </row>
        <row r="2434">
          <cell r="A2434">
            <v>12558</v>
          </cell>
          <cell r="B2434" t="str">
            <v xml:space="preserve">POR LA EXPEDICION DE CERTIFICADOS PARCIALES </v>
          </cell>
          <cell r="C2434">
            <v>130</v>
          </cell>
          <cell r="D2434">
            <v>130</v>
          </cell>
          <cell r="E2434" t="str">
            <v>POLITÉCNICA DEL ESTADO</v>
          </cell>
        </row>
        <row r="2435">
          <cell r="A2435">
            <v>12559</v>
          </cell>
          <cell r="B2435" t="str">
            <v>POR LOS TRAMITES ADMINISTRATIVOS PARA TITUTLACION</v>
          </cell>
          <cell r="C2435">
            <v>1500</v>
          </cell>
          <cell r="D2435">
            <v>1500</v>
          </cell>
          <cell r="E2435" t="str">
            <v>POLITÉCNICA DEL ESTADO</v>
          </cell>
        </row>
        <row r="2436">
          <cell r="A2436">
            <v>12560</v>
          </cell>
          <cell r="B2436" t="str">
            <v xml:space="preserve">POR EXAMEN DE UBICACION </v>
          </cell>
          <cell r="C2436">
            <v>385</v>
          </cell>
          <cell r="D2436">
            <v>385</v>
          </cell>
          <cell r="E2436" t="str">
            <v>POLITÉCNICA DEL ESTADO</v>
          </cell>
        </row>
        <row r="2437">
          <cell r="A2437">
            <v>12561</v>
          </cell>
          <cell r="B2437" t="str">
            <v xml:space="preserve">POR EQUIVALENCIAS </v>
          </cell>
          <cell r="C2437">
            <v>1125</v>
          </cell>
          <cell r="D2437">
            <v>1125</v>
          </cell>
          <cell r="E2437" t="str">
            <v>POLITÉCNICA DEL ESTADO</v>
          </cell>
        </row>
        <row r="2438">
          <cell r="A2438">
            <v>12562</v>
          </cell>
          <cell r="B2438" t="str">
            <v>POR PROYECTO DE EVALUACION DE COMPETENCIA O RECURSO DE ASIGNATURA</v>
          </cell>
          <cell r="C2438">
            <v>260</v>
          </cell>
          <cell r="D2438">
            <v>260</v>
          </cell>
          <cell r="E2438" t="str">
            <v>POLITÉCNICA DEL ESTADO</v>
          </cell>
        </row>
        <row r="2439">
          <cell r="A2439">
            <v>13413</v>
          </cell>
          <cell r="B2439" t="str">
            <v>POR CURSO PROPEDEUTICO DE LICENCIATURA O MAESTRIA</v>
          </cell>
          <cell r="C2439">
            <v>1500</v>
          </cell>
          <cell r="D2439">
            <v>1500</v>
          </cell>
          <cell r="E2439" t="str">
            <v>POLITÉCNICA DEL ESTADO</v>
          </cell>
        </row>
        <row r="2440">
          <cell r="A2440">
            <v>13414</v>
          </cell>
          <cell r="B2440" t="str">
            <v>POR EXAMEN DE ADMISION, MAESTRIA</v>
          </cell>
          <cell r="C2440">
            <v>935</v>
          </cell>
          <cell r="D2440">
            <v>935</v>
          </cell>
          <cell r="E2440" t="str">
            <v>POLITÉCNICA DEL ESTADO</v>
          </cell>
        </row>
        <row r="2441">
          <cell r="A2441">
            <v>13415</v>
          </cell>
          <cell r="B2441" t="str">
            <v>POR EXAMEN DE ADMISION, ESPECIALIDAD</v>
          </cell>
          <cell r="C2441">
            <v>425</v>
          </cell>
          <cell r="D2441">
            <v>425</v>
          </cell>
          <cell r="E2441" t="str">
            <v>POLITÉCNICA DEL ESTADO</v>
          </cell>
        </row>
        <row r="2442">
          <cell r="A2442">
            <v>14119</v>
          </cell>
          <cell r="B2442" t="str">
            <v xml:space="preserve">POR CONSTANCIA DE ESTUDIOS CON CALIFICACIONES </v>
          </cell>
          <cell r="C2442">
            <v>32</v>
          </cell>
          <cell r="D2442">
            <v>32</v>
          </cell>
          <cell r="E2442" t="str">
            <v>POLITÉCNICA DEL ESTADO</v>
          </cell>
        </row>
        <row r="2443">
          <cell r="A2443">
            <v>14550</v>
          </cell>
          <cell r="B2443" t="str">
            <v>POR CONSTANCIA DE ESTUDIOS SIN CALIFICACIONES</v>
          </cell>
          <cell r="C2443">
            <v>27</v>
          </cell>
          <cell r="D2443">
            <v>27</v>
          </cell>
          <cell r="E2443" t="str">
            <v>POLITÉCNICA DEL ESTADO</v>
          </cell>
        </row>
        <row r="2444">
          <cell r="A2444">
            <v>14551</v>
          </cell>
          <cell r="B2444" t="str">
            <v>POR REVALIDACION</v>
          </cell>
          <cell r="C2444">
            <v>1200</v>
          </cell>
          <cell r="D2444">
            <v>1200</v>
          </cell>
          <cell r="E2444" t="str">
            <v>POLITÉCNICA DEL ESTADO</v>
          </cell>
        </row>
        <row r="2445">
          <cell r="A2445">
            <v>14552</v>
          </cell>
          <cell r="B2445" t="str">
            <v>POR REPOSICION DE CERTIFICADO DE ESTUDIOS</v>
          </cell>
          <cell r="C2445">
            <v>125</v>
          </cell>
          <cell r="D2445">
            <v>125</v>
          </cell>
          <cell r="E2445" t="str">
            <v>POLITÉCNICA DEL ESTADO</v>
          </cell>
        </row>
        <row r="2446">
          <cell r="A2446">
            <v>14554</v>
          </cell>
          <cell r="B2446" t="str">
            <v>USO Y APROV. ESPACIOS PARA CAFETERIA POR m2 POR MES</v>
          </cell>
          <cell r="C2446">
            <v>170</v>
          </cell>
          <cell r="D2446">
            <v>170</v>
          </cell>
          <cell r="E2446" t="str">
            <v>POLITÉCNICA DEL ESTADO</v>
          </cell>
        </row>
        <row r="2447">
          <cell r="A2447">
            <v>14555</v>
          </cell>
          <cell r="B2447" t="str">
            <v>USO Y APROV ESPACIOS PAPELERIA Y FOTOCOPIADO C/ MES</v>
          </cell>
          <cell r="C2447">
            <v>170</v>
          </cell>
          <cell r="D2447">
            <v>170</v>
          </cell>
          <cell r="E2447" t="str">
            <v>POLITÉCNICA DEL ESTADO</v>
          </cell>
        </row>
        <row r="2448">
          <cell r="A2448">
            <v>14556</v>
          </cell>
          <cell r="B2448" t="str">
            <v>INCUBADORA DE EMPRESAS 120 HRS ESTUDIANTES Y EGRESADOS U POLITECNICA</v>
          </cell>
          <cell r="C2448">
            <v>3580</v>
          </cell>
          <cell r="D2448">
            <v>3580</v>
          </cell>
          <cell r="E2448" t="str">
            <v>POLITÉCNICA DEL ESTADO</v>
          </cell>
        </row>
        <row r="2449">
          <cell r="A2449">
            <v>14557</v>
          </cell>
          <cell r="B2449" t="str">
            <v>INCUBADORA DE EMPRESAS 120 HRS EMPRESAS Y PUB. GRAL</v>
          </cell>
          <cell r="C2449">
            <v>7160</v>
          </cell>
          <cell r="D2449">
            <v>7160</v>
          </cell>
          <cell r="E2449" t="str">
            <v>POLITÉCNICA DEL ESTADO</v>
          </cell>
        </row>
        <row r="2450">
          <cell r="A2450">
            <v>15432</v>
          </cell>
          <cell r="B2450" t="str">
            <v>CUOTA DE RECUPERACION POR EL TRASLADO PARA VISITAS INDUSTRIALES POR C/KM RECORRIDO POR ALUMNO</v>
          </cell>
          <cell r="C2450">
            <v>0.85</v>
          </cell>
          <cell r="D2450">
            <v>0.85</v>
          </cell>
          <cell r="E2450" t="str">
            <v>POLITÉCNICA DEL ESTADO</v>
          </cell>
        </row>
        <row r="2451">
          <cell r="A2451">
            <v>16202</v>
          </cell>
          <cell r="B2451" t="str">
            <v>POR EXPEDICION DE TITUTLO PROFESIONAL ELECTRONICO</v>
          </cell>
          <cell r="C2451">
            <v>500</v>
          </cell>
          <cell r="D2451">
            <v>500</v>
          </cell>
          <cell r="E2451" t="str">
            <v>POLITÉCNICA DEL ESTADO</v>
          </cell>
        </row>
        <row r="2452">
          <cell r="A2452">
            <v>12684</v>
          </cell>
          <cell r="B2452" t="str">
            <v xml:space="preserve">OTROS  INGRESOS UNIVERSIDAD POLITECNICA DEL ESTADO  </v>
          </cell>
          <cell r="C2452" t="str">
            <v>NO. OPERACIONES</v>
          </cell>
          <cell r="E2452" t="str">
            <v>POLITÉCNICA DEL ESTADO</v>
          </cell>
        </row>
        <row r="2453">
          <cell r="A2453">
            <v>12583</v>
          </cell>
          <cell r="B2453" t="str">
            <v xml:space="preserve">INSCRIPCION O REINSCRIPCION CUATRIM. TECNICO SUPERIOR </v>
          </cell>
          <cell r="C2453">
            <v>920</v>
          </cell>
          <cell r="D2453">
            <v>955</v>
          </cell>
          <cell r="E2453" t="str">
            <v>IZÚCAR DE MATAMOROS</v>
          </cell>
        </row>
        <row r="2454">
          <cell r="A2454">
            <v>12584</v>
          </cell>
          <cell r="B2454" t="str">
            <v>INSCRIPCION O REINSCRIPCION CUATRIMESTRAL A INGENIERIA  UNIV. TEC. I MATAMOROS</v>
          </cell>
          <cell r="C2454">
            <v>1175</v>
          </cell>
          <cell r="D2454">
            <v>1220</v>
          </cell>
          <cell r="E2454" t="str">
            <v>IZÚCAR DE MATAMOROS</v>
          </cell>
        </row>
        <row r="2455">
          <cell r="A2455">
            <v>12588</v>
          </cell>
          <cell r="B2455" t="str">
            <v xml:space="preserve">EXPEDICION DE CONSTANCIAS DE ESTUDIOS, CADA UNA </v>
          </cell>
          <cell r="C2455">
            <v>16</v>
          </cell>
          <cell r="D2455">
            <v>17</v>
          </cell>
          <cell r="E2455" t="str">
            <v>IZÚCAR DE MATAMOROS</v>
          </cell>
        </row>
        <row r="2456">
          <cell r="A2456">
            <v>12589</v>
          </cell>
          <cell r="B2456" t="str">
            <v xml:space="preserve">DUPLICADO DE CERTIFICADOS </v>
          </cell>
          <cell r="C2456">
            <v>95</v>
          </cell>
          <cell r="D2456">
            <v>100</v>
          </cell>
          <cell r="E2456" t="str">
            <v>IZÚCAR DE MATAMOROS</v>
          </cell>
        </row>
        <row r="2457">
          <cell r="A2457">
            <v>13416</v>
          </cell>
          <cell r="B2457" t="str">
            <v>POR FICHA PARA EXAMEN DE INGRESO A T.S.U. E INGENIERIA UT MATAMOROS</v>
          </cell>
          <cell r="C2457">
            <v>385</v>
          </cell>
          <cell r="D2457">
            <v>400</v>
          </cell>
          <cell r="E2457" t="str">
            <v>IZÚCAR DE MATAMOROS</v>
          </cell>
        </row>
        <row r="2458">
          <cell r="A2458">
            <v>14256</v>
          </cell>
          <cell r="B2458" t="str">
            <v>REPOSICION DE CREDENCIAL DE ESTUDIANTE CON CHIP UT MATAMOROS</v>
          </cell>
          <cell r="C2458">
            <v>100</v>
          </cell>
          <cell r="D2458">
            <v>105</v>
          </cell>
          <cell r="E2458" t="str">
            <v>IZÚCAR DE MATAMOROS</v>
          </cell>
        </row>
        <row r="2459">
          <cell r="A2459">
            <v>16203</v>
          </cell>
          <cell r="B2459" t="str">
            <v>POR LOS TRAMITES ADMINISTRATIVOS PARA TITUTLACION</v>
          </cell>
          <cell r="C2459">
            <v>1500</v>
          </cell>
          <cell r="D2459">
            <v>1555</v>
          </cell>
          <cell r="E2459" t="str">
            <v>IZÚCAR DE MATAMOROS</v>
          </cell>
        </row>
        <row r="2460">
          <cell r="A2460">
            <v>16204</v>
          </cell>
          <cell r="B2460" t="str">
            <v>POR EXPEDICION DE TITUTLO PROFESIONAL ELECTRONICO</v>
          </cell>
          <cell r="C2460">
            <v>500</v>
          </cell>
          <cell r="D2460">
            <v>520</v>
          </cell>
          <cell r="E2460" t="str">
            <v>IZÚCAR DE MATAMOROS</v>
          </cell>
        </row>
        <row r="2461">
          <cell r="A2461">
            <v>12685</v>
          </cell>
          <cell r="B2461" t="str">
            <v>OTROS  INGRESOS UNIVERSIDAD TECNOLOGICA DE IZUCAR DE MATAMOROS</v>
          </cell>
          <cell r="C2461" t="str">
            <v>NO. OPERACIONES</v>
          </cell>
          <cell r="E2461" t="str">
            <v>IZÚCAR DE MATAMOROS</v>
          </cell>
        </row>
        <row r="2462">
          <cell r="A2462">
            <v>12564</v>
          </cell>
          <cell r="B2462" t="str">
            <v>POR EXAMEN DE ADMISION</v>
          </cell>
          <cell r="C2462">
            <v>350</v>
          </cell>
          <cell r="D2462">
            <v>360</v>
          </cell>
          <cell r="E2462" t="str">
            <v>TEC. HUEJOTZINGO</v>
          </cell>
        </row>
        <row r="2463">
          <cell r="A2463">
            <v>12566</v>
          </cell>
          <cell r="B2463" t="str">
            <v xml:space="preserve">CUOTA DE INSCRIP. O REINSCRIPCION CUATRIMESTRE </v>
          </cell>
          <cell r="C2463">
            <v>910</v>
          </cell>
          <cell r="D2463">
            <v>940</v>
          </cell>
          <cell r="E2463" t="str">
            <v>TEC. HUEJOTZINGO</v>
          </cell>
        </row>
        <row r="2464">
          <cell r="A2464">
            <v>12573</v>
          </cell>
          <cell r="B2464" t="str">
            <v>REPOSICION DE CERTIFICADO DE ESTUDIOS</v>
          </cell>
          <cell r="C2464">
            <v>110</v>
          </cell>
          <cell r="D2464">
            <v>115</v>
          </cell>
          <cell r="E2464" t="str">
            <v>TEC. HUEJOTZINGO</v>
          </cell>
        </row>
        <row r="2465">
          <cell r="A2465">
            <v>12574</v>
          </cell>
          <cell r="B2465" t="str">
            <v xml:space="preserve">REPOSICION DE BOLETA DE CALIFICACIONES </v>
          </cell>
          <cell r="C2465">
            <v>110</v>
          </cell>
          <cell r="D2465">
            <v>115</v>
          </cell>
          <cell r="E2465" t="str">
            <v>TEC. HUEJOTZINGO</v>
          </cell>
        </row>
        <row r="2466">
          <cell r="A2466">
            <v>12575</v>
          </cell>
          <cell r="B2466" t="str">
            <v xml:space="preserve">REPOSICION DE CONSTANCIA DE SERVICIO SOCIAL </v>
          </cell>
          <cell r="C2466">
            <v>32</v>
          </cell>
          <cell r="D2466">
            <v>33</v>
          </cell>
          <cell r="E2466" t="str">
            <v>TEC. HUEJOTZINGO</v>
          </cell>
        </row>
        <row r="2467">
          <cell r="A2467">
            <v>12581</v>
          </cell>
          <cell r="B2467" t="str">
            <v>POR REPOSICION DE ACTA DE EXENCION DE EXAMEN PROFESIONAL</v>
          </cell>
          <cell r="C2467">
            <v>120</v>
          </cell>
          <cell r="D2467">
            <v>125</v>
          </cell>
          <cell r="E2467" t="str">
            <v>TEC. HUEJOTZINGO</v>
          </cell>
        </row>
        <row r="2468">
          <cell r="A2468">
            <v>14558</v>
          </cell>
          <cell r="B2468" t="str">
            <v>USO Y APROV ECHAMIENTO ESPACIO P/ CAFETERIA POR m2 POR MES</v>
          </cell>
          <cell r="C2468">
            <v>275</v>
          </cell>
          <cell r="D2468">
            <v>285</v>
          </cell>
          <cell r="E2468" t="str">
            <v>TEC. HUEJOTZINGO</v>
          </cell>
        </row>
        <row r="2469">
          <cell r="A2469">
            <v>14559</v>
          </cell>
          <cell r="B2469" t="str">
            <v xml:space="preserve">USO Y APROV ECHAMIENTO ESPACIO P/ PAPELERIA POR m2 POR MES </v>
          </cell>
          <cell r="C2469">
            <v>275</v>
          </cell>
          <cell r="D2469">
            <v>285</v>
          </cell>
          <cell r="E2469" t="str">
            <v>TEC. HUEJOTZINGO</v>
          </cell>
        </row>
        <row r="2470">
          <cell r="A2470">
            <v>14961</v>
          </cell>
          <cell r="B2470" t="str">
            <v>POR HORAS ADICIONALES DE INGLES CUATRIMESTRE</v>
          </cell>
          <cell r="C2470">
            <v>175</v>
          </cell>
          <cell r="D2470">
            <v>180</v>
          </cell>
          <cell r="E2470" t="str">
            <v>TEC. HUEJOTZINGO</v>
          </cell>
        </row>
        <row r="2471">
          <cell r="A2471">
            <v>12577</v>
          </cell>
          <cell r="B2471" t="str">
            <v>POR LOS TRAMITES ADMINISTRATIVOS PARA TITUTLACION</v>
          </cell>
          <cell r="C2471">
            <v>1500</v>
          </cell>
          <cell r="D2471">
            <v>1555</v>
          </cell>
          <cell r="E2471" t="str">
            <v>TEC. HUEJOTZINGO</v>
          </cell>
        </row>
        <row r="2472">
          <cell r="A2472">
            <v>12578</v>
          </cell>
          <cell r="B2472" t="str">
            <v>POR EXPEDICION DE TITUTLO PROFESIONAL ELECTRONICO</v>
          </cell>
          <cell r="C2472">
            <v>500</v>
          </cell>
          <cell r="D2472">
            <v>520</v>
          </cell>
          <cell r="E2472" t="str">
            <v>TEC. HUEJOTZINGO</v>
          </cell>
        </row>
        <row r="2473">
          <cell r="A2473">
            <v>12686</v>
          </cell>
          <cell r="B2473" t="str">
            <v>OTROS  INGRESOS UNIVERSIDAD TECNOLOGICA DE HUEJOTZINGO</v>
          </cell>
          <cell r="C2473" t="str">
            <v>NO. OPERACIONES</v>
          </cell>
          <cell r="E2473" t="str">
            <v>TEC. HUEJOTZINGO</v>
          </cell>
        </row>
        <row r="2474">
          <cell r="A2474">
            <v>12591</v>
          </cell>
          <cell r="B2474" t="str">
            <v xml:space="preserve">EXAMEN DE ADMISION </v>
          </cell>
          <cell r="C2474">
            <v>215</v>
          </cell>
          <cell r="D2474">
            <v>275</v>
          </cell>
          <cell r="E2474" t="str">
            <v>TEC. ORIENTAL</v>
          </cell>
        </row>
        <row r="2475">
          <cell r="A2475">
            <v>12592</v>
          </cell>
          <cell r="B2475" t="str">
            <v xml:space="preserve">POR INSCRIPCION  </v>
          </cell>
          <cell r="C2475">
            <v>530</v>
          </cell>
          <cell r="D2475">
            <v>550</v>
          </cell>
          <cell r="E2475" t="str">
            <v>TEC. ORIENTAL</v>
          </cell>
        </row>
        <row r="2476">
          <cell r="A2476">
            <v>12593</v>
          </cell>
          <cell r="B2476" t="str">
            <v xml:space="preserve">CUOTA ESCOLAR CUATRIMESTRE  </v>
          </cell>
          <cell r="C2476">
            <v>1060</v>
          </cell>
          <cell r="D2476">
            <v>1100</v>
          </cell>
          <cell r="E2476" t="str">
            <v>TEC. ORIENTAL</v>
          </cell>
        </row>
        <row r="2477">
          <cell r="A2477">
            <v>12594</v>
          </cell>
          <cell r="B2477" t="str">
            <v xml:space="preserve">EXPEDICION O REPOSICION DE CREDENCIAL DE ESTUDIANTE </v>
          </cell>
          <cell r="C2477">
            <v>75</v>
          </cell>
          <cell r="D2477">
            <v>80</v>
          </cell>
          <cell r="E2477" t="str">
            <v>TEC. ORIENTAL</v>
          </cell>
        </row>
        <row r="2478">
          <cell r="A2478">
            <v>12595</v>
          </cell>
          <cell r="B2478" t="str">
            <v xml:space="preserve">EXPEDICION O REPOSICION DE KARDEX  </v>
          </cell>
          <cell r="C2478">
            <v>20</v>
          </cell>
          <cell r="D2478">
            <v>21</v>
          </cell>
          <cell r="E2478" t="str">
            <v>TEC. ORIENTAL</v>
          </cell>
        </row>
        <row r="2479">
          <cell r="A2479">
            <v>12596</v>
          </cell>
          <cell r="B2479" t="str">
            <v xml:space="preserve">EXPEDICION DE CONSTANCIAS DE ESTUDIOS </v>
          </cell>
          <cell r="C2479">
            <v>20</v>
          </cell>
          <cell r="D2479">
            <v>21</v>
          </cell>
          <cell r="E2479" t="str">
            <v>TEC. ORIENTAL</v>
          </cell>
        </row>
        <row r="2480">
          <cell r="A2480">
            <v>12598</v>
          </cell>
          <cell r="B2480" t="str">
            <v xml:space="preserve">EXAMEN EXTRAORDINARIO </v>
          </cell>
          <cell r="C2480">
            <v>75</v>
          </cell>
          <cell r="D2480">
            <v>80</v>
          </cell>
          <cell r="E2480" t="str">
            <v>TEC. ORIENTAL</v>
          </cell>
        </row>
        <row r="2481">
          <cell r="A2481">
            <v>12599</v>
          </cell>
          <cell r="B2481" t="str">
            <v xml:space="preserve">EXAMEN DE REPOSICION </v>
          </cell>
          <cell r="C2481">
            <v>30</v>
          </cell>
          <cell r="D2481">
            <v>32</v>
          </cell>
          <cell r="E2481" t="str">
            <v>TEC. ORIENTAL</v>
          </cell>
        </row>
        <row r="2482">
          <cell r="A2482">
            <v>12606</v>
          </cell>
          <cell r="B2482" t="str">
            <v xml:space="preserve">POR LOS TRAMITES ADMINISTRATIVOS PARA TITUTLACION </v>
          </cell>
          <cell r="C2482">
            <v>1500</v>
          </cell>
          <cell r="D2482">
            <v>1555</v>
          </cell>
          <cell r="E2482" t="str">
            <v>TEC. ORIENTAL</v>
          </cell>
        </row>
        <row r="2483">
          <cell r="A2483">
            <v>12605</v>
          </cell>
          <cell r="B2483" t="str">
            <v>POR EXPEDICION DE TITUTO PROFESIONAL ELECTRONICO</v>
          </cell>
          <cell r="C2483">
            <v>500</v>
          </cell>
          <cell r="D2483">
            <v>520</v>
          </cell>
          <cell r="E2483" t="str">
            <v>TEC. ORIENTAL</v>
          </cell>
        </row>
        <row r="2484">
          <cell r="A2484">
            <v>16510</v>
          </cell>
          <cell r="B2484" t="str">
            <v>POR SEGURO ESCOLAR UNIV. TEC. ORIENTAL</v>
          </cell>
          <cell r="C2484" t="str">
            <v>NUEVA</v>
          </cell>
          <cell r="D2484">
            <v>100</v>
          </cell>
          <cell r="E2484" t="str">
            <v>TEC. ORIENTAL</v>
          </cell>
        </row>
        <row r="2485">
          <cell r="A2485">
            <v>16511</v>
          </cell>
          <cell r="B2485" t="str">
            <v>POR SEGURO DE ESTADIA UNIV. TEC. ORIENTAL</v>
          </cell>
          <cell r="C2485" t="str">
            <v>NUEVA</v>
          </cell>
          <cell r="D2485">
            <v>260</v>
          </cell>
          <cell r="E2485" t="str">
            <v>TEC. ORIENTAL</v>
          </cell>
        </row>
        <row r="2486">
          <cell r="A2486">
            <v>16512</v>
          </cell>
          <cell r="B2486" t="str">
            <v>EXPEDICION DE CERTIFICADO PARCIAL UNIV. TEC. ORIENTAL</v>
          </cell>
          <cell r="C2486" t="str">
            <v>NUEVA</v>
          </cell>
          <cell r="D2486">
            <v>300</v>
          </cell>
          <cell r="E2486" t="str">
            <v>TEC. ORIENTAL</v>
          </cell>
        </row>
        <row r="2487">
          <cell r="A2487">
            <v>12687</v>
          </cell>
          <cell r="B2487" t="str">
            <v>OTROS  INGRESOS UNIVERSIDAD TECNOLOGICA DE ORIENTAL</v>
          </cell>
          <cell r="C2487" t="str">
            <v>NO. OPERACIONES</v>
          </cell>
          <cell r="E2487" t="str">
            <v>TEC. ORIENTAL</v>
          </cell>
        </row>
        <row r="2488">
          <cell r="A2488">
            <v>12608</v>
          </cell>
          <cell r="B2488" t="str">
            <v xml:space="preserve">EXAMEN DE ADMISION </v>
          </cell>
          <cell r="C2488">
            <v>655</v>
          </cell>
          <cell r="D2488">
            <v>680</v>
          </cell>
          <cell r="E2488" t="str">
            <v>UTP</v>
          </cell>
        </row>
        <row r="2489">
          <cell r="A2489">
            <v>12609</v>
          </cell>
          <cell r="B2489" t="str">
            <v>POR CUOTA ANUAL DE INSCRIPCION</v>
          </cell>
          <cell r="C2489">
            <v>540</v>
          </cell>
          <cell r="D2489">
            <v>560</v>
          </cell>
          <cell r="E2489" t="str">
            <v>UTP</v>
          </cell>
        </row>
        <row r="2490">
          <cell r="A2490">
            <v>12610</v>
          </cell>
          <cell r="B2490" t="str">
            <v xml:space="preserve">CUOTA ESCOLAR, CUATRIMESTRE </v>
          </cell>
          <cell r="C2490">
            <v>2125</v>
          </cell>
          <cell r="D2490">
            <v>2200</v>
          </cell>
          <cell r="E2490" t="str">
            <v>UTP</v>
          </cell>
        </row>
        <row r="2491">
          <cell r="A2491">
            <v>12611</v>
          </cell>
          <cell r="B2491" t="str">
            <v xml:space="preserve">EXPEDICION O REPOSICION DE CREDENCIAL DE ESTUDIANTE </v>
          </cell>
          <cell r="C2491">
            <v>80</v>
          </cell>
          <cell r="D2491">
            <v>85</v>
          </cell>
          <cell r="E2491" t="str">
            <v>UTP</v>
          </cell>
        </row>
        <row r="2492">
          <cell r="A2492">
            <v>12612</v>
          </cell>
          <cell r="B2492" t="str">
            <v xml:space="preserve">EXPEDICION DE CONSTANCIAS DE ESTUDIOS </v>
          </cell>
          <cell r="C2492">
            <v>32</v>
          </cell>
          <cell r="D2492">
            <v>34</v>
          </cell>
          <cell r="E2492" t="str">
            <v>UTP</v>
          </cell>
        </row>
        <row r="2493">
          <cell r="A2493">
            <v>12613</v>
          </cell>
          <cell r="B2493" t="str">
            <v xml:space="preserve">EXPEDICION DE CONSTANCIA CON CALIFICACIONES </v>
          </cell>
          <cell r="C2493">
            <v>32</v>
          </cell>
          <cell r="D2493">
            <v>34</v>
          </cell>
          <cell r="E2493" t="str">
            <v>UTP</v>
          </cell>
        </row>
        <row r="2494">
          <cell r="A2494">
            <v>12615</v>
          </cell>
          <cell r="B2494" t="str">
            <v>EXAMEN EXTRAORDINARIO UNIV. TEC. PUEBLA</v>
          </cell>
          <cell r="C2494">
            <v>160</v>
          </cell>
          <cell r="D2494">
            <v>165</v>
          </cell>
          <cell r="E2494" t="str">
            <v>UTP</v>
          </cell>
        </row>
        <row r="2495">
          <cell r="A2495">
            <v>12616</v>
          </cell>
          <cell r="B2495" t="str">
            <v>POR LA EXPEDICION DE CERTIFICADO PARCIAL O DUPLICADO DE CERTIFICADO</v>
          </cell>
          <cell r="C2495">
            <v>115</v>
          </cell>
          <cell r="D2495">
            <v>120</v>
          </cell>
          <cell r="E2495" t="str">
            <v>UTP</v>
          </cell>
        </row>
        <row r="2496">
          <cell r="A2496">
            <v>12617</v>
          </cell>
          <cell r="B2496" t="str">
            <v>POR LOS TRAMITES ADMINISTRATIVOS PARA TITULACION</v>
          </cell>
          <cell r="C2496">
            <v>1500</v>
          </cell>
          <cell r="D2496">
            <v>1555</v>
          </cell>
          <cell r="E2496" t="str">
            <v>UTP</v>
          </cell>
        </row>
        <row r="2497">
          <cell r="A2497">
            <v>12618</v>
          </cell>
          <cell r="B2497" t="str">
            <v>POR EXPEDICION DE TITUTLO PROFESIONAL ELECTRONICO</v>
          </cell>
          <cell r="C2497">
            <v>500</v>
          </cell>
          <cell r="D2497">
            <v>520</v>
          </cell>
          <cell r="E2497" t="str">
            <v>UTP</v>
          </cell>
        </row>
        <row r="2498">
          <cell r="A2498">
            <v>14560</v>
          </cell>
          <cell r="B2498" t="str">
            <v>USO Y APROV DE ESPACIOS DEL INST.PARA SERV. EXC. DE CAFETERIA POR m2 POR MES</v>
          </cell>
          <cell r="C2498">
            <v>350</v>
          </cell>
          <cell r="D2498">
            <v>365</v>
          </cell>
          <cell r="E2498" t="str">
            <v>UTP</v>
          </cell>
        </row>
        <row r="2499">
          <cell r="A2499">
            <v>14886</v>
          </cell>
          <cell r="B2499" t="str">
            <v>REPOSICION CONTRASENA DEL SISTEMA DE CONTROL ESCOLAR UNIV. TEC. PUEB.</v>
          </cell>
          <cell r="C2499">
            <v>27</v>
          </cell>
          <cell r="D2499">
            <v>28</v>
          </cell>
          <cell r="E2499" t="str">
            <v>UTP</v>
          </cell>
        </row>
        <row r="2500">
          <cell r="A2500">
            <v>14887</v>
          </cell>
          <cell r="B2500" t="str">
            <v>USO Y APROVECHAMIENTO DE GIMNASIO POR EVENTO DE HASTA 8 HORAS UNIV. TEC. PUEB.</v>
          </cell>
          <cell r="C2500">
            <v>17285</v>
          </cell>
          <cell r="D2500">
            <v>17890</v>
          </cell>
          <cell r="E2500" t="str">
            <v>UTP</v>
          </cell>
        </row>
        <row r="2501">
          <cell r="A2501">
            <v>14888</v>
          </cell>
          <cell r="B2501" t="str">
            <v>USO Y APROVECHAMIENTO DE CANCHA FUTBOL SOCCER POR PARTIDO</v>
          </cell>
          <cell r="C2501">
            <v>840</v>
          </cell>
          <cell r="D2501">
            <v>870</v>
          </cell>
          <cell r="E2501" t="str">
            <v>UTP</v>
          </cell>
        </row>
        <row r="2502">
          <cell r="A2502">
            <v>14889</v>
          </cell>
          <cell r="B2502" t="str">
            <v>USO Y APROVECHAMIENTO DE PISTA DE ATLETISMO POR EVENTO HASTA 8 HORAS</v>
          </cell>
          <cell r="C2502">
            <v>810</v>
          </cell>
          <cell r="D2502">
            <v>840</v>
          </cell>
          <cell r="E2502" t="str">
            <v>UTP</v>
          </cell>
        </row>
        <row r="2503">
          <cell r="A2503">
            <v>14890</v>
          </cell>
          <cell r="B2503" t="str">
            <v>USO Y APROVECHAMIENTO DE CANCHA DE USOS MLTIPLES DEL GIMNACIO POR EVENTO HASTA 8 HORAS</v>
          </cell>
          <cell r="C2503">
            <v>2305</v>
          </cell>
          <cell r="D2503">
            <v>2385</v>
          </cell>
          <cell r="E2503" t="str">
            <v>UTP</v>
          </cell>
        </row>
        <row r="2504">
          <cell r="A2504">
            <v>14891</v>
          </cell>
          <cell r="B2504" t="str">
            <v>USO Y APROVECHAMIENTO DE AULAS UNIV. TEC. PUEB. Y DEL CERHAN POR DIA</v>
          </cell>
          <cell r="C2504">
            <v>1730</v>
          </cell>
          <cell r="D2504">
            <v>1790</v>
          </cell>
          <cell r="E2504" t="str">
            <v>UTP</v>
          </cell>
        </row>
        <row r="2505">
          <cell r="A2505">
            <v>15433</v>
          </cell>
          <cell r="B2505" t="str">
            <v>POR CUOTA ANUAL POR USO DE BIBLIOTECA DIGITAL</v>
          </cell>
          <cell r="C2505">
            <v>115</v>
          </cell>
          <cell r="D2505">
            <v>120</v>
          </cell>
          <cell r="E2505" t="str">
            <v>UTP</v>
          </cell>
        </row>
        <row r="2506">
          <cell r="A2506">
            <v>15434</v>
          </cell>
          <cell r="B2506" t="str">
            <v>POR INSCRIP AL CURSO EXTRAORD DEL PROGRAM INST DA VALORES PIVA POR ALUMNO</v>
          </cell>
          <cell r="C2506">
            <v>155</v>
          </cell>
          <cell r="D2506">
            <v>160</v>
          </cell>
          <cell r="E2506" t="str">
            <v>UTP</v>
          </cell>
        </row>
        <row r="2507">
          <cell r="A2507">
            <v>15435</v>
          </cell>
          <cell r="B2507" t="str">
            <v>POR EL USO Y APROV DE CADA UNID DE MATERIAL FUERA DE LAS INST A PARTIR DEL SEXTO DIA HABIL ALUMNOS</v>
          </cell>
          <cell r="C2507">
            <v>6</v>
          </cell>
          <cell r="D2507">
            <v>7</v>
          </cell>
          <cell r="E2507" t="str">
            <v>UTP</v>
          </cell>
        </row>
        <row r="2508">
          <cell r="A2508">
            <v>15436</v>
          </cell>
          <cell r="B2508" t="str">
            <v>POR EL USO Y APROV DE CADA UNID DE MATERIAL FUERA DE LAS INST A PARTIR DEL SEXTO DIA HABIL PERSONAL DOCENTE Y/O ADMVO</v>
          </cell>
          <cell r="C2508">
            <v>8</v>
          </cell>
          <cell r="D2508">
            <v>9</v>
          </cell>
          <cell r="E2508" t="str">
            <v>UTP</v>
          </cell>
        </row>
        <row r="2509">
          <cell r="A2509">
            <v>16205</v>
          </cell>
          <cell r="B2509" t="str">
            <v>POR CURSO DE ALTA ESPECIALIDAD, POR CADA UNO: POR PERSONA CATEGORIA "A"</v>
          </cell>
          <cell r="C2509">
            <v>9180</v>
          </cell>
          <cell r="D2509">
            <v>9505</v>
          </cell>
          <cell r="E2509" t="str">
            <v>UTP</v>
          </cell>
        </row>
        <row r="2510">
          <cell r="A2510">
            <v>16206</v>
          </cell>
          <cell r="B2510" t="str">
            <v>POR CURSO DE ALTA ESPECIALIDAD, POR CADA UNO: POR PERSONA CATEGORIA "B"</v>
          </cell>
          <cell r="C2510">
            <v>7455</v>
          </cell>
          <cell r="D2510">
            <v>7715</v>
          </cell>
          <cell r="E2510" t="str">
            <v>UTP</v>
          </cell>
        </row>
        <row r="2511">
          <cell r="A2511">
            <v>16207</v>
          </cell>
          <cell r="B2511" t="str">
            <v>POR CURSO DE ALTA ESPECIALIDAD, POR CADA UNO: POR PERSONA CATEGORIA "C"</v>
          </cell>
          <cell r="C2511">
            <v>6535</v>
          </cell>
          <cell r="D2511">
            <v>6765</v>
          </cell>
          <cell r="E2511" t="str">
            <v>UTP</v>
          </cell>
        </row>
        <row r="2512">
          <cell r="A2512">
            <v>16208</v>
          </cell>
          <cell r="B2512" t="str">
            <v>POR CURSO DE ALTA ESPECIALIDAD, POR CADA UNO: POR PERSONA CATEGORIA "D"</v>
          </cell>
          <cell r="C2512">
            <v>4645</v>
          </cell>
          <cell r="D2512">
            <v>4810</v>
          </cell>
          <cell r="E2512" t="str">
            <v>UTP</v>
          </cell>
        </row>
        <row r="2513">
          <cell r="A2513">
            <v>16209</v>
          </cell>
          <cell r="B2513" t="str">
            <v>DIPLOMADO DE ALTA ESPECIALIDAD, POR PERSONA</v>
          </cell>
          <cell r="C2513">
            <v>30000</v>
          </cell>
          <cell r="D2513">
            <v>31050</v>
          </cell>
          <cell r="E2513" t="str">
            <v>UTP</v>
          </cell>
        </row>
        <row r="2514">
          <cell r="A2514">
            <v>16210</v>
          </cell>
          <cell r="B2514" t="str">
            <v>VISITA DE PRACTICA, POR PERSONA</v>
          </cell>
          <cell r="C2514">
            <v>90</v>
          </cell>
          <cell r="D2514">
            <v>95</v>
          </cell>
          <cell r="E2514" t="str">
            <v>UTP</v>
          </cell>
        </row>
        <row r="2515">
          <cell r="A2515">
            <v>16211</v>
          </cell>
          <cell r="B2515" t="str">
            <v>POR EL USO Y APROV DE ESPACIOS DEL CERH DE ALTO NIVEL (CERHAN) A) AULAS POR C/U POR DIA</v>
          </cell>
          <cell r="C2515">
            <v>1730</v>
          </cell>
          <cell r="D2515">
            <v>1790</v>
          </cell>
          <cell r="E2515" t="str">
            <v>UTP</v>
          </cell>
        </row>
        <row r="2516">
          <cell r="A2516">
            <v>16212</v>
          </cell>
          <cell r="B2516" t="str">
            <v>POR EL USO Y APROV DE ESPACIOS DEL CERH DE ALTO NIVEL (CERHAN) B) ALMACEN EN PROMEDIO 12 M2, POR MES</v>
          </cell>
          <cell r="C2516">
            <v>4000</v>
          </cell>
          <cell r="D2516">
            <v>4140</v>
          </cell>
          <cell r="E2516" t="str">
            <v>UTP</v>
          </cell>
        </row>
        <row r="2517">
          <cell r="A2517">
            <v>16213</v>
          </cell>
          <cell r="B2517" t="str">
            <v>POR EL USO Y APROV DE ESPACIOS DEL CERH DE ALTO NIVEL (CERHAN) C) POR EVENTO PARA FERIAS INDUSTRIALES O DE PROVEEDORES, POR DIA</v>
          </cell>
          <cell r="C2517">
            <v>3000</v>
          </cell>
          <cell r="D2517">
            <v>3105</v>
          </cell>
          <cell r="E2517" t="str">
            <v>UTP</v>
          </cell>
        </row>
        <row r="2518">
          <cell r="A2518">
            <v>16214</v>
          </cell>
          <cell r="B2518" t="str">
            <v>POR EL USO Y APROV DE ESPACIOS DEL CERH DE ALTO NIVEL (CERHAN) D) EN EL AREA DE COMEDOR POR MES</v>
          </cell>
          <cell r="C2518">
            <v>6000</v>
          </cell>
          <cell r="D2518">
            <v>6210</v>
          </cell>
          <cell r="E2518" t="str">
            <v>UTP</v>
          </cell>
        </row>
        <row r="2519">
          <cell r="A2519">
            <v>16215</v>
          </cell>
          <cell r="B2519" t="str">
            <v>POR EL USO Y APROVECHAMIENTO DE MAQUINARIA, INCLUYE EL HERRAMENTAL POR HORA</v>
          </cell>
          <cell r="C2519">
            <v>900</v>
          </cell>
          <cell r="D2519">
            <v>935</v>
          </cell>
          <cell r="E2519" t="str">
            <v>UTP</v>
          </cell>
        </row>
        <row r="2520">
          <cell r="A2520">
            <v>16513</v>
          </cell>
          <cell r="B2520" t="str">
            <v>USO O APROVECHAMIENTO DE MAQUINARIA INCLUYE HERRAMENTAL POR HORA</v>
          </cell>
          <cell r="C2520" t="str">
            <v>NUEVA</v>
          </cell>
          <cell r="D2520">
            <v>600</v>
          </cell>
          <cell r="E2520" t="str">
            <v>UTP</v>
          </cell>
        </row>
        <row r="2521">
          <cell r="A2521">
            <v>12688</v>
          </cell>
          <cell r="B2521" t="str">
            <v>OTROS  INGRESOS UNIVERSIDAD TECNOLOGICA DE PUEBLA</v>
          </cell>
          <cell r="C2521" t="str">
            <v>NO. OPERACIONES</v>
          </cell>
          <cell r="E2521" t="str">
            <v>UTP</v>
          </cell>
        </row>
        <row r="2522">
          <cell r="A2522">
            <v>12620</v>
          </cell>
          <cell r="B2522" t="str">
            <v>EXAMEN DE INGRESO</v>
          </cell>
          <cell r="C2522">
            <v>385</v>
          </cell>
          <cell r="D2522">
            <v>385</v>
          </cell>
          <cell r="E2522" t="str">
            <v>TECAMACHALCO</v>
          </cell>
        </row>
        <row r="2523">
          <cell r="A2523">
            <v>12621</v>
          </cell>
          <cell r="B2523" t="str">
            <v xml:space="preserve">CUOTA DE INSCRIPCION O REINSCRIPCION, CUATRIMESTRE </v>
          </cell>
          <cell r="C2523">
            <v>1250</v>
          </cell>
          <cell r="D2523">
            <v>1250</v>
          </cell>
          <cell r="E2523" t="str">
            <v>TECAMACHALCO</v>
          </cell>
        </row>
        <row r="2524">
          <cell r="A2524">
            <v>12622</v>
          </cell>
          <cell r="B2524" t="str">
            <v xml:space="preserve">SEGURO ESCOLAR </v>
          </cell>
          <cell r="C2524">
            <v>105</v>
          </cell>
          <cell r="D2524">
            <v>105</v>
          </cell>
          <cell r="E2524" t="str">
            <v>TECAMACHALCO</v>
          </cell>
        </row>
        <row r="2525">
          <cell r="A2525">
            <v>12623</v>
          </cell>
          <cell r="B2525" t="str">
            <v xml:space="preserve">REPOSICION DE CREDENCIAL DE ESTUDIANTE </v>
          </cell>
          <cell r="C2525">
            <v>58</v>
          </cell>
          <cell r="D2525">
            <v>58</v>
          </cell>
          <cell r="E2525" t="str">
            <v>TECAMACHALCO</v>
          </cell>
        </row>
        <row r="2526">
          <cell r="A2526">
            <v>12624</v>
          </cell>
          <cell r="B2526" t="str">
            <v xml:space="preserve">EXPEDICION DE KARDEX </v>
          </cell>
          <cell r="C2526">
            <v>16</v>
          </cell>
          <cell r="D2526">
            <v>16</v>
          </cell>
          <cell r="E2526" t="str">
            <v>TECAMACHALCO</v>
          </cell>
        </row>
        <row r="2527">
          <cell r="A2527">
            <v>12625</v>
          </cell>
          <cell r="B2527" t="str">
            <v xml:space="preserve">EXPEDICION DE CONSTANCIAS </v>
          </cell>
          <cell r="C2527">
            <v>42</v>
          </cell>
          <cell r="D2527">
            <v>42</v>
          </cell>
          <cell r="E2527" t="str">
            <v>TECAMACHALCO</v>
          </cell>
        </row>
        <row r="2528">
          <cell r="A2528">
            <v>12626</v>
          </cell>
          <cell r="B2528" t="str">
            <v xml:space="preserve">EXAMEN EXTRAORDINARIO </v>
          </cell>
          <cell r="C2528">
            <v>195</v>
          </cell>
          <cell r="D2528">
            <v>195</v>
          </cell>
          <cell r="E2528" t="str">
            <v>TECAMACHALCO</v>
          </cell>
        </row>
        <row r="2529">
          <cell r="A2529">
            <v>12627</v>
          </cell>
          <cell r="B2529" t="str">
            <v>EXPEDICION O REPOSICION CERTIFICADO DE ESTUDIOS</v>
          </cell>
          <cell r="C2529">
            <v>260</v>
          </cell>
          <cell r="D2529">
            <v>260</v>
          </cell>
          <cell r="E2529" t="str">
            <v>TECAMACHALCO</v>
          </cell>
        </row>
        <row r="2530">
          <cell r="A2530">
            <v>12630</v>
          </cell>
          <cell r="B2530" t="str">
            <v xml:space="preserve">EXPEDICION DE CARTA DE PASANTE </v>
          </cell>
          <cell r="C2530">
            <v>195</v>
          </cell>
          <cell r="D2530">
            <v>195</v>
          </cell>
          <cell r="E2530" t="str">
            <v>TECAMACHALCO</v>
          </cell>
        </row>
        <row r="2531">
          <cell r="A2531">
            <v>13417</v>
          </cell>
          <cell r="B2531" t="str">
            <v>POR SEGURO DE ESTADIA</v>
          </cell>
          <cell r="C2531">
            <v>260</v>
          </cell>
          <cell r="D2531">
            <v>260</v>
          </cell>
          <cell r="E2531" t="str">
            <v>TECAMACHALCO</v>
          </cell>
        </row>
        <row r="2532">
          <cell r="A2532">
            <v>14894</v>
          </cell>
          <cell r="B2532" t="str">
            <v>USO O APROV. ESPACIOS CAFETERIA O PAPELERIA POR M2 POR MES UT TECAMACHALCO</v>
          </cell>
          <cell r="C2532">
            <v>180</v>
          </cell>
          <cell r="D2532">
            <v>180</v>
          </cell>
          <cell r="E2532" t="str">
            <v>TECAMACHALCO</v>
          </cell>
        </row>
        <row r="2533">
          <cell r="A2533">
            <v>12631</v>
          </cell>
          <cell r="B2533" t="str">
            <v>POR LOS TRAMITES ADMINISTRATIVOS PARA TITUTLACION</v>
          </cell>
          <cell r="C2533">
            <v>1500</v>
          </cell>
          <cell r="D2533">
            <v>1500</v>
          </cell>
          <cell r="E2533" t="str">
            <v>TECAMACHALCO</v>
          </cell>
        </row>
        <row r="2534">
          <cell r="A2534">
            <v>16216</v>
          </cell>
          <cell r="B2534" t="str">
            <v>POR EXPEDICION DE TITUTLO PROFESIONAL ELECTRONICO</v>
          </cell>
          <cell r="C2534">
            <v>500</v>
          </cell>
          <cell r="D2534">
            <v>500</v>
          </cell>
          <cell r="E2534" t="str">
            <v>TECAMACHALCO</v>
          </cell>
        </row>
        <row r="2535">
          <cell r="A2535">
            <v>16217</v>
          </cell>
          <cell r="B2535" t="str">
            <v>POR LA REALIZACION DEL DICTAMEN DE EQUIVALENCIA DE ESTUDIOS, POR MATERIA</v>
          </cell>
          <cell r="C2535">
            <v>50</v>
          </cell>
          <cell r="D2535">
            <v>50</v>
          </cell>
          <cell r="E2535" t="str">
            <v>TECAMACHALCO</v>
          </cell>
        </row>
        <row r="2536">
          <cell r="A2536">
            <v>16514</v>
          </cell>
          <cell r="B2536" t="str">
            <v>USO AUDITORIO ROBERTO CEBALLOS POR DIA</v>
          </cell>
          <cell r="C2536" t="str">
            <v>NUEVA</v>
          </cell>
          <cell r="D2536">
            <v>3500</v>
          </cell>
          <cell r="E2536" t="str">
            <v>TECAMACHALCO</v>
          </cell>
        </row>
        <row r="2537">
          <cell r="A2537">
            <v>16515</v>
          </cell>
          <cell r="B2537" t="str">
            <v>USO AUDITORIO ZEFERINO ROMERO O JOSE LOPEZ MEDINA POR DIA</v>
          </cell>
          <cell r="C2537" t="str">
            <v>NUEVA</v>
          </cell>
          <cell r="D2537">
            <v>2000</v>
          </cell>
          <cell r="E2537" t="str">
            <v>TECAMACHALCO</v>
          </cell>
        </row>
        <row r="2538">
          <cell r="A2538">
            <v>16516</v>
          </cell>
          <cell r="B2538" t="str">
            <v>USO CANCHA DE FUTBOL EMPASTADA POR DIA</v>
          </cell>
          <cell r="C2538" t="str">
            <v>NUEVA</v>
          </cell>
          <cell r="D2538">
            <v>1500</v>
          </cell>
          <cell r="E2538" t="str">
            <v>TECAMACHALCO</v>
          </cell>
        </row>
        <row r="2539">
          <cell r="A2539">
            <v>16517</v>
          </cell>
          <cell r="B2539" t="str">
            <v>DIA DE PRESTAMO ADICIONAL LIBRO O MATERIAL DE BIB AUT GRATUITA UT TECAMACHALCO</v>
          </cell>
          <cell r="C2539" t="str">
            <v>NUEVA</v>
          </cell>
          <cell r="D2539">
            <v>10</v>
          </cell>
          <cell r="E2539" t="str">
            <v>TECAMACHALCO</v>
          </cell>
        </row>
        <row r="2540">
          <cell r="A2540">
            <v>12689</v>
          </cell>
          <cell r="B2540" t="str">
            <v>OTROS  INGRESOS UNIVERSIDAD TECNOLOGICA DE TECAMACHALCO</v>
          </cell>
          <cell r="C2540" t="str">
            <v>NO. OPERACIONES</v>
          </cell>
          <cell r="E2540" t="str">
            <v>TECAMACHALCO</v>
          </cell>
        </row>
        <row r="2541">
          <cell r="A2541">
            <v>12637</v>
          </cell>
          <cell r="B2541" t="str">
            <v>EXAMEN DE ADMISION</v>
          </cell>
          <cell r="C2541">
            <v>510</v>
          </cell>
          <cell r="D2541">
            <v>530</v>
          </cell>
          <cell r="E2541" t="str">
            <v>TEHUACÁN</v>
          </cell>
        </row>
        <row r="2542">
          <cell r="A2542">
            <v>12638</v>
          </cell>
          <cell r="B2542" t="str">
            <v>CUOTA DE INSCRIPCION O REINSCRIPCION</v>
          </cell>
          <cell r="C2542">
            <v>470</v>
          </cell>
          <cell r="D2542">
            <v>490</v>
          </cell>
          <cell r="E2542" t="str">
            <v>TEHUACÁN</v>
          </cell>
        </row>
        <row r="2543">
          <cell r="A2543">
            <v>12639</v>
          </cell>
          <cell r="B2543" t="str">
            <v>COLEGIATURA POR CUATRIMESTRE</v>
          </cell>
          <cell r="C2543">
            <v>1125</v>
          </cell>
          <cell r="D2543">
            <v>1165</v>
          </cell>
          <cell r="E2543" t="str">
            <v>TEHUACÁN</v>
          </cell>
        </row>
        <row r="2544">
          <cell r="A2544">
            <v>12640</v>
          </cell>
          <cell r="B2544" t="str">
            <v xml:space="preserve">DUPLICADO DE CREDENCIAL DE ESTUDIANTE </v>
          </cell>
          <cell r="C2544">
            <v>95</v>
          </cell>
          <cell r="D2544">
            <v>100</v>
          </cell>
          <cell r="E2544" t="str">
            <v>TEHUACÁN</v>
          </cell>
        </row>
        <row r="2545">
          <cell r="A2545">
            <v>12641</v>
          </cell>
          <cell r="B2545" t="str">
            <v xml:space="preserve">EXPEDICION O REPOSICION DE KARDEX </v>
          </cell>
          <cell r="C2545">
            <v>48</v>
          </cell>
          <cell r="D2545">
            <v>50</v>
          </cell>
          <cell r="E2545" t="str">
            <v>TEHUACÁN</v>
          </cell>
        </row>
        <row r="2546">
          <cell r="A2546">
            <v>12642</v>
          </cell>
          <cell r="B2546" t="str">
            <v xml:space="preserve">EXPEDICION DE CONSTANCIA, CADA UNA </v>
          </cell>
          <cell r="C2546">
            <v>42</v>
          </cell>
          <cell r="D2546">
            <v>44</v>
          </cell>
          <cell r="E2546" t="str">
            <v>TEHUACÁN</v>
          </cell>
        </row>
        <row r="2547">
          <cell r="A2547">
            <v>12643</v>
          </cell>
          <cell r="B2547" t="str">
            <v>EXAMEN REGULARIZACION I</v>
          </cell>
          <cell r="C2547">
            <v>130</v>
          </cell>
          <cell r="D2547">
            <v>135</v>
          </cell>
          <cell r="E2547" t="str">
            <v>TEHUACÁN</v>
          </cell>
        </row>
        <row r="2548">
          <cell r="A2548">
            <v>12644</v>
          </cell>
          <cell r="B2548" t="str">
            <v>EXAMEN REGULARIZACION II</v>
          </cell>
          <cell r="C2548">
            <v>195</v>
          </cell>
          <cell r="D2548">
            <v>205</v>
          </cell>
          <cell r="E2548" t="str">
            <v>TEHUACÁN</v>
          </cell>
        </row>
        <row r="2549">
          <cell r="A2549">
            <v>12646</v>
          </cell>
          <cell r="B2549" t="str">
            <v xml:space="preserve">EXAMEN DE EGRESADOS </v>
          </cell>
          <cell r="C2549">
            <v>260</v>
          </cell>
          <cell r="D2549">
            <v>270</v>
          </cell>
          <cell r="E2549" t="str">
            <v>TEHUACÁN</v>
          </cell>
        </row>
        <row r="2550">
          <cell r="A2550">
            <v>12647</v>
          </cell>
          <cell r="B2550" t="str">
            <v xml:space="preserve">EXPEDICION DE CERTIFICADO DE ESTUDIOS </v>
          </cell>
          <cell r="C2550">
            <v>260</v>
          </cell>
          <cell r="D2550">
            <v>270</v>
          </cell>
          <cell r="E2550" t="str">
            <v>TEHUACÁN</v>
          </cell>
        </row>
        <row r="2551">
          <cell r="A2551">
            <v>14127</v>
          </cell>
          <cell r="B2551" t="str">
            <v>EXPEDICION DEL SEGURO ESCOLAR ANUAL</v>
          </cell>
          <cell r="C2551">
            <v>95</v>
          </cell>
          <cell r="D2551">
            <v>100</v>
          </cell>
          <cell r="E2551" t="str">
            <v>TEHUACÁN</v>
          </cell>
        </row>
        <row r="2552">
          <cell r="A2552">
            <v>14128</v>
          </cell>
          <cell r="B2552" t="str">
            <v>EXPEDICION DEL SEGURO DE ESTADIA</v>
          </cell>
          <cell r="C2552">
            <v>260</v>
          </cell>
          <cell r="D2552">
            <v>270</v>
          </cell>
          <cell r="E2552" t="str">
            <v>TEHUACÁN</v>
          </cell>
        </row>
        <row r="2553">
          <cell r="A2553">
            <v>14895</v>
          </cell>
          <cell r="B2553" t="str">
            <v xml:space="preserve">CAPACITACION EDUC. CONTINUA BASICO </v>
          </cell>
          <cell r="C2553">
            <v>350</v>
          </cell>
          <cell r="D2553">
            <v>365</v>
          </cell>
          <cell r="E2553" t="str">
            <v>TEHUACÁN</v>
          </cell>
        </row>
        <row r="2554">
          <cell r="A2554">
            <v>14896</v>
          </cell>
          <cell r="B2554" t="str">
            <v>CAPACITACION EDUC. CONTINUA INTERMEDIO</v>
          </cell>
          <cell r="C2554">
            <v>580</v>
          </cell>
          <cell r="D2554">
            <v>600</v>
          </cell>
          <cell r="E2554" t="str">
            <v>TEHUACÁN</v>
          </cell>
        </row>
        <row r="2555">
          <cell r="A2555">
            <v>14897</v>
          </cell>
          <cell r="B2555" t="str">
            <v>CAPACITACION EDUC. CONTINUA AVANZADO</v>
          </cell>
          <cell r="C2555">
            <v>925</v>
          </cell>
          <cell r="D2555">
            <v>960</v>
          </cell>
          <cell r="E2555" t="str">
            <v>TEHUACÁN</v>
          </cell>
        </row>
        <row r="2556">
          <cell r="A2556">
            <v>15755</v>
          </cell>
          <cell r="B2556" t="str">
            <v>POR LOS TRAMITES ADMINISTRATIVOS PARA TITUTLACION</v>
          </cell>
          <cell r="C2556">
            <v>1500</v>
          </cell>
          <cell r="D2556">
            <v>1555</v>
          </cell>
          <cell r="E2556" t="str">
            <v>TEHUACÁN</v>
          </cell>
        </row>
        <row r="2557">
          <cell r="A2557">
            <v>16218</v>
          </cell>
          <cell r="B2557" t="str">
            <v>POR EXPEDICION DE TITUTLO PROFESIONAL ELECTRONICO</v>
          </cell>
          <cell r="C2557">
            <v>500</v>
          </cell>
          <cell r="D2557">
            <v>520</v>
          </cell>
          <cell r="E2557" t="str">
            <v>TEHUACÁN</v>
          </cell>
        </row>
        <row r="2558">
          <cell r="A2558">
            <v>12690</v>
          </cell>
          <cell r="B2558" t="str">
            <v>OTROS  INGRESOS DE LA UNIVERSIDAD TECNOLOGICA DE TEHUACAN</v>
          </cell>
          <cell r="C2558" t="str">
            <v>NO. OPERACIONES</v>
          </cell>
          <cell r="E2558" t="str">
            <v>TEHUACÁN</v>
          </cell>
        </row>
        <row r="2559">
          <cell r="A2559">
            <v>12649</v>
          </cell>
          <cell r="B2559" t="str">
            <v xml:space="preserve">FICHA DE ADMISION </v>
          </cell>
          <cell r="C2559">
            <v>365</v>
          </cell>
          <cell r="D2559">
            <v>365</v>
          </cell>
          <cell r="E2559" t="str">
            <v>XICOTEPEC</v>
          </cell>
        </row>
        <row r="2560">
          <cell r="A2560">
            <v>12650</v>
          </cell>
          <cell r="B2560" t="str">
            <v>COLEGIATURA CUATRIMESTRAL</v>
          </cell>
          <cell r="C2560">
            <v>925</v>
          </cell>
          <cell r="D2560">
            <v>925</v>
          </cell>
          <cell r="E2560" t="str">
            <v>XICOTEPEC</v>
          </cell>
        </row>
        <row r="2561">
          <cell r="A2561">
            <v>12657</v>
          </cell>
          <cell r="B2561" t="str">
            <v>POR LOS TRAMITES ADMINISTRATIVOS PARA TITUTLACION</v>
          </cell>
          <cell r="C2561">
            <v>1500</v>
          </cell>
          <cell r="D2561">
            <v>1500</v>
          </cell>
          <cell r="E2561" t="str">
            <v>XICOTEPEC</v>
          </cell>
        </row>
        <row r="2562">
          <cell r="A2562">
            <v>13418</v>
          </cell>
          <cell r="B2562" t="str">
            <v xml:space="preserve">EXAMEN DE UBICACION </v>
          </cell>
          <cell r="C2562">
            <v>350</v>
          </cell>
          <cell r="D2562">
            <v>350</v>
          </cell>
          <cell r="E2562" t="str">
            <v>XICOTEPEC</v>
          </cell>
        </row>
        <row r="2563">
          <cell r="A2563">
            <v>16219</v>
          </cell>
          <cell r="B2563" t="str">
            <v>POR EXPEDICION DE TITUTLO PROFESIONAL ELECTRONICO</v>
          </cell>
          <cell r="C2563">
            <v>500</v>
          </cell>
          <cell r="D2563">
            <v>500</v>
          </cell>
          <cell r="E2563" t="str">
            <v>XICOTEPEC</v>
          </cell>
        </row>
        <row r="2564">
          <cell r="A2564">
            <v>16518</v>
          </cell>
          <cell r="B2564" t="str">
            <v>POR SEGURO ESCOLAR UNIV. TEC. XICOTEPEC</v>
          </cell>
          <cell r="C2564" t="str">
            <v>NUEVA</v>
          </cell>
          <cell r="D2564">
            <v>150</v>
          </cell>
          <cell r="E2564" t="str">
            <v>XICOTEPEC</v>
          </cell>
        </row>
        <row r="2565">
          <cell r="A2565">
            <v>16519</v>
          </cell>
          <cell r="B2565" t="str">
            <v>TRAMITES LEGALIZACION DE CERTIFICADO UNIV. TEC. XICOTEPEC</v>
          </cell>
          <cell r="C2565" t="str">
            <v>NUEVA</v>
          </cell>
          <cell r="D2565">
            <v>260</v>
          </cell>
          <cell r="E2565" t="str">
            <v>XICOTEPEC</v>
          </cell>
        </row>
        <row r="2566">
          <cell r="A2566">
            <v>12691</v>
          </cell>
          <cell r="B2566" t="str">
            <v>OTROS  INGRESOS UNIVERSIDAD TECNOLOGICA DE XICOTEPEC</v>
          </cell>
          <cell r="C2566" t="str">
            <v>NO. OPERACIONES</v>
          </cell>
          <cell r="E2566" t="str">
            <v>XICOTEPEC</v>
          </cell>
        </row>
        <row r="2567">
          <cell r="A2567">
            <v>12819</v>
          </cell>
          <cell r="B2567" t="str">
            <v>EXAMEN DE ADMISION</v>
          </cell>
          <cell r="C2567">
            <v>290</v>
          </cell>
          <cell r="D2567">
            <v>300</v>
          </cell>
          <cell r="E2567" t="str">
            <v>POLITÉCNICA DE AMOZOC</v>
          </cell>
        </row>
        <row r="2568">
          <cell r="A2568">
            <v>12820</v>
          </cell>
          <cell r="B2568" t="str">
            <v>INSCRIPCION O REINSCRIPCION, ANUAL</v>
          </cell>
          <cell r="C2568">
            <v>410</v>
          </cell>
          <cell r="D2568">
            <v>425</v>
          </cell>
          <cell r="E2568" t="str">
            <v>POLITÉCNICA DE AMOZOC</v>
          </cell>
        </row>
        <row r="2569">
          <cell r="A2569">
            <v>12821</v>
          </cell>
          <cell r="B2569" t="str">
            <v>COLEGIATURA, POR CUATRIMESTRE</v>
          </cell>
          <cell r="C2569">
            <v>1610</v>
          </cell>
          <cell r="D2569">
            <v>1670</v>
          </cell>
          <cell r="E2569" t="str">
            <v>POLITÉCNICA DE AMOZOC</v>
          </cell>
        </row>
        <row r="2570">
          <cell r="A2570">
            <v>12822</v>
          </cell>
          <cell r="B2570" t="str">
            <v>REPOSICION DE CREDENCIAL</v>
          </cell>
          <cell r="C2570">
            <v>37</v>
          </cell>
          <cell r="D2570">
            <v>39</v>
          </cell>
          <cell r="E2570" t="str">
            <v>POLITÉCNICA DE AMOZOC</v>
          </cell>
        </row>
        <row r="2571">
          <cell r="A2571">
            <v>12981</v>
          </cell>
          <cell r="B2571" t="str">
            <v>EXPEDICION DE CERTIFICADOS PARCIALES</v>
          </cell>
          <cell r="C2571">
            <v>37</v>
          </cell>
          <cell r="D2571">
            <v>39</v>
          </cell>
          <cell r="E2571" t="str">
            <v>POLITÉCNICA DE AMOZOC</v>
          </cell>
        </row>
        <row r="2572">
          <cell r="A2572">
            <v>12982</v>
          </cell>
          <cell r="B2572" t="str">
            <v>POR LOS TRAMITES ADMINISTRATIVOS PARA TITUTLACION</v>
          </cell>
          <cell r="C2572">
            <v>1500</v>
          </cell>
          <cell r="D2572">
            <v>1555</v>
          </cell>
          <cell r="E2572" t="str">
            <v>POLITÉCNICA DE AMOZOC</v>
          </cell>
        </row>
        <row r="2573">
          <cell r="A2573">
            <v>12983</v>
          </cell>
          <cell r="B2573" t="str">
            <v>EQUIVALENCIAS, POR MATERIA</v>
          </cell>
          <cell r="C2573">
            <v>175</v>
          </cell>
          <cell r="D2573">
            <v>185</v>
          </cell>
          <cell r="E2573" t="str">
            <v>POLITÉCNICA DE AMOZOC</v>
          </cell>
        </row>
        <row r="2574">
          <cell r="A2574">
            <v>12984</v>
          </cell>
          <cell r="B2574" t="str">
            <v>RECURSO, POR MATERIA</v>
          </cell>
          <cell r="C2574">
            <v>235</v>
          </cell>
          <cell r="D2574">
            <v>245</v>
          </cell>
          <cell r="E2574" t="str">
            <v>POLITÉCNICA DE AMOZOC</v>
          </cell>
        </row>
        <row r="2575">
          <cell r="A2575">
            <v>14575</v>
          </cell>
          <cell r="B2575" t="str">
            <v>USO ESPACIOS SERVICIO DE CAFETERIA O PAPELERIA POR M2 POR MES</v>
          </cell>
          <cell r="C2575">
            <v>280</v>
          </cell>
          <cell r="D2575">
            <v>290</v>
          </cell>
          <cell r="E2575" t="str">
            <v>POLITÉCNICA DE AMOZOC</v>
          </cell>
        </row>
        <row r="2576">
          <cell r="A2576">
            <v>14898</v>
          </cell>
          <cell r="B2576" t="str">
            <v>POR EXPEDICION DE CONSTANCIA DE ESTUDIOS</v>
          </cell>
          <cell r="C2576">
            <v>32</v>
          </cell>
          <cell r="D2576">
            <v>34</v>
          </cell>
          <cell r="E2576" t="str">
            <v>POLITÉCNICA DE AMOZOC</v>
          </cell>
        </row>
        <row r="2577">
          <cell r="A2577">
            <v>16220</v>
          </cell>
          <cell r="B2577" t="str">
            <v>POR EXPEDICION DE TITUTLO PROFESIONAL ELECTRONICO</v>
          </cell>
          <cell r="C2577">
            <v>500</v>
          </cell>
          <cell r="D2577">
            <v>520</v>
          </cell>
          <cell r="E2577" t="str">
            <v>POLITÉCNICA DE AMOZOC</v>
          </cell>
        </row>
        <row r="2578">
          <cell r="A2578">
            <v>16221</v>
          </cell>
          <cell r="B2578" t="str">
            <v>POR EXPEDICION DE KARDEX</v>
          </cell>
          <cell r="C2578">
            <v>45</v>
          </cell>
          <cell r="D2578">
            <v>47</v>
          </cell>
          <cell r="E2578" t="str">
            <v>POLITÉCNICA DE AMOZOC</v>
          </cell>
        </row>
        <row r="2579">
          <cell r="A2579">
            <v>12851</v>
          </cell>
          <cell r="B2579" t="str">
            <v xml:space="preserve">OTROS INGRESOS DE LA UNIVERSIDAD POLITECNICA DE AMOZOC </v>
          </cell>
          <cell r="C2579" t="str">
            <v>NO. OPERACIONES</v>
          </cell>
          <cell r="E2579" t="str">
            <v>POLITÉCNICA DE AMOZOC</v>
          </cell>
        </row>
        <row r="2580">
          <cell r="A2580">
            <v>12811</v>
          </cell>
          <cell r="B2580" t="str">
            <v>INSCRIPCION O REINSCRIPCION, POR SEMESTRE O CUATRIMESTRE</v>
          </cell>
          <cell r="C2580">
            <v>525</v>
          </cell>
          <cell r="D2580">
            <v>545</v>
          </cell>
          <cell r="E2580" t="str">
            <v>INTERSERRANA PUEBLA AHUACATLÁN</v>
          </cell>
        </row>
        <row r="2581">
          <cell r="A2581">
            <v>12812</v>
          </cell>
          <cell r="B2581" t="str">
            <v>EXAMEN GLOBAL</v>
          </cell>
          <cell r="C2581">
            <v>410</v>
          </cell>
          <cell r="D2581">
            <v>425</v>
          </cell>
          <cell r="E2581" t="str">
            <v>INTERSERRANA PUEBLA AHUACATLÁN</v>
          </cell>
        </row>
        <row r="2582">
          <cell r="A2582">
            <v>12813</v>
          </cell>
          <cell r="B2582" t="str">
            <v>EXAMEN DE UBICACIÓN</v>
          </cell>
          <cell r="C2582">
            <v>180</v>
          </cell>
          <cell r="D2582">
            <v>190</v>
          </cell>
          <cell r="E2582" t="str">
            <v>INTERSERRANA PUEBLA AHUACATLÁN</v>
          </cell>
        </row>
        <row r="2583">
          <cell r="A2583">
            <v>12814</v>
          </cell>
          <cell r="B2583" t="str">
            <v>EXPEDICION DE CONTANCIA DE ESTUDIOS</v>
          </cell>
          <cell r="C2583">
            <v>37</v>
          </cell>
          <cell r="D2583">
            <v>39</v>
          </cell>
          <cell r="E2583" t="str">
            <v>INTERSERRANA PUEBLA AHUACATLÁN</v>
          </cell>
        </row>
        <row r="2584">
          <cell r="A2584">
            <v>12815</v>
          </cell>
          <cell r="B2584" t="str">
            <v>EXPEDICION DE CONSTANCIA OFICIAL</v>
          </cell>
          <cell r="C2584">
            <v>37</v>
          </cell>
          <cell r="D2584">
            <v>39</v>
          </cell>
          <cell r="E2584" t="str">
            <v>INTERSERRANA PUEBLA AHUACATLÁN</v>
          </cell>
        </row>
        <row r="2585">
          <cell r="A2585">
            <v>12816</v>
          </cell>
          <cell r="B2585" t="str">
            <v>EXPEDICION DE CONSTANCIA DE AVANCE DE CARRERA</v>
          </cell>
          <cell r="C2585">
            <v>37</v>
          </cell>
          <cell r="D2585">
            <v>39</v>
          </cell>
          <cell r="E2585" t="str">
            <v>INTERSERRANA PUEBLA AHUACATLÁN</v>
          </cell>
        </row>
        <row r="2586">
          <cell r="A2586">
            <v>12817</v>
          </cell>
          <cell r="B2586" t="str">
            <v>REPOSICION DE CREDENCIAL</v>
          </cell>
          <cell r="C2586">
            <v>16</v>
          </cell>
          <cell r="D2586">
            <v>17</v>
          </cell>
          <cell r="E2586" t="str">
            <v>INTERSERRANA PUEBLA AHUACATLÁN</v>
          </cell>
        </row>
        <row r="2587">
          <cell r="A2587">
            <v>13091</v>
          </cell>
          <cell r="B2587" t="str">
            <v>EXPEDICION DE CERTIFICADO PARCIAL</v>
          </cell>
          <cell r="C2587">
            <v>580</v>
          </cell>
          <cell r="D2587">
            <v>600</v>
          </cell>
          <cell r="E2587" t="str">
            <v>INTERSERRANA PUEBLA AHUACATLÁN</v>
          </cell>
        </row>
        <row r="2588">
          <cell r="A2588">
            <v>13092</v>
          </cell>
          <cell r="B2588" t="str">
            <v>EXPEDICION DE CERTIFICADO COMPLETO</v>
          </cell>
          <cell r="C2588">
            <v>695</v>
          </cell>
          <cell r="D2588">
            <v>720</v>
          </cell>
          <cell r="E2588" t="str">
            <v>INTERSERRANA PUEBLA AHUACATLÁN</v>
          </cell>
        </row>
        <row r="2589">
          <cell r="A2589">
            <v>13093</v>
          </cell>
          <cell r="B2589" t="str">
            <v>TITULACION POR MEMORIA DE ESTADIA</v>
          </cell>
          <cell r="C2589">
            <v>1505</v>
          </cell>
          <cell r="D2589">
            <v>1560</v>
          </cell>
          <cell r="E2589" t="str">
            <v>INTERSERRANA PUEBLA AHUACATLÁN</v>
          </cell>
        </row>
        <row r="2590">
          <cell r="A2590">
            <v>13094</v>
          </cell>
          <cell r="B2590" t="str">
            <v>POR EXAMEN PROFESIONAL POR TESIS</v>
          </cell>
          <cell r="C2590">
            <v>2195</v>
          </cell>
          <cell r="D2590">
            <v>2275</v>
          </cell>
          <cell r="E2590" t="str">
            <v>INTERSERRANA PUEBLA AHUACATLÁN</v>
          </cell>
        </row>
        <row r="2591">
          <cell r="A2591">
            <v>13095</v>
          </cell>
          <cell r="B2591" t="str">
            <v>MATERIA RECURSADA</v>
          </cell>
          <cell r="C2591">
            <v>290</v>
          </cell>
          <cell r="D2591">
            <v>300</v>
          </cell>
          <cell r="E2591" t="str">
            <v>INTERSERRANA PUEBLA AHUACATLÁN</v>
          </cell>
        </row>
        <row r="2592">
          <cell r="A2592">
            <v>14129</v>
          </cell>
          <cell r="B2592" t="str">
            <v>POR LOS TRAMITES ADMINISTRATIVOS PARA TITUTLACION</v>
          </cell>
          <cell r="C2592">
            <v>1500</v>
          </cell>
          <cell r="D2592">
            <v>1555</v>
          </cell>
          <cell r="E2592" t="str">
            <v>INTERSERRANA PUEBLA AHUACATLÁN</v>
          </cell>
        </row>
        <row r="2593">
          <cell r="A2593">
            <v>14899</v>
          </cell>
          <cell r="B2593" t="str">
            <v>CARTA DE PASANTE</v>
          </cell>
          <cell r="C2593">
            <v>120</v>
          </cell>
          <cell r="D2593">
            <v>125</v>
          </cell>
          <cell r="E2593" t="str">
            <v>INTERSERRANA PUEBLA AHUACATLÁN</v>
          </cell>
        </row>
        <row r="2594">
          <cell r="A2594">
            <v>16222</v>
          </cell>
          <cell r="B2594" t="str">
            <v>POR EXPEDICION DE TITUTLO PROFESIONAL ELECTRONICO</v>
          </cell>
          <cell r="C2594">
            <v>500</v>
          </cell>
          <cell r="D2594">
            <v>520</v>
          </cell>
          <cell r="E2594" t="str">
            <v>INTERSERRANA PUEBLA AHUACATLÁN</v>
          </cell>
        </row>
        <row r="2595">
          <cell r="A2595">
            <v>12850</v>
          </cell>
          <cell r="B2595" t="str">
            <v xml:space="preserve">OTROS INGRESOS DE LA UNIVERSIDAD INTERSERRANA DE AHUATLAN </v>
          </cell>
          <cell r="C2595" t="str">
            <v>NO. OPERACIONES</v>
          </cell>
          <cell r="E2595" t="str">
            <v>INTERSERRANA PUEBLA AHUACATLÁN</v>
          </cell>
        </row>
        <row r="2596">
          <cell r="A2596">
            <v>12800</v>
          </cell>
          <cell r="B2596" t="str">
            <v>INSCRIPCION O REINSCRIPCION, POR SEMESTRE</v>
          </cell>
          <cell r="C2596">
            <v>565</v>
          </cell>
          <cell r="D2596">
            <v>585</v>
          </cell>
          <cell r="E2596" t="str">
            <v>INTERSERRANA PUEBLA CHILCHOTLA</v>
          </cell>
        </row>
        <row r="2597">
          <cell r="A2597">
            <v>12801</v>
          </cell>
          <cell r="B2597" t="str">
            <v>EXAMEN EXTRAORDINARIO</v>
          </cell>
          <cell r="C2597">
            <v>58</v>
          </cell>
          <cell r="D2597">
            <v>61</v>
          </cell>
          <cell r="E2597" t="str">
            <v>INTERSERRANA PUEBLA CHILCHOTLA</v>
          </cell>
        </row>
        <row r="2598">
          <cell r="A2598">
            <v>12802</v>
          </cell>
          <cell r="B2598" t="str">
            <v>EXAMEN DE DIAGNOSTICO</v>
          </cell>
          <cell r="C2598">
            <v>130</v>
          </cell>
          <cell r="D2598">
            <v>135</v>
          </cell>
          <cell r="E2598" t="str">
            <v>INTERSERRANA PUEBLA CHILCHOTLA</v>
          </cell>
        </row>
        <row r="2599">
          <cell r="A2599">
            <v>12803</v>
          </cell>
          <cell r="B2599" t="str">
            <v>REPOSICION DE CREDENCIAL</v>
          </cell>
          <cell r="C2599">
            <v>27</v>
          </cell>
          <cell r="D2599">
            <v>28</v>
          </cell>
          <cell r="E2599" t="str">
            <v>INTERSERRANA PUEBLA CHILCHOTLA</v>
          </cell>
        </row>
        <row r="2600">
          <cell r="A2600">
            <v>12804</v>
          </cell>
          <cell r="B2600" t="str">
            <v>EXPEDICION DE CONSTANCIA DE ESTUDIOS</v>
          </cell>
          <cell r="C2600">
            <v>16</v>
          </cell>
          <cell r="D2600">
            <v>17</v>
          </cell>
          <cell r="E2600" t="str">
            <v>INTERSERRANA PUEBLA CHILCHOTLA</v>
          </cell>
        </row>
        <row r="2601">
          <cell r="A2601">
            <v>12805</v>
          </cell>
          <cell r="B2601" t="str">
            <v>REPOSICION DE CERTIFICADO DE ESTUDIOS</v>
          </cell>
          <cell r="C2601">
            <v>440</v>
          </cell>
          <cell r="D2601">
            <v>455</v>
          </cell>
          <cell r="E2601" t="str">
            <v>INTERSERRANA PUEBLA CHILCHOTLA</v>
          </cell>
        </row>
        <row r="2602">
          <cell r="A2602">
            <v>12806</v>
          </cell>
          <cell r="B2602" t="str">
            <v>REPOSICION DE CONSTANCIA DE PRACTICAS PROFESIONALES</v>
          </cell>
          <cell r="C2602">
            <v>95</v>
          </cell>
          <cell r="D2602">
            <v>100</v>
          </cell>
          <cell r="E2602" t="str">
            <v>INTERSERRANA PUEBLA CHILCHOTLA</v>
          </cell>
        </row>
        <row r="2603">
          <cell r="A2603">
            <v>12807</v>
          </cell>
          <cell r="B2603" t="str">
            <v>REPOSICION DE CONSTANCIA DE SERVICIO SOCIAL</v>
          </cell>
          <cell r="C2603">
            <v>95</v>
          </cell>
          <cell r="D2603">
            <v>100</v>
          </cell>
          <cell r="E2603" t="str">
            <v>INTERSERRANA PUEBLA CHILCHOTLA</v>
          </cell>
        </row>
        <row r="2604">
          <cell r="A2604">
            <v>12808</v>
          </cell>
          <cell r="B2604" t="str">
            <v>DERECHO A EXAMEN PROFESIONAL</v>
          </cell>
          <cell r="C2604">
            <v>1125</v>
          </cell>
          <cell r="D2604">
            <v>1165</v>
          </cell>
          <cell r="E2604" t="str">
            <v>INTERSERRANA PUEBLA CHILCHOTLA</v>
          </cell>
        </row>
        <row r="2605">
          <cell r="A2605">
            <v>14900</v>
          </cell>
          <cell r="B2605" t="str">
            <v>DERECHO A EXAMEN DE TITULO DE SUFICIENCIA I</v>
          </cell>
          <cell r="C2605">
            <v>130</v>
          </cell>
          <cell r="D2605">
            <v>135</v>
          </cell>
          <cell r="E2605" t="str">
            <v>INTERSERRANA PUEBLA CHILCHOTLA</v>
          </cell>
        </row>
        <row r="2606">
          <cell r="A2606">
            <v>14901</v>
          </cell>
          <cell r="B2606" t="str">
            <v>DERECHO A EXAMEN DE TITULO DE SUFICIENCIA II</v>
          </cell>
          <cell r="C2606">
            <v>260</v>
          </cell>
          <cell r="D2606">
            <v>270</v>
          </cell>
          <cell r="E2606" t="str">
            <v>INTERSERRANA PUEBLA CHILCHOTLA</v>
          </cell>
        </row>
        <row r="2607">
          <cell r="A2607">
            <v>15757</v>
          </cell>
          <cell r="B2607" t="str">
            <v xml:space="preserve">U CHILCHOTLA USO ESPACIOS CAFETERIA POR DIA                                     </v>
          </cell>
          <cell r="C2607">
            <v>125</v>
          </cell>
          <cell r="D2607">
            <v>130</v>
          </cell>
          <cell r="E2607" t="str">
            <v>INTERSERRANA PUEBLA CHILCHOTLA</v>
          </cell>
        </row>
        <row r="2608">
          <cell r="A2608">
            <v>12809</v>
          </cell>
          <cell r="B2608" t="str">
            <v>POR LOS TRAMITES ADMINISTRATIVOS PARA TITUTLACION</v>
          </cell>
          <cell r="C2608">
            <v>1500</v>
          </cell>
          <cell r="D2608">
            <v>1555</v>
          </cell>
          <cell r="E2608" t="str">
            <v>INTERSERRANA PUEBLA CHILCHOTLA</v>
          </cell>
        </row>
        <row r="2609">
          <cell r="A2609">
            <v>16223</v>
          </cell>
          <cell r="B2609" t="str">
            <v>POR EXPEDICION DE TITULO PROFESIONAL ELECTRONICO</v>
          </cell>
          <cell r="C2609">
            <v>500</v>
          </cell>
          <cell r="D2609">
            <v>520</v>
          </cell>
          <cell r="E2609" t="str">
            <v>INTERSERRANA PUEBLA CHILCHOTLA</v>
          </cell>
        </row>
        <row r="2610">
          <cell r="A2610">
            <v>12849</v>
          </cell>
          <cell r="B2610" t="str">
            <v xml:space="preserve">OTROS INGRESOS DE LA UNIVERSIDAD INTERSERRANA DE CHILCHOTLA </v>
          </cell>
          <cell r="C2610" t="str">
            <v>NO. OPERACIONES</v>
          </cell>
          <cell r="E2610" t="str">
            <v>INTERSERRANA PUEBLA CHILCHOTLA</v>
          </cell>
        </row>
        <row r="2611">
          <cell r="A2611">
            <v>12784</v>
          </cell>
          <cell r="B2611" t="str">
            <v>EXPEDICION DE CREDENCIAL</v>
          </cell>
          <cell r="C2611">
            <v>50</v>
          </cell>
          <cell r="D2611">
            <v>50</v>
          </cell>
          <cell r="E2611" t="str">
            <v>INTERCULTURAL</v>
          </cell>
        </row>
        <row r="2612">
          <cell r="A2612">
            <v>12785</v>
          </cell>
          <cell r="B2612" t="str">
            <v>REPOSICION DE CREDENCIAL</v>
          </cell>
          <cell r="C2612">
            <v>100</v>
          </cell>
          <cell r="D2612">
            <v>100</v>
          </cell>
          <cell r="E2612" t="str">
            <v>INTERCULTURAL</v>
          </cell>
        </row>
        <row r="2613">
          <cell r="A2613">
            <v>12786</v>
          </cell>
          <cell r="B2613" t="str">
            <v xml:space="preserve">EXPEDICION DE CONSTANCIA DE ESTUDIOS  </v>
          </cell>
          <cell r="C2613">
            <v>25</v>
          </cell>
          <cell r="D2613">
            <v>25</v>
          </cell>
          <cell r="E2613" t="str">
            <v>INTERCULTURAL</v>
          </cell>
        </row>
        <row r="2614">
          <cell r="A2614">
            <v>12787</v>
          </cell>
          <cell r="B2614" t="str">
            <v>HISTORIAL ACADEMICO, PARCIAL ORDINARIO</v>
          </cell>
          <cell r="C2614">
            <v>50</v>
          </cell>
          <cell r="D2614">
            <v>50</v>
          </cell>
          <cell r="E2614" t="str">
            <v>INTERCULTURAL</v>
          </cell>
        </row>
        <row r="2615">
          <cell r="A2615">
            <v>12788</v>
          </cell>
          <cell r="B2615" t="str">
            <v>HISTORIAL ACADEMICO, PARCIAL EXTEMPORANEO</v>
          </cell>
          <cell r="C2615">
            <v>100</v>
          </cell>
          <cell r="D2615">
            <v>100</v>
          </cell>
          <cell r="E2615" t="str">
            <v>INTERCULTURAL</v>
          </cell>
        </row>
        <row r="2616">
          <cell r="A2616">
            <v>12789</v>
          </cell>
          <cell r="B2616" t="str">
            <v>EXAMEN ORDINARIO</v>
          </cell>
          <cell r="C2616">
            <v>100</v>
          </cell>
          <cell r="D2616">
            <v>100</v>
          </cell>
          <cell r="E2616" t="str">
            <v>INTERCULTURAL</v>
          </cell>
        </row>
        <row r="2617">
          <cell r="A2617">
            <v>12790</v>
          </cell>
          <cell r="B2617" t="str">
            <v>TALLER DE ACREDITACION</v>
          </cell>
          <cell r="C2617">
            <v>100</v>
          </cell>
          <cell r="D2617">
            <v>100</v>
          </cell>
          <cell r="E2617" t="str">
            <v>INTERCULTURAL</v>
          </cell>
        </row>
        <row r="2618">
          <cell r="A2618">
            <v>12791</v>
          </cell>
          <cell r="B2618" t="str">
            <v>EXPEDICION DE CERTIFICADO DE ESTUDIOS, PARCIAL ORDINARIO</v>
          </cell>
          <cell r="C2618">
            <v>50</v>
          </cell>
          <cell r="D2618">
            <v>50</v>
          </cell>
          <cell r="E2618" t="str">
            <v>INTERCULTURAL</v>
          </cell>
        </row>
        <row r="2619">
          <cell r="A2619">
            <v>12792</v>
          </cell>
          <cell r="B2619" t="str">
            <v>EXPEDICION DE CERTIFICADO DE ESTUDIOS, PARCIAL EXTEMPORANEO</v>
          </cell>
          <cell r="C2619">
            <v>100</v>
          </cell>
          <cell r="D2619">
            <v>100</v>
          </cell>
          <cell r="E2619" t="str">
            <v>INTERCULTURAL</v>
          </cell>
        </row>
        <row r="2620">
          <cell r="A2620">
            <v>12793</v>
          </cell>
          <cell r="B2620" t="str">
            <v>EXPEDICION DE CONTANCIA DE SERVICIO SOCIAL</v>
          </cell>
          <cell r="C2620">
            <v>100</v>
          </cell>
          <cell r="D2620">
            <v>100</v>
          </cell>
          <cell r="E2620" t="str">
            <v>INTERCULTURAL</v>
          </cell>
        </row>
        <row r="2621">
          <cell r="A2621">
            <v>12794</v>
          </cell>
          <cell r="B2621" t="str">
            <v>HISTORIAL ACADEMICO,FINAL</v>
          </cell>
          <cell r="C2621">
            <v>200</v>
          </cell>
          <cell r="D2621">
            <v>200</v>
          </cell>
          <cell r="E2621" t="str">
            <v>INTERCULTURAL</v>
          </cell>
        </row>
        <row r="2622">
          <cell r="A2622">
            <v>12795</v>
          </cell>
          <cell r="B2622" t="str">
            <v>EXPEDICION DE CERTIFICADO DE TERMINACION DE ESTUDIOS</v>
          </cell>
          <cell r="C2622">
            <v>500</v>
          </cell>
          <cell r="D2622">
            <v>500</v>
          </cell>
          <cell r="E2622" t="str">
            <v>INTERCULTURAL</v>
          </cell>
        </row>
        <row r="2623">
          <cell r="A2623">
            <v>12796</v>
          </cell>
          <cell r="B2623" t="str">
            <v>REPOSICION DE CERTIFICADO DE TERMINACION DE ESTUDIOS</v>
          </cell>
          <cell r="C2623">
            <v>1000</v>
          </cell>
          <cell r="D2623">
            <v>1000</v>
          </cell>
          <cell r="E2623" t="str">
            <v>INTERCULTURAL</v>
          </cell>
        </row>
        <row r="2624">
          <cell r="A2624">
            <v>12797</v>
          </cell>
          <cell r="B2624" t="str">
            <v>EXPEDICION DE CARTA DE PASANTE</v>
          </cell>
          <cell r="C2624">
            <v>200</v>
          </cell>
          <cell r="D2624">
            <v>200</v>
          </cell>
          <cell r="E2624" t="str">
            <v>INTERCULTURAL</v>
          </cell>
        </row>
        <row r="2625">
          <cell r="A2625">
            <v>12798</v>
          </cell>
          <cell r="B2625" t="str">
            <v>POR TRAMITES ADMINISTRATIVOS PARA TITUTLACION</v>
          </cell>
          <cell r="C2625">
            <v>1500</v>
          </cell>
          <cell r="D2625">
            <v>1500</v>
          </cell>
          <cell r="E2625" t="str">
            <v>INTERCULTURAL</v>
          </cell>
        </row>
        <row r="2626">
          <cell r="A2626">
            <v>13484</v>
          </cell>
          <cell r="B2626" t="str">
            <v>U INTERCULTURAL USO DE ESPACIOS CAFETERIA, POR M2 POR MES</v>
          </cell>
          <cell r="C2626">
            <v>50</v>
          </cell>
          <cell r="D2626">
            <v>50</v>
          </cell>
          <cell r="E2626" t="str">
            <v>INTERCULTURAL</v>
          </cell>
        </row>
        <row r="2627">
          <cell r="A2627">
            <v>16224</v>
          </cell>
          <cell r="B2627" t="str">
            <v>POR EXPEDICION DE TITUTLO PROFSIONAL ELECTRONICO</v>
          </cell>
          <cell r="C2627">
            <v>500</v>
          </cell>
          <cell r="D2627">
            <v>500</v>
          </cell>
          <cell r="E2627" t="str">
            <v>INTERCULTURAL</v>
          </cell>
        </row>
        <row r="2628">
          <cell r="A2628">
            <v>16520</v>
          </cell>
          <cell r="B2628" t="str">
            <v>U INTERCULTURAL INSCRIPCION MAESTR EN AMBIENTES INTERCULT DE APRENDIZAJE EST NAC</v>
          </cell>
          <cell r="C2628" t="str">
            <v>NUEVA</v>
          </cell>
          <cell r="D2628">
            <v>5000</v>
          </cell>
          <cell r="E2628" t="str">
            <v>INTERCULTURAL</v>
          </cell>
        </row>
        <row r="2629">
          <cell r="A2629">
            <v>16521</v>
          </cell>
          <cell r="B2629" t="str">
            <v>U INTERCULTURAL INSCRIPCION MAESTR EN AMBIENTES INTERCULT DE APRENDIZAJE EST EXT</v>
          </cell>
          <cell r="C2629" t="str">
            <v>NUEVA</v>
          </cell>
          <cell r="D2629">
            <v>7000</v>
          </cell>
          <cell r="E2629" t="str">
            <v>INTERCULTURAL</v>
          </cell>
        </row>
        <row r="2630">
          <cell r="A2630">
            <v>16522</v>
          </cell>
          <cell r="B2630" t="str">
            <v>U INTERCULTURAL INSCRIPCION MAESTR CIENCIAS EN MANEJO SUSTENT DE REC NATRALES</v>
          </cell>
          <cell r="C2630" t="str">
            <v>NUEVA</v>
          </cell>
          <cell r="D2630">
            <v>5000</v>
          </cell>
          <cell r="E2630" t="str">
            <v>INTERCULTURAL</v>
          </cell>
        </row>
        <row r="2631">
          <cell r="A2631">
            <v>16523</v>
          </cell>
          <cell r="B2631" t="str">
            <v>U INTERCULTURAL COLEGIATURA SEMESTRAL MAESTR CIENCIAS EN MANEJO SUST DE REC NAT</v>
          </cell>
          <cell r="C2631" t="str">
            <v>NUEVA</v>
          </cell>
          <cell r="D2631">
            <v>2500</v>
          </cell>
          <cell r="E2631" t="str">
            <v>INTERCULTURAL</v>
          </cell>
        </row>
        <row r="2632">
          <cell r="A2632">
            <v>12848</v>
          </cell>
          <cell r="B2632" t="str">
            <v>OTROS  INGRESOS DE LA UNIVERSIDAD INTERCULTURAL DEL ESTADO DE PUEBLA</v>
          </cell>
          <cell r="C2632" t="str">
            <v>NO.DE OPERACIONES</v>
          </cell>
          <cell r="E2632" t="str">
            <v>INTERCULTURAL</v>
          </cell>
        </row>
        <row r="2633">
          <cell r="A2633">
            <v>13421</v>
          </cell>
          <cell r="B2633" t="str">
            <v>POR EXAMEN DE DIAGNOSTICO</v>
          </cell>
          <cell r="C2633">
            <v>345</v>
          </cell>
          <cell r="D2633">
            <v>540</v>
          </cell>
          <cell r="E2633" t="str">
            <v>POLITÉCNICA METROPOLITANA</v>
          </cell>
        </row>
        <row r="2634">
          <cell r="A2634">
            <v>13422</v>
          </cell>
          <cell r="B2634" t="str">
            <v xml:space="preserve">POR INSCRIPCION O REINSCRIPCION ANUAL </v>
          </cell>
          <cell r="C2634">
            <v>410</v>
          </cell>
          <cell r="D2634">
            <v>425</v>
          </cell>
          <cell r="E2634" t="str">
            <v>POLITÉCNICA METROPOLITANA</v>
          </cell>
        </row>
        <row r="2635">
          <cell r="A2635">
            <v>13423</v>
          </cell>
          <cell r="B2635" t="str">
            <v>POR CUOTA DE RECUPERACION A NIVEL LICENCIATURA POR CUATRIMESTRE</v>
          </cell>
          <cell r="C2635">
            <v>1620</v>
          </cell>
          <cell r="D2635">
            <v>1680</v>
          </cell>
          <cell r="E2635" t="str">
            <v>POLITÉCNICA METROPOLITANA</v>
          </cell>
        </row>
        <row r="2636">
          <cell r="A2636">
            <v>13424</v>
          </cell>
          <cell r="B2636" t="str">
            <v>POR REEXPEDICION DE CREDENCIAL</v>
          </cell>
          <cell r="C2636">
            <v>75</v>
          </cell>
          <cell r="D2636">
            <v>80</v>
          </cell>
          <cell r="E2636" t="str">
            <v>POLITÉCNICA METROPOLITANA</v>
          </cell>
        </row>
        <row r="2637">
          <cell r="A2637">
            <v>13425</v>
          </cell>
          <cell r="B2637" t="str">
            <v>POR EQUIVALENCIA DE ESTUDIOS, POR MATERIA</v>
          </cell>
          <cell r="C2637">
            <v>135</v>
          </cell>
          <cell r="D2637">
            <v>140</v>
          </cell>
          <cell r="E2637" t="str">
            <v>POLITÉCNICA METROPOLITANA</v>
          </cell>
        </row>
        <row r="2638">
          <cell r="A2638">
            <v>13426</v>
          </cell>
          <cell r="B2638" t="str">
            <v>POR REVALIDACION DE ESTUDIOS</v>
          </cell>
          <cell r="C2638">
            <v>1040</v>
          </cell>
          <cell r="D2638">
            <v>1080</v>
          </cell>
          <cell r="E2638" t="str">
            <v>POLITÉCNICA METROPOLITANA</v>
          </cell>
        </row>
        <row r="2639">
          <cell r="A2639">
            <v>13427</v>
          </cell>
          <cell r="B2639" t="str">
            <v>POR EXPEDICION DE CERTIFICADO PARCIAL</v>
          </cell>
          <cell r="C2639">
            <v>120</v>
          </cell>
          <cell r="D2639">
            <v>125</v>
          </cell>
          <cell r="E2639" t="str">
            <v>POLITÉCNICA METROPOLITANA</v>
          </cell>
        </row>
        <row r="2640">
          <cell r="A2640">
            <v>14130</v>
          </cell>
          <cell r="B2640" t="str">
            <v>POR LOS TRAMITES ADMINISTRATIVOS PARA TITUTLACION</v>
          </cell>
          <cell r="C2640">
            <v>1500</v>
          </cell>
          <cell r="D2640">
            <v>1555</v>
          </cell>
          <cell r="E2640" t="str">
            <v>POLITÉCNICA METROPOLITANA</v>
          </cell>
        </row>
        <row r="2641">
          <cell r="A2641">
            <v>14577</v>
          </cell>
          <cell r="B2641" t="str">
            <v xml:space="preserve">USO Y APROV ESPACIOS SERVICIO DE PAPELERIA POR M2 POR MES </v>
          </cell>
          <cell r="C2641">
            <v>335</v>
          </cell>
          <cell r="D2641">
            <v>345</v>
          </cell>
          <cell r="E2641" t="str">
            <v>POLITÉCNICA METROPOLITANA</v>
          </cell>
        </row>
        <row r="2642">
          <cell r="A2642">
            <v>14578</v>
          </cell>
          <cell r="B2642" t="str">
            <v>USO Y APROV ESPACIOS SERVICIO CAFETERIA POR M2 POR MES</v>
          </cell>
          <cell r="C2642">
            <v>335</v>
          </cell>
          <cell r="D2642">
            <v>345</v>
          </cell>
          <cell r="E2642" t="str">
            <v>POLITÉCNICA METROPOLITANA</v>
          </cell>
        </row>
        <row r="2643">
          <cell r="A2643">
            <v>14903</v>
          </cell>
          <cell r="B2643" t="str">
            <v xml:space="preserve">POR EXPEDICION DE KARDEX </v>
          </cell>
          <cell r="C2643">
            <v>100</v>
          </cell>
          <cell r="D2643">
            <v>105</v>
          </cell>
          <cell r="E2643" t="str">
            <v>POLITÉCNICA METROPOLITANA</v>
          </cell>
        </row>
        <row r="2644">
          <cell r="A2644">
            <v>14904</v>
          </cell>
          <cell r="B2644" t="str">
            <v xml:space="preserve">POR CURSO PROPEDEUTICO DE INGLES </v>
          </cell>
          <cell r="C2644">
            <v>3215</v>
          </cell>
          <cell r="D2644">
            <v>1999</v>
          </cell>
          <cell r="E2644" t="str">
            <v>POLITÉCNICA METROPOLITANA</v>
          </cell>
        </row>
        <row r="2645">
          <cell r="A2645">
            <v>15758</v>
          </cell>
          <cell r="B2645" t="str">
            <v xml:space="preserve">POR EXPEDICION DE CONSTANCIA DE ESTUDIOS U. P. METROPOLITANA DE PUE             </v>
          </cell>
          <cell r="C2645">
            <v>32</v>
          </cell>
          <cell r="D2645">
            <v>34</v>
          </cell>
          <cell r="E2645" t="str">
            <v>POLITÉCNICA METROPOLITANA</v>
          </cell>
        </row>
        <row r="2646">
          <cell r="A2646">
            <v>16225</v>
          </cell>
          <cell r="B2646" t="str">
            <v>POR EXPEDICION DE TITUTLO PROFESIONAL ELECTRONICO</v>
          </cell>
          <cell r="C2646">
            <v>500</v>
          </cell>
          <cell r="D2646">
            <v>520</v>
          </cell>
          <cell r="E2646" t="str">
            <v>POLITÉCNICA METROPOLITANA</v>
          </cell>
        </row>
        <row r="2647">
          <cell r="A2647">
            <v>13429</v>
          </cell>
          <cell r="B2647" t="str">
            <v>OTROS INGRESOS DE LA UNIVERSIDAD POLITECNICA METROPOLITANA</v>
          </cell>
          <cell r="C2647" t="str">
            <v>NO. OPERACIONES</v>
          </cell>
          <cell r="E2647" t="str">
            <v>POLITÉCNICA METROPOLITANA</v>
          </cell>
        </row>
        <row r="2648">
          <cell r="A2648">
            <v>13979</v>
          </cell>
          <cell r="B2648" t="str">
            <v xml:space="preserve">ANALISIS P/OTORGAR CONCESION A PERSONAS MORALES EN STP MASIVO                   </v>
          </cell>
          <cell r="C2648">
            <v>25675</v>
          </cell>
          <cell r="D2648">
            <v>26575</v>
          </cell>
          <cell r="E2648" t="str">
            <v>CARRETERAS DE CUOTA</v>
          </cell>
        </row>
        <row r="2649">
          <cell r="A2649">
            <v>14329</v>
          </cell>
          <cell r="B2649" t="str">
            <v xml:space="preserve">ANALISIS ANUAL T/VER NO VARIADO COND QUE EXP PLACAS SP TRANS MASIVO             </v>
          </cell>
          <cell r="C2649">
            <v>1335</v>
          </cell>
          <cell r="D2649">
            <v>1385</v>
          </cell>
          <cell r="E2649" t="str">
            <v>CARRETERAS DE CUOTA</v>
          </cell>
        </row>
        <row r="2650">
          <cell r="A2650">
            <v>14334</v>
          </cell>
          <cell r="B2650" t="str">
            <v xml:space="preserve">EXP O REP TARJETON DE SER PUB TRANS MASIVO                                      </v>
          </cell>
          <cell r="C2650">
            <v>305</v>
          </cell>
          <cell r="D2650">
            <v>315</v>
          </cell>
          <cell r="E2650" t="str">
            <v>CARRETERAS DE CUOTA</v>
          </cell>
        </row>
        <row r="2651">
          <cell r="A2651">
            <v>14335</v>
          </cell>
          <cell r="B2651" t="str">
            <v xml:space="preserve">ESP O REP TARJETA DE CIRCULACION DE SER PUB TRANS MASIVO                        </v>
          </cell>
          <cell r="C2651">
            <v>450</v>
          </cell>
          <cell r="D2651">
            <v>465</v>
          </cell>
          <cell r="E2651" t="str">
            <v>CARRETERAS DE CUOTA</v>
          </cell>
        </row>
        <row r="2652">
          <cell r="A2652">
            <v>14336</v>
          </cell>
          <cell r="B2652" t="str">
            <v xml:space="preserve">ESP O REP CANJE DE PLACAS VEH SER PUB TRANS MASIVO CALC ALFA                    </v>
          </cell>
          <cell r="C2652">
            <v>930</v>
          </cell>
          <cell r="D2652">
            <v>965</v>
          </cell>
          <cell r="E2652" t="str">
            <v>CARRETERAS DE CUOTA</v>
          </cell>
        </row>
        <row r="2653">
          <cell r="A2653">
            <v>14612</v>
          </cell>
          <cell r="B2653" t="str">
            <v xml:space="preserve">ANALISIS T/VERIFICAR QUE VEHICULOS DEL SERV PUB MASIVO CUMP CARACTE             </v>
          </cell>
          <cell r="C2653">
            <v>305</v>
          </cell>
          <cell r="D2653">
            <v>315</v>
          </cell>
          <cell r="E2653" t="str">
            <v>CARRETERAS DE CUOTA</v>
          </cell>
        </row>
        <row r="2654">
          <cell r="A2654">
            <v>15306</v>
          </cell>
          <cell r="B2654" t="str">
            <v>ANALISIS DE SOLICITUD DE LA CONC. REV ANUAL DEL INCREMENTO DEL SERV P DE TRANS</v>
          </cell>
          <cell r="C2654">
            <v>24690</v>
          </cell>
          <cell r="D2654">
            <v>25555</v>
          </cell>
          <cell r="E2654" t="str">
            <v>CARRETERAS DE CUOTA</v>
          </cell>
        </row>
        <row r="2655">
          <cell r="A2655">
            <v>14330</v>
          </cell>
          <cell r="B2655" t="str">
            <v xml:space="preserve">AUTORIZ CAMBIO DE VEHIC ATEND MOD CAPACIDAD DE SERV PUB TRANS MASIVO            </v>
          </cell>
          <cell r="C2655">
            <v>315</v>
          </cell>
          <cell r="D2655">
            <v>330</v>
          </cell>
          <cell r="E2655" t="str">
            <v>CARRETERAS DE CUOTA</v>
          </cell>
        </row>
        <row r="2656">
          <cell r="A2656">
            <v>14331</v>
          </cell>
          <cell r="B2656" t="str">
            <v xml:space="preserve">BAJA SER PUB TRANS MASIVO                                                       </v>
          </cell>
          <cell r="C2656">
            <v>120</v>
          </cell>
          <cell r="D2656">
            <v>125</v>
          </cell>
          <cell r="E2656" t="str">
            <v>CARRETERAS DE CUOTA</v>
          </cell>
        </row>
        <row r="2657">
          <cell r="A2657">
            <v>14337</v>
          </cell>
          <cell r="B2657" t="str">
            <v xml:space="preserve">REP DE CALCOMANIA ALFANUM IDENTIFICACION VEHIC TRANS MASIVO                     </v>
          </cell>
          <cell r="C2657">
            <v>305</v>
          </cell>
          <cell r="D2657">
            <v>315</v>
          </cell>
          <cell r="E2657" t="str">
            <v>CARRETERAS DE CUOTA</v>
          </cell>
        </row>
        <row r="2658">
          <cell r="A2658">
            <v>14580</v>
          </cell>
          <cell r="B2658" t="str">
            <v xml:space="preserve">CURSO DE CAP. Y ADIESTRAMIENTO, PRESTADORES SERV. PUB., S. TRANS. PUB. MASIVO   </v>
          </cell>
          <cell r="C2658">
            <v>635</v>
          </cell>
          <cell r="D2658">
            <v>660</v>
          </cell>
          <cell r="E2658" t="str">
            <v>CARRETERAS DE CUOTA</v>
          </cell>
        </row>
        <row r="2659">
          <cell r="A2659">
            <v>15245</v>
          </cell>
          <cell r="B2659" t="str">
            <v>ANALISIS DE SOLICITUD DE LA CONC. REV ANUAL DEL INCREMENTO DEL SERV P DE TRANS</v>
          </cell>
          <cell r="C2659">
            <v>25675</v>
          </cell>
          <cell r="D2659">
            <v>26575</v>
          </cell>
          <cell r="E2659" t="str">
            <v>CARRETERAS DE CUOTA</v>
          </cell>
        </row>
        <row r="2660">
          <cell r="A2660">
            <v>14581</v>
          </cell>
          <cell r="B2660" t="str">
            <v>POR ELABORACION Y EXPEDICION DE DICTAMENES TECNICOS DEL SERV PUB MASIVO</v>
          </cell>
          <cell r="C2660">
            <v>3475</v>
          </cell>
          <cell r="D2660">
            <v>3600</v>
          </cell>
          <cell r="E2660" t="str">
            <v>CARRETERAS DE CUOTA</v>
          </cell>
        </row>
        <row r="2661">
          <cell r="A2661">
            <v>14582</v>
          </cell>
          <cell r="B2661" t="str">
            <v>POR LA ELABORACION DE ESTUDIOS AUTORIZACION DE BASES, TERMINALES Y DEMAS SERV DEL SERV PUB MASIVO</v>
          </cell>
          <cell r="C2661">
            <v>6900</v>
          </cell>
          <cell r="D2661">
            <v>7145</v>
          </cell>
          <cell r="E2661" t="str">
            <v>CARRETERAS DE CUOTA</v>
          </cell>
        </row>
        <row r="2662">
          <cell r="A2662">
            <v>14583</v>
          </cell>
          <cell r="B2662" t="str">
            <v>POR LA ELABORACION DE ESTUDIO AMPLIACION DEL PARQUE VEHICULAR RUTA SERV PUB MASIVO</v>
          </cell>
          <cell r="C2662">
            <v>8620</v>
          </cell>
          <cell r="D2662">
            <v>8925</v>
          </cell>
          <cell r="E2662" t="str">
            <v>CARRETERAS DE CUOTA</v>
          </cell>
        </row>
        <row r="2663">
          <cell r="A2663">
            <v>14584</v>
          </cell>
          <cell r="B2663" t="str">
            <v>POR LA ELABORACION DE ESTUDIO DE FACTIBILIDAD DE NUEVAS RUTAS DEL SERV PUB MASIVO</v>
          </cell>
          <cell r="C2663">
            <v>17180</v>
          </cell>
          <cell r="D2663">
            <v>17785</v>
          </cell>
          <cell r="E2663" t="str">
            <v>CARRETERAS DE CUOTA</v>
          </cell>
        </row>
        <row r="2664">
          <cell r="A2664">
            <v>14585</v>
          </cell>
          <cell r="B2664" t="str">
            <v>POR LA EXPEDICION DE LA CONSTANCIA DE NO ADEUDO DE INFRACCIONES DE VEH SERV PUB MASIVO</v>
          </cell>
          <cell r="C2664">
            <v>120</v>
          </cell>
          <cell r="D2664">
            <v>125</v>
          </cell>
          <cell r="E2664" t="str">
            <v>CARRETERAS DE CUOTA</v>
          </cell>
        </row>
        <row r="2665">
          <cell r="A2665">
            <v>14586</v>
          </cell>
          <cell r="B2665" t="str">
            <v>POR LA EXPEDICION DE CONSTACIA DE INSCRIPCION EN EL REG DE CONDUCTORES AUTORIZADOS DEL SERV PUB MASIVO</v>
          </cell>
          <cell r="C2665">
            <v>125</v>
          </cell>
          <cell r="D2665">
            <v>130</v>
          </cell>
          <cell r="E2665" t="str">
            <v>CARRETERAS DE CUOTA</v>
          </cell>
        </row>
        <row r="2666">
          <cell r="A2666">
            <v>14587</v>
          </cell>
          <cell r="B2666" t="str">
            <v>POR LA EXPEDICION DE CONSTANCIA QUE ACREDITA AL CONSECIONARIO MASIVO CUENTA CON SEGURO DE VIAJERO</v>
          </cell>
          <cell r="C2666">
            <v>125</v>
          </cell>
          <cell r="D2666">
            <v>130</v>
          </cell>
          <cell r="E2666" t="str">
            <v>CARRETERAS DE CUOTA</v>
          </cell>
        </row>
        <row r="2667">
          <cell r="A2667">
            <v>14589</v>
          </cell>
          <cell r="B2667" t="str">
            <v>POR LA EXPEDICION DE LA CONSTACIA PARA VEH DESTINADOS AL SERV PUB, PORTEN PUBLICIDAD EN EL INTERIOR O MEDALLON</v>
          </cell>
          <cell r="C2667">
            <v>580</v>
          </cell>
          <cell r="D2667">
            <v>600</v>
          </cell>
          <cell r="E2667" t="str">
            <v>CARRETERAS DE CUOTA</v>
          </cell>
        </row>
        <row r="2668">
          <cell r="A2668">
            <v>14590</v>
          </cell>
          <cell r="B2668" t="str">
            <v>POR LAS BASES DE LICITACION EN MATERIA DE CONCESIONES, PERMISOS RELATIVAS AL SERV PUB MASIVO Y SERV AUXILIARES</v>
          </cell>
          <cell r="C2668">
            <v>37210</v>
          </cell>
          <cell r="D2668">
            <v>38515</v>
          </cell>
          <cell r="E2668" t="str">
            <v>CARRETERAS DE CUOTA</v>
          </cell>
        </row>
        <row r="2669">
          <cell r="A2669">
            <v>14333</v>
          </cell>
          <cell r="B2669" t="str">
            <v>EXP OREP TITULO DE SERV PUB TRANS MASIVO</v>
          </cell>
          <cell r="C2669" t="str">
            <v>NUEVA</v>
          </cell>
          <cell r="D2669">
            <v>315</v>
          </cell>
          <cell r="E2669" t="str">
            <v>CARRETERAS DE CUOTA</v>
          </cell>
        </row>
        <row r="2670">
          <cell r="A2670">
            <v>15178</v>
          </cell>
          <cell r="B2670" t="str">
            <v>POR EL EXAMEN DE ADMISION</v>
          </cell>
          <cell r="C2670">
            <v>225</v>
          </cell>
          <cell r="D2670">
            <v>235</v>
          </cell>
          <cell r="E2670" t="str">
            <v>U. SUSTENTABLE PUEBLA</v>
          </cell>
        </row>
        <row r="2671">
          <cell r="A2671">
            <v>15179</v>
          </cell>
          <cell r="B2671" t="str">
            <v>POR INSCRIPCION O REINSCRIPCION CUATRIMESTRAL</v>
          </cell>
          <cell r="C2671">
            <v>555</v>
          </cell>
          <cell r="D2671">
            <v>575</v>
          </cell>
          <cell r="E2671" t="str">
            <v>U. SUSTENTABLE PUEBLA</v>
          </cell>
        </row>
        <row r="2672">
          <cell r="A2672">
            <v>15180</v>
          </cell>
          <cell r="B2672" t="str">
            <v>POR CUOTA ESCOLAR POR CUATRIMESTRE</v>
          </cell>
          <cell r="C2672">
            <v>1110</v>
          </cell>
          <cell r="D2672">
            <v>1150</v>
          </cell>
          <cell r="E2672" t="str">
            <v>U. SUSTENTABLE PUEBLA</v>
          </cell>
        </row>
        <row r="2673">
          <cell r="A2673">
            <v>15183</v>
          </cell>
          <cell r="B2673" t="str">
            <v>POR EXPEDICION O REPOSICION DE CREDENCIAL DE ESTUDIANTE</v>
          </cell>
          <cell r="C2673">
            <v>80</v>
          </cell>
          <cell r="D2673">
            <v>85</v>
          </cell>
          <cell r="E2673" t="str">
            <v>U. SUSTENTABLE PUEBLA</v>
          </cell>
        </row>
        <row r="2674">
          <cell r="A2674">
            <v>15184</v>
          </cell>
          <cell r="B2674" t="str">
            <v>POR EXPEDICION O REPOSICION DE KARDEX</v>
          </cell>
          <cell r="C2674">
            <v>21</v>
          </cell>
          <cell r="D2674">
            <v>22</v>
          </cell>
          <cell r="E2674" t="str">
            <v>U. SUSTENTABLE PUEBLA</v>
          </cell>
        </row>
        <row r="2675">
          <cell r="A2675">
            <v>15185</v>
          </cell>
          <cell r="B2675" t="str">
            <v>POR LA EXPEDICION DE CONSTANCIAS</v>
          </cell>
          <cell r="C2675">
            <v>32</v>
          </cell>
          <cell r="D2675">
            <v>33</v>
          </cell>
          <cell r="E2675" t="str">
            <v>U. SUSTENTABLE PUEBLA</v>
          </cell>
        </row>
        <row r="2676">
          <cell r="A2676">
            <v>15187</v>
          </cell>
          <cell r="B2676" t="str">
            <v>POR DUPLICADO DE CERTIFICADOS</v>
          </cell>
          <cell r="C2676">
            <v>90</v>
          </cell>
          <cell r="D2676">
            <v>95</v>
          </cell>
          <cell r="E2676" t="str">
            <v>U. SUSTENTABLE PUEBLA</v>
          </cell>
        </row>
        <row r="2677">
          <cell r="A2677">
            <v>15188</v>
          </cell>
          <cell r="B2677" t="str">
            <v>POR EXAMEN EXTRAORDINARIO</v>
          </cell>
          <cell r="C2677">
            <v>80</v>
          </cell>
          <cell r="D2677">
            <v>85</v>
          </cell>
          <cell r="E2677" t="str">
            <v>U. SUSTENTABLE PUEBLA</v>
          </cell>
        </row>
        <row r="2678">
          <cell r="A2678">
            <v>15189</v>
          </cell>
          <cell r="B2678" t="str">
            <v>POR EXAMEN GRAL DE EGRESO DE TEC SUP UNIVERSITARIO (EGETSU)</v>
          </cell>
          <cell r="C2678">
            <v>335</v>
          </cell>
          <cell r="D2678">
            <v>345</v>
          </cell>
          <cell r="E2678" t="str">
            <v>U. SUSTENTABLE PUEBLA</v>
          </cell>
        </row>
        <row r="2679">
          <cell r="A2679">
            <v>15190</v>
          </cell>
          <cell r="B2679" t="str">
            <v>POR TRAMITES ADMINISTRATIVOS PARA TITUTLACION</v>
          </cell>
          <cell r="C2679">
            <v>1500</v>
          </cell>
          <cell r="D2679">
            <v>1555</v>
          </cell>
          <cell r="E2679" t="str">
            <v>U. SUSTENTABLE PUEBLA</v>
          </cell>
        </row>
        <row r="2680">
          <cell r="A2680">
            <v>15191</v>
          </cell>
          <cell r="B2680" t="str">
            <v>POR EL USO O APROV DE ESPACIOS EN LAS INST SER EXCSIVO CAFET O PAPEL XM2 XMES</v>
          </cell>
          <cell r="C2680">
            <v>225</v>
          </cell>
          <cell r="D2680">
            <v>235</v>
          </cell>
          <cell r="E2680" t="str">
            <v>U. SUSTENTABLE PUEBLA</v>
          </cell>
        </row>
        <row r="2681">
          <cell r="A2681">
            <v>15192</v>
          </cell>
          <cell r="B2681" t="str">
            <v>POR CAPACITACION (EDUCACION CONTINUA)POR PERSONA, POR CURSO BASICO</v>
          </cell>
          <cell r="C2681">
            <v>335</v>
          </cell>
          <cell r="D2681">
            <v>345</v>
          </cell>
          <cell r="E2681" t="str">
            <v>U. SUSTENTABLE PUEBLA</v>
          </cell>
        </row>
        <row r="2682">
          <cell r="A2682">
            <v>15193</v>
          </cell>
          <cell r="B2682" t="str">
            <v>POR CAPACITACION (EDUCACION CONTINUA) POR PERSONA, POR CURSO INTERMEDIO</v>
          </cell>
          <cell r="C2682">
            <v>555</v>
          </cell>
          <cell r="D2682">
            <v>575</v>
          </cell>
          <cell r="E2682" t="str">
            <v>U. SUSTENTABLE PUEBLA</v>
          </cell>
        </row>
        <row r="2683">
          <cell r="A2683">
            <v>15194</v>
          </cell>
          <cell r="B2683" t="str">
            <v>POR CAPACITACION (EDUCACION CONTINUA) POR PERSONA, POR CURSO AVANZADO</v>
          </cell>
          <cell r="C2683">
            <v>890</v>
          </cell>
          <cell r="D2683">
            <v>920</v>
          </cell>
          <cell r="E2683" t="str">
            <v>U. SUSTENTABLE PUEBLA</v>
          </cell>
        </row>
        <row r="2684">
          <cell r="A2684">
            <v>16233</v>
          </cell>
          <cell r="B2684" t="str">
            <v xml:space="preserve">UTBIS: POR CUOTA ESCOLAR CUATRIMESTRAL A NIVEL INGENIERIA                    </v>
          </cell>
          <cell r="C2684">
            <v>1500</v>
          </cell>
          <cell r="D2684">
            <v>1555</v>
          </cell>
          <cell r="E2684" t="str">
            <v>U. SUSTENTABLE PUEBLA</v>
          </cell>
        </row>
        <row r="2685">
          <cell r="A2685">
            <v>16234</v>
          </cell>
          <cell r="B2685" t="str">
            <v xml:space="preserve">UTBIS: POR EXPEDICION DE TITUTLO PROFESIONAL ELECTRONICO                      </v>
          </cell>
          <cell r="C2685">
            <v>500</v>
          </cell>
          <cell r="D2685">
            <v>520</v>
          </cell>
          <cell r="E2685" t="str">
            <v>U. SUSTENTABLE PUEBLA</v>
          </cell>
        </row>
        <row r="2686">
          <cell r="A2686">
            <v>15458</v>
          </cell>
          <cell r="B2686" t="str">
            <v xml:space="preserve">OTROS SERVICIOS DE LA UNIV. TECNOLOGICA BILINGUE, INSTERNACIONAL Y SUSTENTABLE  </v>
          </cell>
          <cell r="C2686" t="str">
            <v>NO. OPERACIONES</v>
          </cell>
          <cell r="E2686" t="str">
            <v>U. SUSTENTABLE PUEBLA</v>
          </cell>
        </row>
        <row r="2687">
          <cell r="A2687">
            <v>15404</v>
          </cell>
          <cell r="B2687" t="str">
            <v>ITS TLATLAUQUITEPEC: FICHA DE ADMISION PARA ALUMNO NUEVO INGRESO</v>
          </cell>
          <cell r="C2687">
            <v>320</v>
          </cell>
          <cell r="D2687">
            <v>320</v>
          </cell>
          <cell r="E2687" t="str">
            <v>U. TLATLAUQUITEPEC</v>
          </cell>
        </row>
        <row r="2688">
          <cell r="A2688">
            <v>15405</v>
          </cell>
          <cell r="B2688" t="str">
            <v>ITS TLATLAUQUITEPEC: FICHA DE ADMISION (BECA PROSPERA)</v>
          </cell>
          <cell r="C2688">
            <v>160</v>
          </cell>
          <cell r="D2688">
            <v>160</v>
          </cell>
          <cell r="E2688" t="str">
            <v>U. TLATLAUQUITEPEC</v>
          </cell>
        </row>
        <row r="2689">
          <cell r="A2689">
            <v>15406</v>
          </cell>
          <cell r="B2689" t="str">
            <v>ITS TLATLAUQUITEPEC: CUOTA DE INSCRIPCION O REINSCRIPCION SEMESTRAL</v>
          </cell>
          <cell r="C2689">
            <v>850</v>
          </cell>
          <cell r="D2689">
            <v>850</v>
          </cell>
          <cell r="E2689" t="str">
            <v>U. TLATLAUQUITEPEC</v>
          </cell>
        </row>
        <row r="2690">
          <cell r="A2690">
            <v>15407</v>
          </cell>
          <cell r="B2690" t="str">
            <v xml:space="preserve">ITS TLATLAUQUITEPEC: EXAMENES ESPECIALES POR CADA UNO </v>
          </cell>
          <cell r="C2690">
            <v>375</v>
          </cell>
          <cell r="D2690">
            <v>375</v>
          </cell>
          <cell r="E2690" t="str">
            <v>U. TLATLAUQUITEPEC</v>
          </cell>
        </row>
        <row r="2691">
          <cell r="A2691">
            <v>15409</v>
          </cell>
          <cell r="B2691" t="str">
            <v>ITS TLATLAUQUITEPEC: TRAMITE POR EXAMEN PROFESIONAL</v>
          </cell>
          <cell r="C2691">
            <v>1060</v>
          </cell>
          <cell r="D2691">
            <v>1060</v>
          </cell>
          <cell r="E2691" t="str">
            <v>U. TLATLAUQUITEPEC</v>
          </cell>
        </row>
        <row r="2692">
          <cell r="A2692">
            <v>15410</v>
          </cell>
          <cell r="B2692" t="str">
            <v>ITS TLATLAUQUITEPEC: TRAMITE POR EQUIVALENCIA DE ESTUDIOS</v>
          </cell>
          <cell r="C2692">
            <v>1060</v>
          </cell>
          <cell r="D2692">
            <v>1060</v>
          </cell>
          <cell r="E2692" t="str">
            <v>U. TLATLAUQUITEPEC</v>
          </cell>
        </row>
        <row r="2693">
          <cell r="A2693">
            <v>15411</v>
          </cell>
          <cell r="B2693" t="str">
            <v>ITS TLATLAUQUITEPEC: TRAMITE POR EXPEDICION DE KARDEX</v>
          </cell>
          <cell r="C2693">
            <v>50</v>
          </cell>
          <cell r="D2693">
            <v>50</v>
          </cell>
          <cell r="E2693" t="str">
            <v>U. TLATLAUQUITEPEC</v>
          </cell>
        </row>
        <row r="2694">
          <cell r="A2694">
            <v>15412</v>
          </cell>
          <cell r="B2694" t="str">
            <v>ITS TLATLAUQUITEPEC: EXPEDICION DE CONSTANCIAS POR CADA UNA</v>
          </cell>
          <cell r="C2694">
            <v>35</v>
          </cell>
          <cell r="D2694">
            <v>35</v>
          </cell>
          <cell r="E2694" t="str">
            <v>U. TLATLAUQUITEPEC</v>
          </cell>
        </row>
        <row r="2695">
          <cell r="A2695">
            <v>15413</v>
          </cell>
          <cell r="B2695" t="str">
            <v>ITS TLATLAUQUITEPEC: EXP. O REP. DE CERTIFICADO PARCIAL O TOTAL POR CADA UNO</v>
          </cell>
          <cell r="C2695">
            <v>375</v>
          </cell>
          <cell r="D2695">
            <v>375</v>
          </cell>
          <cell r="E2695" t="str">
            <v>U. TLATLAUQUITEPEC</v>
          </cell>
        </row>
        <row r="2696">
          <cell r="A2696">
            <v>15414</v>
          </cell>
          <cell r="B2696" t="str">
            <v>ITS TLATLAUQUITEPEC: POR TRAMITES ADMINISTRATIVOS PARA TITUTLACION</v>
          </cell>
          <cell r="C2696">
            <v>1500</v>
          </cell>
          <cell r="D2696">
            <v>1500</v>
          </cell>
          <cell r="E2696" t="str">
            <v>U. TLATLAUQUITEPEC</v>
          </cell>
        </row>
        <row r="2697">
          <cell r="A2697">
            <v>15415</v>
          </cell>
          <cell r="B2697" t="str">
            <v>ITS TLATLAUQUITEPEC:REPOSICION DE TARJETON DE ACTIVIDADES EXTRAESCOLARES POR C/U</v>
          </cell>
          <cell r="C2697">
            <v>50</v>
          </cell>
          <cell r="D2697">
            <v>50</v>
          </cell>
          <cell r="E2697" t="str">
            <v>U. TLATLAUQUITEPEC</v>
          </cell>
        </row>
        <row r="2698">
          <cell r="A2698">
            <v>15416</v>
          </cell>
          <cell r="B2698" t="str">
            <v>ITS TLATLAUQUITEPEC: EXPEDICION DE CONSTANCIA ACADEMICA POR CADA UNA</v>
          </cell>
          <cell r="C2698">
            <v>90</v>
          </cell>
          <cell r="D2698">
            <v>90</v>
          </cell>
          <cell r="E2698" t="str">
            <v>U. TLATLAUQUITEPEC</v>
          </cell>
        </row>
        <row r="2699">
          <cell r="A2699">
            <v>15417</v>
          </cell>
          <cell r="B2699" t="str">
            <v>ITS TLATLAUQUITEPEC: REPOSICION DE CREDENCIAL POR CADA UNA</v>
          </cell>
          <cell r="C2699">
            <v>50</v>
          </cell>
          <cell r="D2699">
            <v>50</v>
          </cell>
          <cell r="E2699" t="str">
            <v>U. TLATLAUQUITEPEC</v>
          </cell>
        </row>
        <row r="2700">
          <cell r="A2700">
            <v>16191</v>
          </cell>
          <cell r="B2700" t="str">
            <v>POR EXPEDICION DE TITUTLO PROFESIONAL ELECTRONICO</v>
          </cell>
          <cell r="C2700">
            <v>500</v>
          </cell>
          <cell r="D2700">
            <v>500</v>
          </cell>
          <cell r="E2700" t="str">
            <v>U. TLATLAUQUITEPEC</v>
          </cell>
        </row>
        <row r="2701">
          <cell r="A2701">
            <v>16525</v>
          </cell>
          <cell r="B2701" t="str">
            <v>ITS TLATLAUQUITEPEC: MATERIA A REPETIR</v>
          </cell>
          <cell r="C2701" t="str">
            <v>NUEVA</v>
          </cell>
          <cell r="D2701">
            <v>390</v>
          </cell>
          <cell r="E2701" t="str">
            <v>U. TLATLAUQUITEPEC</v>
          </cell>
        </row>
        <row r="2702">
          <cell r="A2702">
            <v>16526</v>
          </cell>
          <cell r="B2702" t="str">
            <v>ITS TLATLAUQUITEPEC: CURSO DE VERANO</v>
          </cell>
          <cell r="C2702" t="str">
            <v>NUEVA</v>
          </cell>
          <cell r="D2702">
            <v>390</v>
          </cell>
          <cell r="E2702" t="str">
            <v>U. TLATLAUQUITEPEC</v>
          </cell>
        </row>
        <row r="2703">
          <cell r="A2703">
            <v>16527</v>
          </cell>
          <cell r="B2703" t="str">
            <v>ITS TLATLAUQUITEPEC: MATERIAL BIBLIOGRAFICO P. TITULACION</v>
          </cell>
          <cell r="C2703" t="str">
            <v>NUEVA</v>
          </cell>
          <cell r="D2703">
            <v>500</v>
          </cell>
          <cell r="E2703" t="str">
            <v>U. TLATLAUQUITEPEC</v>
          </cell>
        </row>
        <row r="2704">
          <cell r="A2704">
            <v>15403</v>
          </cell>
          <cell r="B2704" t="str">
            <v>OTROS INGRESOS DEL INST TEC SUP DE TLATLAUQUITEPEC</v>
          </cell>
          <cell r="C2704" t="str">
            <v>NO. OPERACIONES</v>
          </cell>
          <cell r="E2704" t="str">
            <v>U. TLATLAUQUITEPEC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B5" t="str">
            <v>CVE.CTA</v>
          </cell>
          <cell r="D5" t="str">
            <v>CLAVE PRESUP</v>
          </cell>
          <cell r="E5" t="str">
            <v>CRI</v>
          </cell>
          <cell r="L5" t="str">
            <v>Estimado</v>
          </cell>
          <cell r="M5" t="str">
            <v>Ampliaciones</v>
          </cell>
          <cell r="N5" t="str">
            <v>Reducciones</v>
          </cell>
          <cell r="O5" t="str">
            <v>Modificado</v>
          </cell>
          <cell r="P5" t="str">
            <v>Devengado</v>
          </cell>
          <cell r="Q5" t="str">
            <v>Recaudado</v>
          </cell>
          <cell r="R5" t="str">
            <v>Recaudado VS Estimado</v>
          </cell>
          <cell r="S5" t="str">
            <v>Recaudado VS Modificado</v>
          </cell>
        </row>
        <row r="6">
          <cell r="D6" t="str">
            <v/>
          </cell>
          <cell r="E6" t="str">
            <v>1000000000000000</v>
          </cell>
          <cell r="F6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">
            <v>4887324376</v>
          </cell>
          <cell r="M6">
            <v>494327479.64999998</v>
          </cell>
          <cell r="N6">
            <v>457990454.50999999</v>
          </cell>
          <cell r="O6">
            <v>4923661401.1400003</v>
          </cell>
          <cell r="P6">
            <v>3673292859.1399999</v>
          </cell>
          <cell r="Q6">
            <v>3673292859.1399999</v>
          </cell>
          <cell r="R6">
            <v>0.75159587875490752</v>
          </cell>
          <cell r="S6">
            <v>0.74604903949924417</v>
          </cell>
        </row>
        <row r="7">
          <cell r="D7" t="str">
            <v/>
          </cell>
          <cell r="E7" t="str">
            <v>1200000000000000</v>
          </cell>
          <cell r="G7" t="str">
            <v xml:space="preserve">IMPUESTOS SOBRE EL PATRIMONIO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">
            <v>1911762858</v>
          </cell>
          <cell r="M7">
            <v>336298719</v>
          </cell>
          <cell r="N7">
            <v>343380771</v>
          </cell>
          <cell r="O7">
            <v>1904680806</v>
          </cell>
          <cell r="P7">
            <v>1798603532</v>
          </cell>
          <cell r="Q7">
            <v>1798603532</v>
          </cell>
          <cell r="R7">
            <v>0.94080891072526529</v>
          </cell>
          <cell r="S7">
            <v>0.94430705992004416</v>
          </cell>
        </row>
        <row r="8">
          <cell r="D8" t="str">
            <v/>
          </cell>
          <cell r="E8" t="str">
            <v>1200001000000000</v>
          </cell>
          <cell r="H8" t="str">
            <v xml:space="preserve">ESTATAL SOBRE TENENCIA O USO DE VEHICULOS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8">
            <v>1911762858</v>
          </cell>
          <cell r="M8">
            <v>336298719</v>
          </cell>
          <cell r="N8">
            <v>343380771</v>
          </cell>
          <cell r="O8">
            <v>1904680806</v>
          </cell>
          <cell r="P8">
            <v>1798603532</v>
          </cell>
          <cell r="Q8">
            <v>1798603532</v>
          </cell>
          <cell r="R8">
            <v>0.94080891072526529</v>
          </cell>
          <cell r="S8">
            <v>0.94430705992004416</v>
          </cell>
        </row>
        <row r="9">
          <cell r="D9" t="str">
            <v/>
          </cell>
          <cell r="E9" t="str">
            <v>1200001001000000</v>
          </cell>
          <cell r="I9" t="str">
            <v xml:space="preserve">ESTATAL SOBRE TENENCIA VEHICULOS DE MAS DE 10 ANOS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9">
            <v>159202544</v>
          </cell>
          <cell r="M9">
            <v>25634433</v>
          </cell>
          <cell r="N9">
            <v>27257507</v>
          </cell>
          <cell r="O9">
            <v>157579470</v>
          </cell>
          <cell r="P9">
            <v>146691318</v>
          </cell>
          <cell r="Q9">
            <v>146691318</v>
          </cell>
          <cell r="R9">
            <v>0.92141315279484481</v>
          </cell>
          <cell r="S9">
            <v>0.93090374018899802</v>
          </cell>
        </row>
        <row r="10">
          <cell r="D10" t="str">
            <v/>
          </cell>
          <cell r="E10" t="str">
            <v>1200001001001000</v>
          </cell>
          <cell r="J10" t="str">
            <v xml:space="preserve">ESTATAL SOBRE TENENCIA VEHICULOS DE MAS DE 10 ANOS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">
            <v>159202544</v>
          </cell>
          <cell r="M10">
            <v>25634433</v>
          </cell>
          <cell r="N10">
            <v>27257507</v>
          </cell>
          <cell r="O10">
            <v>157579470</v>
          </cell>
          <cell r="P10">
            <v>146691318</v>
          </cell>
          <cell r="Q10">
            <v>146691318</v>
          </cell>
          <cell r="R10">
            <v>0.92141315279484481</v>
          </cell>
          <cell r="S10">
            <v>0.93090374018899802</v>
          </cell>
        </row>
        <row r="11">
          <cell r="B11">
            <v>36</v>
          </cell>
          <cell r="C11" t="str">
            <v xml:space="preserve">IMPTO. ESTATAL S/TENENCIA CORRIENTE                                             </v>
          </cell>
          <cell r="D11" t="str">
            <v>20191050906210</v>
          </cell>
          <cell r="E11" t="str">
            <v>1200001001001001</v>
          </cell>
          <cell r="K11" t="str">
            <v xml:space="preserve">IMPTO. ESTATAL S/TENENCIA CORRIENTE                                             </v>
          </cell>
          <cell r="L11">
            <v>146118916</v>
          </cell>
          <cell r="M11">
            <v>24796982</v>
          </cell>
          <cell r="N11">
            <v>26744974</v>
          </cell>
          <cell r="O11">
            <v>144170924</v>
          </cell>
          <cell r="P11">
            <v>136440394</v>
          </cell>
          <cell r="Q11">
            <v>136440394</v>
          </cell>
          <cell r="R11">
            <v>0.93376270324918098</v>
          </cell>
          <cell r="S11">
            <v>0.94637941003971093</v>
          </cell>
        </row>
        <row r="12">
          <cell r="B12">
            <v>38</v>
          </cell>
          <cell r="C12" t="str">
            <v xml:space="preserve">IMPTO. ESTATAL S/TENENCIA REZAGO                                                </v>
          </cell>
          <cell r="D12" t="str">
            <v>20191050906220</v>
          </cell>
          <cell r="E12" t="str">
            <v>1200001001001001</v>
          </cell>
          <cell r="K12" t="str">
            <v xml:space="preserve">IMPTO. ESTATAL S/TENENCIA REZAGO                                                </v>
          </cell>
          <cell r="L12">
            <v>13083628</v>
          </cell>
          <cell r="M12">
            <v>837451</v>
          </cell>
          <cell r="N12">
            <v>512533</v>
          </cell>
          <cell r="O12">
            <v>13408546</v>
          </cell>
          <cell r="P12">
            <v>10250924</v>
          </cell>
          <cell r="Q12">
            <v>10250924</v>
          </cell>
          <cell r="R12">
            <v>0.78349246860274535</v>
          </cell>
          <cell r="S12">
            <v>0.76450675561690284</v>
          </cell>
        </row>
        <row r="13">
          <cell r="D13" t="str">
            <v/>
          </cell>
          <cell r="E13" t="str">
            <v>1200001002000000</v>
          </cell>
          <cell r="I13" t="str">
            <v xml:space="preserve">ESTATAL SOBRE TENENCIA VEHICULOS DE HASTA 10 ANOS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">
            <v>1752560314</v>
          </cell>
          <cell r="M13">
            <v>310664286</v>
          </cell>
          <cell r="N13">
            <v>316123264</v>
          </cell>
          <cell r="O13">
            <v>1747101336</v>
          </cell>
          <cell r="P13">
            <v>1651912214</v>
          </cell>
          <cell r="Q13">
            <v>1651912214</v>
          </cell>
          <cell r="R13">
            <v>0.94257082098916001</v>
          </cell>
          <cell r="S13">
            <v>0.94551596977314656</v>
          </cell>
        </row>
        <row r="14">
          <cell r="D14" t="str">
            <v/>
          </cell>
          <cell r="E14" t="str">
            <v>1200001002001000</v>
          </cell>
          <cell r="J14" t="str">
            <v xml:space="preserve">ESTATAL SOBRE TENENCIA VEHICULOS DE HASTA 10 ANOS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">
            <v>1752560314</v>
          </cell>
          <cell r="M14">
            <v>310664286</v>
          </cell>
          <cell r="N14">
            <v>316123264</v>
          </cell>
          <cell r="O14">
            <v>1747101336</v>
          </cell>
          <cell r="P14">
            <v>1651912214</v>
          </cell>
          <cell r="Q14">
            <v>1651912214</v>
          </cell>
          <cell r="R14">
            <v>0.94257082098916001</v>
          </cell>
          <cell r="S14">
            <v>0.94551596977314656</v>
          </cell>
        </row>
        <row r="15">
          <cell r="B15">
            <v>2644</v>
          </cell>
          <cell r="C15" t="str">
            <v xml:space="preserve">IMPTO. TENENCIA CORRIENTE VEHICULOS MODELOS DE HASTA 10 AÐOS                    </v>
          </cell>
          <cell r="D15" t="str">
            <v>20191050906210</v>
          </cell>
          <cell r="E15" t="str">
            <v>1200001002001001</v>
          </cell>
          <cell r="K15" t="str">
            <v xml:space="preserve">IMPTO. TENENCIA CORRIENTE VEHICULOS MODELOS DE HASTA 10 AÐOS                    </v>
          </cell>
          <cell r="L15">
            <v>1722651033</v>
          </cell>
          <cell r="M15">
            <v>303813523</v>
          </cell>
          <cell r="N15">
            <v>315554718</v>
          </cell>
          <cell r="O15">
            <v>1710909838</v>
          </cell>
          <cell r="P15">
            <v>1620681826</v>
          </cell>
          <cell r="Q15">
            <v>1620681826</v>
          </cell>
          <cell r="R15">
            <v>0.94080681168348967</v>
          </cell>
          <cell r="S15">
            <v>0.94726314035023973</v>
          </cell>
        </row>
        <row r="16">
          <cell r="B16">
            <v>12663</v>
          </cell>
          <cell r="C16" t="str">
            <v xml:space="preserve">TENENCIA REZ VEH MOD DE HASTA 10 AÐOS                                           </v>
          </cell>
          <cell r="D16" t="str">
            <v>20191050906210</v>
          </cell>
          <cell r="E16" t="str">
            <v>1200001002001001</v>
          </cell>
          <cell r="K16" t="str">
            <v xml:space="preserve">TENENCIA REZ VEH MOD DE HASTA 10 AÐOS                                           </v>
          </cell>
          <cell r="L16">
            <v>29909281</v>
          </cell>
          <cell r="M16">
            <v>6850763</v>
          </cell>
          <cell r="N16">
            <v>568546</v>
          </cell>
          <cell r="O16">
            <v>36191498</v>
          </cell>
          <cell r="P16">
            <v>31230388</v>
          </cell>
          <cell r="Q16">
            <v>31230388</v>
          </cell>
          <cell r="R16">
            <v>1.0441704700290189</v>
          </cell>
          <cell r="S16">
            <v>0.86292056769797154</v>
          </cell>
        </row>
        <row r="17">
          <cell r="D17" t="str">
            <v/>
          </cell>
          <cell r="E17" t="str">
            <v>1300000000000000</v>
          </cell>
          <cell r="G17" t="str">
            <v xml:space="preserve">IMPUESTOS SOBRE LA PRODUCCION, EL CONSUMO Y LAS TRANSACCIONES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">
            <v>0</v>
          </cell>
          <cell r="M17">
            <v>5384</v>
          </cell>
          <cell r="N17">
            <v>1328</v>
          </cell>
          <cell r="O17">
            <v>4056</v>
          </cell>
          <cell r="P17">
            <v>4056</v>
          </cell>
          <cell r="Q17">
            <v>4056</v>
          </cell>
          <cell r="R17" t="str">
            <v>Sin saldo estimado</v>
          </cell>
          <cell r="S17">
            <v>1</v>
          </cell>
        </row>
        <row r="18">
          <cell r="D18" t="str">
            <v/>
          </cell>
          <cell r="E18" t="str">
            <v>1300001000000000</v>
          </cell>
          <cell r="H18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">
            <v>0</v>
          </cell>
          <cell r="M18">
            <v>5384</v>
          </cell>
          <cell r="N18">
            <v>1328</v>
          </cell>
          <cell r="O18">
            <v>4056</v>
          </cell>
          <cell r="P18">
            <v>4056</v>
          </cell>
          <cell r="Q18">
            <v>4056</v>
          </cell>
          <cell r="R18" t="str">
            <v>Sin saldo estimado</v>
          </cell>
          <cell r="S18">
            <v>1</v>
          </cell>
        </row>
        <row r="19">
          <cell r="D19" t="str">
            <v/>
          </cell>
          <cell r="E19" t="str">
            <v>1300001001000000</v>
          </cell>
          <cell r="I19" t="str">
            <v xml:space="preserve">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">
            <v>0</v>
          </cell>
          <cell r="M19">
            <v>5384</v>
          </cell>
          <cell r="N19">
            <v>1328</v>
          </cell>
          <cell r="O19">
            <v>4056</v>
          </cell>
          <cell r="P19">
            <v>4056</v>
          </cell>
          <cell r="Q19">
            <v>4056</v>
          </cell>
          <cell r="R19" t="str">
            <v>Sin saldo estimado</v>
          </cell>
          <cell r="S19">
            <v>1</v>
          </cell>
        </row>
        <row r="20">
          <cell r="D20" t="str">
            <v/>
          </cell>
          <cell r="E20" t="str">
            <v>1300001001001000</v>
          </cell>
          <cell r="J20" t="str">
            <v xml:space="preserve">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">
            <v>0</v>
          </cell>
          <cell r="M20">
            <v>5384</v>
          </cell>
          <cell r="N20">
            <v>1328</v>
          </cell>
          <cell r="O20">
            <v>4056</v>
          </cell>
          <cell r="P20">
            <v>4056</v>
          </cell>
          <cell r="Q20">
            <v>4056</v>
          </cell>
          <cell r="R20" t="str">
            <v>Sin saldo estimado</v>
          </cell>
          <cell r="S20">
            <v>1</v>
          </cell>
        </row>
        <row r="21">
          <cell r="B21">
            <v>34</v>
          </cell>
          <cell r="C21" t="str">
            <v xml:space="preserve">IMPUESTO REZAGO I.S.S.H.                                                        </v>
          </cell>
          <cell r="D21" t="str">
            <v>20191050906220</v>
          </cell>
          <cell r="E21" t="str">
            <v>1300001001001001</v>
          </cell>
          <cell r="K21" t="str">
            <v xml:space="preserve">IMPUESTO REZAGO I.S.S.H.                                                        </v>
          </cell>
          <cell r="L21">
            <v>0</v>
          </cell>
          <cell r="M21">
            <v>1400</v>
          </cell>
          <cell r="N21">
            <v>0</v>
          </cell>
          <cell r="O21">
            <v>1400</v>
          </cell>
          <cell r="P21">
            <v>1400</v>
          </cell>
          <cell r="Q21">
            <v>1400</v>
          </cell>
          <cell r="R21" t="str">
            <v>Sin saldo estimado</v>
          </cell>
          <cell r="S21">
            <v>1</v>
          </cell>
        </row>
        <row r="22">
          <cell r="B22">
            <v>15275</v>
          </cell>
          <cell r="C22" t="str">
            <v xml:space="preserve">ISSH DENTRO DE PLAZO                                                            </v>
          </cell>
          <cell r="D22" t="str">
            <v>20191050906210</v>
          </cell>
          <cell r="E22" t="str">
            <v>1300001001001001</v>
          </cell>
          <cell r="K22" t="str">
            <v xml:space="preserve">ISSH DENTRO DE PLAZO                                                            </v>
          </cell>
          <cell r="L22">
            <v>0</v>
          </cell>
          <cell r="M22">
            <v>3984</v>
          </cell>
          <cell r="N22">
            <v>1328</v>
          </cell>
          <cell r="O22">
            <v>2656</v>
          </cell>
          <cell r="P22">
            <v>2656</v>
          </cell>
          <cell r="Q22">
            <v>2656</v>
          </cell>
          <cell r="R22" t="str">
            <v>Sin saldo estimado</v>
          </cell>
          <cell r="S22">
            <v>1</v>
          </cell>
        </row>
        <row r="23">
          <cell r="D23" t="str">
            <v/>
          </cell>
          <cell r="E23" t="str">
            <v>1500000000000000</v>
          </cell>
          <cell r="G23" t="str">
            <v xml:space="preserve">IMPUESTOS SOBRE NOMINAS Y ASIMILABLES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">
            <v>2942595732</v>
          </cell>
          <cell r="M23">
            <v>149567613.84</v>
          </cell>
          <cell r="N23">
            <v>110219158.95</v>
          </cell>
          <cell r="O23">
            <v>2981944186.8899999</v>
          </cell>
          <cell r="P23">
            <v>1848572934.8900001</v>
          </cell>
          <cell r="Q23">
            <v>1848572934.8900001</v>
          </cell>
          <cell r="R23">
            <v>0.62821165503206133</v>
          </cell>
          <cell r="S23">
            <v>0.61992204381865301</v>
          </cell>
        </row>
        <row r="24">
          <cell r="D24" t="str">
            <v/>
          </cell>
          <cell r="E24" t="str">
            <v>1500001000000000</v>
          </cell>
          <cell r="H24" t="str">
            <v xml:space="preserve">SOBRE EROGACIONES POR REMUNERACIONES AL TRABAJO PERSONAL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">
            <v>2942595732</v>
          </cell>
          <cell r="M24">
            <v>149567613.84</v>
          </cell>
          <cell r="N24">
            <v>110219158.95</v>
          </cell>
          <cell r="O24">
            <v>2981944186.8899999</v>
          </cell>
          <cell r="P24">
            <v>1848572934.8900001</v>
          </cell>
          <cell r="Q24">
            <v>1848572934.8900001</v>
          </cell>
          <cell r="R24">
            <v>0.62821165503206133</v>
          </cell>
          <cell r="S24">
            <v>0.61992204381865301</v>
          </cell>
        </row>
        <row r="25">
          <cell r="D25" t="str">
            <v/>
          </cell>
          <cell r="E25" t="str">
            <v>1500001001000000</v>
          </cell>
          <cell r="I25" t="str">
            <v xml:space="preserve">SOBRE EROGACIONES POR REMUNERACIONES AL TRABAJO PERSONAL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">
            <v>2942595732</v>
          </cell>
          <cell r="M25">
            <v>149567613.84</v>
          </cell>
          <cell r="N25">
            <v>110219158.95</v>
          </cell>
          <cell r="O25">
            <v>2981944186.8899999</v>
          </cell>
          <cell r="P25">
            <v>1848572934.8900001</v>
          </cell>
          <cell r="Q25">
            <v>1848572934.8900001</v>
          </cell>
          <cell r="R25">
            <v>0.62821165503206133</v>
          </cell>
          <cell r="S25">
            <v>0.61992204381865301</v>
          </cell>
        </row>
        <row r="26">
          <cell r="D26" t="str">
            <v/>
          </cell>
          <cell r="E26" t="str">
            <v>1500001001001000</v>
          </cell>
          <cell r="J26" t="str">
            <v xml:space="preserve">SOBRE EROGACIONES POR REMUNERACIONES AL TRABAJO PERSONAL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">
            <v>2942595732</v>
          </cell>
          <cell r="M26">
            <v>149567613.84</v>
          </cell>
          <cell r="N26">
            <v>110219158.95</v>
          </cell>
          <cell r="O26">
            <v>2981944186.8899999</v>
          </cell>
          <cell r="P26">
            <v>1848572934.8900001</v>
          </cell>
          <cell r="Q26">
            <v>1848572934.8900001</v>
          </cell>
          <cell r="R26">
            <v>0.62821165503206133</v>
          </cell>
          <cell r="S26">
            <v>0.61992204381865301</v>
          </cell>
        </row>
        <row r="27">
          <cell r="B27">
            <v>30</v>
          </cell>
          <cell r="C27" t="str">
            <v xml:space="preserve">IMPUESTO CORRIENTE ISERTP                                                       </v>
          </cell>
          <cell r="D27" t="str">
            <v>20191050906210</v>
          </cell>
          <cell r="E27" t="str">
            <v>1500001001001001</v>
          </cell>
          <cell r="K27" t="str">
            <v xml:space="preserve">IMPUESTO CORRIENTE ISERTP                                                       </v>
          </cell>
          <cell r="L27">
            <v>2758069233</v>
          </cell>
          <cell r="M27">
            <v>84583263.069999993</v>
          </cell>
          <cell r="N27">
            <v>92770486.569999993</v>
          </cell>
          <cell r="O27">
            <v>2749882009.5</v>
          </cell>
          <cell r="P27">
            <v>1679577926.5</v>
          </cell>
          <cell r="Q27">
            <v>1679577926.5</v>
          </cell>
          <cell r="R27">
            <v>0.6089687330557304</v>
          </cell>
          <cell r="S27">
            <v>0.61078181561884215</v>
          </cell>
        </row>
        <row r="28">
          <cell r="B28">
            <v>31</v>
          </cell>
          <cell r="C28" t="str">
            <v xml:space="preserve">IMPUESTO REZAGO ISERTP                                                          </v>
          </cell>
          <cell r="D28" t="str">
            <v>20191050906220</v>
          </cell>
          <cell r="E28" t="str">
            <v>1500001001001001</v>
          </cell>
          <cell r="K28" t="str">
            <v xml:space="preserve">IMPUESTO REZAGO ISERTP                                                          </v>
          </cell>
          <cell r="L28">
            <v>184411985</v>
          </cell>
          <cell r="M28">
            <v>64706711.770000003</v>
          </cell>
          <cell r="N28">
            <v>17405303.379999999</v>
          </cell>
          <cell r="O28">
            <v>231713393.38999999</v>
          </cell>
          <cell r="P28">
            <v>168715300.38999999</v>
          </cell>
          <cell r="Q28">
            <v>168715300.38999999</v>
          </cell>
          <cell r="R28">
            <v>0.9148825136826112</v>
          </cell>
          <cell r="S28">
            <v>0.72812062316153192</v>
          </cell>
        </row>
        <row r="29">
          <cell r="B29">
            <v>12734</v>
          </cell>
          <cell r="C29" t="str">
            <v xml:space="preserve">FINANCIAMIENTO ISERTP                                                           </v>
          </cell>
          <cell r="D29" t="str">
            <v>20191050906220</v>
          </cell>
          <cell r="E29" t="str">
            <v>1500001001001001</v>
          </cell>
          <cell r="K29" t="str">
            <v xml:space="preserve">FINANCIAMIENTO ISERTP                                                           </v>
          </cell>
          <cell r="L29">
            <v>0</v>
          </cell>
          <cell r="M29">
            <v>267898</v>
          </cell>
          <cell r="N29">
            <v>0</v>
          </cell>
          <cell r="O29">
            <v>267898</v>
          </cell>
          <cell r="P29">
            <v>267898</v>
          </cell>
          <cell r="Q29">
            <v>267898</v>
          </cell>
          <cell r="R29" t="str">
            <v>Sin saldo estimado</v>
          </cell>
          <cell r="S29">
            <v>1</v>
          </cell>
        </row>
        <row r="30">
          <cell r="B30">
            <v>15272</v>
          </cell>
          <cell r="C30" t="str">
            <v xml:space="preserve">ISERTP DENTRO DE PLAZO                                                          </v>
          </cell>
          <cell r="D30" t="str">
            <v>20191050906210</v>
          </cell>
          <cell r="E30" t="str">
            <v>1500001001001001</v>
          </cell>
          <cell r="K30" t="str">
            <v xml:space="preserve">ISERTP DENTRO DE PLAZO                                                          </v>
          </cell>
          <cell r="L30">
            <v>74486</v>
          </cell>
          <cell r="M30">
            <v>6884</v>
          </cell>
          <cell r="N30">
            <v>28050</v>
          </cell>
          <cell r="O30">
            <v>53320</v>
          </cell>
          <cell r="P30">
            <v>6220</v>
          </cell>
          <cell r="Q30">
            <v>6220</v>
          </cell>
          <cell r="R30">
            <v>8.3505625218161808E-2</v>
          </cell>
          <cell r="S30">
            <v>0.11665416354088522</v>
          </cell>
        </row>
        <row r="31">
          <cell r="B31">
            <v>15273</v>
          </cell>
          <cell r="C31" t="str">
            <v xml:space="preserve">ISERTP FUERA DE PLAZO                                                           </v>
          </cell>
          <cell r="D31" t="str">
            <v>20191050906220</v>
          </cell>
          <cell r="E31" t="str">
            <v>1500001001001001</v>
          </cell>
          <cell r="K31" t="str">
            <v xml:space="preserve">ISERTP FUERA DE PLAZO                                                           </v>
          </cell>
          <cell r="L31">
            <v>9666</v>
          </cell>
          <cell r="M31">
            <v>1328</v>
          </cell>
          <cell r="N31">
            <v>5587</v>
          </cell>
          <cell r="O31">
            <v>5407</v>
          </cell>
          <cell r="P31">
            <v>664</v>
          </cell>
          <cell r="Q31">
            <v>664</v>
          </cell>
          <cell r="R31">
            <v>6.8694392716739092E-2</v>
          </cell>
          <cell r="S31">
            <v>0.12280377288699834</v>
          </cell>
        </row>
        <row r="32">
          <cell r="B32">
            <v>15274</v>
          </cell>
          <cell r="C32" t="str">
            <v xml:space="preserve">ISERTP REQUERIMIENTO VENCIDO                                                    </v>
          </cell>
          <cell r="D32" t="str">
            <v>20191050906220</v>
          </cell>
          <cell r="E32" t="str">
            <v>1500001001001001</v>
          </cell>
          <cell r="K32" t="str">
            <v xml:space="preserve">ISERTP REQUERIMIENTO VENCIDO                                                    </v>
          </cell>
          <cell r="L32">
            <v>30362</v>
          </cell>
          <cell r="M32">
            <v>1529</v>
          </cell>
          <cell r="N32">
            <v>9732</v>
          </cell>
          <cell r="O32">
            <v>22159</v>
          </cell>
          <cell r="P32">
            <v>4926</v>
          </cell>
          <cell r="Q32">
            <v>4926</v>
          </cell>
          <cell r="R32">
            <v>0.16224227652987286</v>
          </cell>
          <cell r="S32">
            <v>0.22230245047159167</v>
          </cell>
        </row>
        <row r="33">
          <cell r="D33" t="str">
            <v/>
          </cell>
          <cell r="E33" t="str">
            <v>1700000000000000</v>
          </cell>
          <cell r="G33" t="str">
            <v xml:space="preserve">ACCESORIOS DE 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">
            <v>32965786</v>
          </cell>
          <cell r="M33">
            <v>8455762.8100000005</v>
          </cell>
          <cell r="N33">
            <v>4389196.5599999996</v>
          </cell>
          <cell r="O33">
            <v>37032352.25</v>
          </cell>
          <cell r="P33">
            <v>26112336.25</v>
          </cell>
          <cell r="Q33">
            <v>26112336.25</v>
          </cell>
          <cell r="R33">
            <v>0.79210416065917555</v>
          </cell>
          <cell r="S33">
            <v>0.70512226913698139</v>
          </cell>
        </row>
        <row r="34">
          <cell r="D34" t="str">
            <v/>
          </cell>
          <cell r="E34" t="str">
            <v>1700001000000000</v>
          </cell>
          <cell r="H34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">
            <v>17681550</v>
          </cell>
          <cell r="M34">
            <v>6681482</v>
          </cell>
          <cell r="N34">
            <v>851298.31</v>
          </cell>
          <cell r="O34">
            <v>23511733.690000001</v>
          </cell>
          <cell r="P34">
            <v>17712272.690000001</v>
          </cell>
          <cell r="Q34">
            <v>17712272.690000001</v>
          </cell>
          <cell r="R34">
            <v>1.00173755637939</v>
          </cell>
          <cell r="S34">
            <v>0.75333758554493058</v>
          </cell>
        </row>
        <row r="35">
          <cell r="D35" t="str">
            <v/>
          </cell>
          <cell r="E35" t="str">
            <v>1700001001000000</v>
          </cell>
          <cell r="I35" t="str">
            <v xml:space="preserve">IMPUESTO ESTATAL SOBRE TENENCIA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">
            <v>9303226</v>
          </cell>
          <cell r="M35">
            <v>2954782</v>
          </cell>
          <cell r="N35">
            <v>204486</v>
          </cell>
          <cell r="O35">
            <v>12053522</v>
          </cell>
          <cell r="P35">
            <v>8518290</v>
          </cell>
          <cell r="Q35">
            <v>8518290</v>
          </cell>
          <cell r="R35">
            <v>0.91562754683160441</v>
          </cell>
          <cell r="S35">
            <v>0.70670547579371412</v>
          </cell>
        </row>
        <row r="36">
          <cell r="D36" t="str">
            <v/>
          </cell>
          <cell r="E36" t="str">
            <v>1700001001001000</v>
          </cell>
          <cell r="J36" t="str">
            <v xml:space="preserve">IMPUESTO ESTATAL SOBRE TENENCIA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">
            <v>9303226</v>
          </cell>
          <cell r="M36">
            <v>2954782</v>
          </cell>
          <cell r="N36">
            <v>204486</v>
          </cell>
          <cell r="O36">
            <v>12053522</v>
          </cell>
          <cell r="P36">
            <v>8518290</v>
          </cell>
          <cell r="Q36">
            <v>8518290</v>
          </cell>
          <cell r="R36">
            <v>0.91562754683160441</v>
          </cell>
          <cell r="S36">
            <v>0.70670547579371412</v>
          </cell>
        </row>
        <row r="37">
          <cell r="B37">
            <v>577</v>
          </cell>
          <cell r="C37" t="str">
            <v xml:space="preserve">RECARGOS I.E.S.T.U.V.                                                           </v>
          </cell>
          <cell r="D37" t="str">
            <v>20191050906223</v>
          </cell>
          <cell r="E37" t="str">
            <v>1700001001001001</v>
          </cell>
          <cell r="K37" t="str">
            <v xml:space="preserve">RECARGOS I.E.S.T.U.V.                                                           </v>
          </cell>
          <cell r="L37">
            <v>2716807</v>
          </cell>
          <cell r="M37">
            <v>864424</v>
          </cell>
          <cell r="N37">
            <v>40176</v>
          </cell>
          <cell r="O37">
            <v>3541055</v>
          </cell>
          <cell r="P37">
            <v>2513539</v>
          </cell>
          <cell r="Q37">
            <v>2513539</v>
          </cell>
          <cell r="R37">
            <v>0.92518128818130985</v>
          </cell>
          <cell r="S37">
            <v>0.70982772083460999</v>
          </cell>
        </row>
        <row r="38">
          <cell r="B38">
            <v>2689</v>
          </cell>
          <cell r="C38" t="str">
            <v xml:space="preserve">RECARGOS TENENCIA MODELOS HASTA 10 A OS                                         </v>
          </cell>
          <cell r="D38" t="str">
            <v>20191050906223</v>
          </cell>
          <cell r="E38" t="str">
            <v>1700001001001001</v>
          </cell>
          <cell r="K38" t="str">
            <v xml:space="preserve">RECARGOS TENENCIA MODELOS HASTA 10 A OS                                         </v>
          </cell>
          <cell r="L38">
            <v>5456656</v>
          </cell>
          <cell r="M38">
            <v>1278046</v>
          </cell>
          <cell r="N38">
            <v>119876</v>
          </cell>
          <cell r="O38">
            <v>6614826</v>
          </cell>
          <cell r="P38">
            <v>4542983</v>
          </cell>
          <cell r="Q38">
            <v>4542983</v>
          </cell>
          <cell r="R38">
            <v>0.83255807219659805</v>
          </cell>
          <cell r="S38">
            <v>0.6867879820270405</v>
          </cell>
        </row>
        <row r="39">
          <cell r="B39">
            <v>2704</v>
          </cell>
          <cell r="C39" t="str">
            <v xml:space="preserve">RECARGOS TENENCIA VEHICULOS NUEVOS                                              </v>
          </cell>
          <cell r="D39" t="str">
            <v>20191050906223</v>
          </cell>
          <cell r="E39" t="str">
            <v>1700001001001001</v>
          </cell>
          <cell r="K39" t="str">
            <v xml:space="preserve">RECARGOS TENENCIA VEHICULOS NUEVOS                                              </v>
          </cell>
          <cell r="L39">
            <v>1086317</v>
          </cell>
          <cell r="M39">
            <v>812312</v>
          </cell>
          <cell r="N39">
            <v>20768</v>
          </cell>
          <cell r="O39">
            <v>1877861</v>
          </cell>
          <cell r="P39">
            <v>1456703</v>
          </cell>
          <cell r="Q39">
            <v>1456703</v>
          </cell>
          <cell r="R39">
            <v>1.3409557247101904</v>
          </cell>
          <cell r="S39">
            <v>0.77572461433513984</v>
          </cell>
        </row>
        <row r="40">
          <cell r="B40">
            <v>12731</v>
          </cell>
          <cell r="C40" t="str">
            <v xml:space="preserve">RECARGOS POR PRORROGA TENENCIA ESTATAL                                          </v>
          </cell>
          <cell r="D40" t="str">
            <v>20191050906223</v>
          </cell>
          <cell r="E40" t="str">
            <v>1700001001001001</v>
          </cell>
          <cell r="K40" t="str">
            <v xml:space="preserve">RECARGOS POR PRORROGA TENENCIA ESTATAL                                          </v>
          </cell>
          <cell r="L40">
            <v>43446</v>
          </cell>
          <cell r="M40">
            <v>0</v>
          </cell>
          <cell r="N40">
            <v>23666</v>
          </cell>
          <cell r="O40">
            <v>19780</v>
          </cell>
          <cell r="P40">
            <v>5065</v>
          </cell>
          <cell r="Q40">
            <v>5065</v>
          </cell>
          <cell r="R40">
            <v>0.11658150347557888</v>
          </cell>
          <cell r="S40">
            <v>0.25606673407482305</v>
          </cell>
        </row>
        <row r="41">
          <cell r="D41" t="str">
            <v/>
          </cell>
          <cell r="E41" t="str">
            <v>1700001002000000</v>
          </cell>
          <cell r="I41" t="str">
            <v xml:space="preserve">SOBRE EROGACION POR REMUNERACION AL TRABAJO PERSONAL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1">
            <v>8378324</v>
          </cell>
          <cell r="M41">
            <v>3725918</v>
          </cell>
          <cell r="N41">
            <v>646812.31000000006</v>
          </cell>
          <cell r="O41">
            <v>11457429.689999999</v>
          </cell>
          <cell r="P41">
            <v>9193200.6899999995</v>
          </cell>
          <cell r="Q41">
            <v>9193200.6899999995</v>
          </cell>
          <cell r="R41">
            <v>1.0972601071526953</v>
          </cell>
          <cell r="S41">
            <v>0.8023789749304584</v>
          </cell>
        </row>
        <row r="42">
          <cell r="D42" t="str">
            <v/>
          </cell>
          <cell r="E42" t="str">
            <v>1700001002001000</v>
          </cell>
          <cell r="J42" t="str">
            <v xml:space="preserve">SOBRE EROGACION POR REMUNERACION AL TRABAJO PERSONAL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2">
            <v>8378324</v>
          </cell>
          <cell r="M42">
            <v>3725918</v>
          </cell>
          <cell r="N42">
            <v>646812.31000000006</v>
          </cell>
          <cell r="O42">
            <v>11457429.689999999</v>
          </cell>
          <cell r="P42">
            <v>9193200.6899999995</v>
          </cell>
          <cell r="Q42">
            <v>9193200.6899999995</v>
          </cell>
          <cell r="R42">
            <v>1.0972601071526953</v>
          </cell>
          <cell r="S42">
            <v>0.8023789749304584</v>
          </cell>
        </row>
        <row r="43">
          <cell r="B43">
            <v>575</v>
          </cell>
          <cell r="C43" t="str">
            <v xml:space="preserve">RECARGOS ISERTP                                                                 </v>
          </cell>
          <cell r="D43" t="str">
            <v>20191050906223</v>
          </cell>
          <cell r="E43" t="str">
            <v>1700001002001001</v>
          </cell>
          <cell r="K43" t="str">
            <v xml:space="preserve">RECARGOS ISERTP                                                                 </v>
          </cell>
          <cell r="L43">
            <v>8378324</v>
          </cell>
          <cell r="M43">
            <v>3710689</v>
          </cell>
          <cell r="N43">
            <v>646812.31000000006</v>
          </cell>
          <cell r="O43">
            <v>11442200.689999999</v>
          </cell>
          <cell r="P43">
            <v>9177971.6899999995</v>
          </cell>
          <cell r="Q43">
            <v>9177971.6899999995</v>
          </cell>
          <cell r="R43">
            <v>1.0954424405167429</v>
          </cell>
          <cell r="S43">
            <v>0.80211595117547274</v>
          </cell>
        </row>
        <row r="44">
          <cell r="B44">
            <v>12736</v>
          </cell>
          <cell r="C44" t="str">
            <v xml:space="preserve">RECARGOS POR PRORROGA ISERTP                                                    </v>
          </cell>
          <cell r="D44" t="str">
            <v>20191050906223</v>
          </cell>
          <cell r="E44" t="str">
            <v>1700001002001001</v>
          </cell>
          <cell r="K44" t="str">
            <v xml:space="preserve">RECARGOS POR PRORROGA ISERTP                                                    </v>
          </cell>
          <cell r="L44">
            <v>0</v>
          </cell>
          <cell r="M44">
            <v>15229</v>
          </cell>
          <cell r="N44">
            <v>0</v>
          </cell>
          <cell r="O44">
            <v>15229</v>
          </cell>
          <cell r="P44">
            <v>15229</v>
          </cell>
          <cell r="Q44">
            <v>15229</v>
          </cell>
          <cell r="R44" t="str">
            <v>Sin saldo estimado</v>
          </cell>
          <cell r="S44">
            <v>1</v>
          </cell>
        </row>
        <row r="45">
          <cell r="D45" t="str">
            <v/>
          </cell>
          <cell r="E45" t="str">
            <v>1700001003000000</v>
          </cell>
          <cell r="I45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5">
            <v>0</v>
          </cell>
          <cell r="M45">
            <v>782</v>
          </cell>
          <cell r="N45">
            <v>0</v>
          </cell>
          <cell r="O45">
            <v>782</v>
          </cell>
          <cell r="P45">
            <v>782</v>
          </cell>
          <cell r="Q45">
            <v>782</v>
          </cell>
          <cell r="R45" t="str">
            <v>Sin saldo estimado</v>
          </cell>
          <cell r="S45">
            <v>1</v>
          </cell>
        </row>
        <row r="46">
          <cell r="D46" t="str">
            <v/>
          </cell>
          <cell r="E46" t="str">
            <v>1700001003001000</v>
          </cell>
          <cell r="J46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6">
            <v>0</v>
          </cell>
          <cell r="M46">
            <v>782</v>
          </cell>
          <cell r="N46">
            <v>0</v>
          </cell>
          <cell r="O46">
            <v>782</v>
          </cell>
          <cell r="P46">
            <v>782</v>
          </cell>
          <cell r="Q46">
            <v>782</v>
          </cell>
          <cell r="R46" t="str">
            <v>Sin saldo estimado</v>
          </cell>
          <cell r="S46">
            <v>1</v>
          </cell>
        </row>
        <row r="47">
          <cell r="B47">
            <v>576</v>
          </cell>
          <cell r="C47" t="str">
            <v xml:space="preserve">RECARGOS I.S.S.H.                                                               </v>
          </cell>
          <cell r="D47" t="str">
            <v>20191050906223</v>
          </cell>
          <cell r="E47" t="str">
            <v>1700001003001001</v>
          </cell>
          <cell r="K47" t="str">
            <v xml:space="preserve">RECARGOS I.S.S.H.                                                               </v>
          </cell>
          <cell r="L47">
            <v>0</v>
          </cell>
          <cell r="M47">
            <v>782</v>
          </cell>
          <cell r="N47">
            <v>0</v>
          </cell>
          <cell r="O47">
            <v>782</v>
          </cell>
          <cell r="P47">
            <v>782</v>
          </cell>
          <cell r="Q47">
            <v>782</v>
          </cell>
          <cell r="R47" t="str">
            <v>Sin saldo estimado</v>
          </cell>
          <cell r="S47">
            <v>1</v>
          </cell>
        </row>
        <row r="48">
          <cell r="D48" t="str">
            <v/>
          </cell>
          <cell r="E48" t="str">
            <v>1700002000000000</v>
          </cell>
          <cell r="H48" t="str">
            <v xml:space="preserve">ACTUALIZACIONES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8">
            <v>6650241</v>
          </cell>
          <cell r="M48">
            <v>1284702.1200000001</v>
          </cell>
          <cell r="N48">
            <v>767716.92</v>
          </cell>
          <cell r="O48">
            <v>7167226.2000000002</v>
          </cell>
          <cell r="P48">
            <v>5244697.2</v>
          </cell>
          <cell r="Q48">
            <v>5244697.2</v>
          </cell>
          <cell r="R48">
            <v>0.78864768961004572</v>
          </cell>
          <cell r="S48">
            <v>0.7317610821324434</v>
          </cell>
        </row>
        <row r="49">
          <cell r="D49" t="str">
            <v/>
          </cell>
          <cell r="E49" t="str">
            <v>1700002001000000</v>
          </cell>
          <cell r="I49" t="str">
            <v xml:space="preserve">IMPUESTO ESTATAL SOBRE TENENCIA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9">
            <v>3772299</v>
          </cell>
          <cell r="M49">
            <v>382799</v>
          </cell>
          <cell r="N49">
            <v>379389</v>
          </cell>
          <cell r="O49">
            <v>3775709</v>
          </cell>
          <cell r="P49">
            <v>2713992</v>
          </cell>
          <cell r="Q49">
            <v>2713992</v>
          </cell>
          <cell r="R49">
            <v>0.71945304441668068</v>
          </cell>
          <cell r="S49">
            <v>0.71880327641775354</v>
          </cell>
        </row>
        <row r="50">
          <cell r="D50" t="str">
            <v/>
          </cell>
          <cell r="E50" t="str">
            <v>1700002001001000</v>
          </cell>
          <cell r="J50" t="str">
            <v xml:space="preserve">IMPUESTO ESTATAL SOBRE TENENCIA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50">
            <v>3772299</v>
          </cell>
          <cell r="M50">
            <v>382799</v>
          </cell>
          <cell r="N50">
            <v>379389</v>
          </cell>
          <cell r="O50">
            <v>3775709</v>
          </cell>
          <cell r="P50">
            <v>2713992</v>
          </cell>
          <cell r="Q50">
            <v>2713992</v>
          </cell>
          <cell r="R50">
            <v>0.71945304441668068</v>
          </cell>
          <cell r="S50">
            <v>0.71880327641775354</v>
          </cell>
        </row>
        <row r="51">
          <cell r="B51">
            <v>2467</v>
          </cell>
          <cell r="C51" t="str">
            <v xml:space="preserve">ACTUALIZACION TENENCIA ESTATAL                                                  </v>
          </cell>
          <cell r="D51" t="str">
            <v>20191050906221</v>
          </cell>
          <cell r="E51" t="str">
            <v>1700002001001001</v>
          </cell>
          <cell r="K51" t="str">
            <v xml:space="preserve">ACTUALIZACION TENENCIA ESTATAL                                                  </v>
          </cell>
          <cell r="L51">
            <v>1087176</v>
          </cell>
          <cell r="M51">
            <v>114667</v>
          </cell>
          <cell r="N51">
            <v>19130</v>
          </cell>
          <cell r="O51">
            <v>1182713</v>
          </cell>
          <cell r="P51">
            <v>861133</v>
          </cell>
          <cell r="Q51">
            <v>861133</v>
          </cell>
          <cell r="R51">
            <v>0.79208242271720497</v>
          </cell>
          <cell r="S51">
            <v>0.72809971649926908</v>
          </cell>
        </row>
        <row r="52">
          <cell r="B52">
            <v>2645</v>
          </cell>
          <cell r="C52" t="str">
            <v xml:space="preserve">ACTUALIZACI?N TENENCIA MODELOS DE HASTA 10 AÐOS                                 </v>
          </cell>
          <cell r="D52" t="str">
            <v>20191050906221</v>
          </cell>
          <cell r="E52" t="str">
            <v>1700002001001001</v>
          </cell>
          <cell r="K52" t="str">
            <v xml:space="preserve">ACTUALIZACI?N TENENCIA MODELOS DE HASTA 10 AÐOS                                 </v>
          </cell>
          <cell r="L52">
            <v>2202256</v>
          </cell>
          <cell r="M52">
            <v>74418</v>
          </cell>
          <cell r="N52">
            <v>315111</v>
          </cell>
          <cell r="O52">
            <v>1961563</v>
          </cell>
          <cell r="P52">
            <v>1379370</v>
          </cell>
          <cell r="Q52">
            <v>1379370</v>
          </cell>
          <cell r="R52">
            <v>0.62634407625634803</v>
          </cell>
          <cell r="S52">
            <v>0.70319943840702537</v>
          </cell>
        </row>
        <row r="53">
          <cell r="B53">
            <v>2703</v>
          </cell>
          <cell r="C53" t="str">
            <v xml:space="preserve">ACTUALIZACION TENENCIA CORRIENTE VEHICULOS NUEVOS                               </v>
          </cell>
          <cell r="D53" t="str">
            <v>20191050906221</v>
          </cell>
          <cell r="E53" t="str">
            <v>1700002001001001</v>
          </cell>
          <cell r="K53" t="str">
            <v xml:space="preserve">ACTUALIZACION TENENCIA CORRIENTE VEHICULOS NUEVOS                               </v>
          </cell>
          <cell r="L53">
            <v>377009</v>
          </cell>
          <cell r="M53">
            <v>189275</v>
          </cell>
          <cell r="N53">
            <v>7649</v>
          </cell>
          <cell r="O53">
            <v>558635</v>
          </cell>
          <cell r="P53">
            <v>431027</v>
          </cell>
          <cell r="Q53">
            <v>431027</v>
          </cell>
          <cell r="R53">
            <v>1.1432803991416651</v>
          </cell>
          <cell r="S53">
            <v>0.7715717776365606</v>
          </cell>
        </row>
        <row r="54">
          <cell r="B54">
            <v>12729</v>
          </cell>
          <cell r="C54" t="str">
            <v xml:space="preserve">FINANCIAMIENTO TENENCIA ESTATAL                                                 </v>
          </cell>
          <cell r="D54" t="str">
            <v>20191050906220</v>
          </cell>
          <cell r="E54" t="str">
            <v>1700002001001001</v>
          </cell>
          <cell r="K54" t="str">
            <v xml:space="preserve">FINANCIAMIENTO TENENCIA ESTATAL                                                 </v>
          </cell>
          <cell r="L54">
            <v>92319</v>
          </cell>
          <cell r="M54">
            <v>4439</v>
          </cell>
          <cell r="N54">
            <v>29099</v>
          </cell>
          <cell r="O54">
            <v>67659</v>
          </cell>
          <cell r="P54">
            <v>41555</v>
          </cell>
          <cell r="Q54">
            <v>41555</v>
          </cell>
          <cell r="R54">
            <v>0.4501240264734237</v>
          </cell>
          <cell r="S54">
            <v>0.61418288771634222</v>
          </cell>
        </row>
        <row r="55">
          <cell r="B55">
            <v>12733</v>
          </cell>
          <cell r="C55" t="str">
            <v xml:space="preserve">ACTUALIZACION PARCIALIDAD TENENCIA ESTATAL                                      </v>
          </cell>
          <cell r="D55" t="str">
            <v>20191050906221</v>
          </cell>
          <cell r="E55" t="str">
            <v>1700002001001001</v>
          </cell>
          <cell r="K55" t="str">
            <v xml:space="preserve">ACTUALIZACION PARCIALIDAD TENENCIA ESTATAL                                      </v>
          </cell>
          <cell r="L55">
            <v>13539</v>
          </cell>
          <cell r="M55">
            <v>0</v>
          </cell>
          <cell r="N55">
            <v>8400</v>
          </cell>
          <cell r="O55">
            <v>5139</v>
          </cell>
          <cell r="P55">
            <v>907</v>
          </cell>
          <cell r="Q55">
            <v>907</v>
          </cell>
          <cell r="R55">
            <v>6.6991653741044391E-2</v>
          </cell>
          <cell r="S55">
            <v>0.17649348122202763</v>
          </cell>
        </row>
        <row r="56">
          <cell r="D56" t="str">
            <v/>
          </cell>
          <cell r="E56" t="str">
            <v>1700002002000000</v>
          </cell>
          <cell r="I56" t="str">
            <v xml:space="preserve">SOBRE EROGACION POR REMUNERACION AL TRABAJO PERSONAL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56">
            <v>2877942</v>
          </cell>
          <cell r="M56">
            <v>901580.12</v>
          </cell>
          <cell r="N56">
            <v>388327.92</v>
          </cell>
          <cell r="O56">
            <v>3391194.2</v>
          </cell>
          <cell r="P56">
            <v>2530382.2000000002</v>
          </cell>
          <cell r="Q56">
            <v>2530382.2000000002</v>
          </cell>
          <cell r="R56">
            <v>0.87923321595779214</v>
          </cell>
          <cell r="S56">
            <v>0.74616257600346214</v>
          </cell>
        </row>
        <row r="57">
          <cell r="D57" t="str">
            <v/>
          </cell>
          <cell r="E57" t="str">
            <v>1700002002001000</v>
          </cell>
          <cell r="J57" t="str">
            <v xml:space="preserve">SOBRE EROGACION POR REMUNERACION AL TRABAJO PERSONAL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57">
            <v>2877942</v>
          </cell>
          <cell r="M57">
            <v>901580.12</v>
          </cell>
          <cell r="N57">
            <v>388327.92</v>
          </cell>
          <cell r="O57">
            <v>3391194.2</v>
          </cell>
          <cell r="P57">
            <v>2530382.2000000002</v>
          </cell>
          <cell r="Q57">
            <v>2530382.2000000002</v>
          </cell>
          <cell r="R57">
            <v>0.87923321595779214</v>
          </cell>
          <cell r="S57">
            <v>0.74616257600346214</v>
          </cell>
        </row>
        <row r="58">
          <cell r="B58">
            <v>2461</v>
          </cell>
          <cell r="C58" t="str">
            <v xml:space="preserve">ACTUALIZACION ISERTP                                                            </v>
          </cell>
          <cell r="D58" t="str">
            <v>20191050906221</v>
          </cell>
          <cell r="E58" t="str">
            <v>1700002002001001</v>
          </cell>
          <cell r="K58" t="str">
            <v xml:space="preserve">ACTUALIZACION ISERTP                                                            </v>
          </cell>
          <cell r="L58">
            <v>2877942</v>
          </cell>
          <cell r="M58">
            <v>900816.12</v>
          </cell>
          <cell r="N58">
            <v>388327.92</v>
          </cell>
          <cell r="O58">
            <v>3390430.2</v>
          </cell>
          <cell r="P58">
            <v>2529618.2000000002</v>
          </cell>
          <cell r="Q58">
            <v>2529618.2000000002</v>
          </cell>
          <cell r="R58">
            <v>0.87896774848138015</v>
          </cell>
          <cell r="S58">
            <v>0.74610537624399409</v>
          </cell>
        </row>
        <row r="59">
          <cell r="B59">
            <v>12735</v>
          </cell>
          <cell r="C59" t="str">
            <v xml:space="preserve">ACTUALIZACION PARCIALIDAD ISERTP                                                </v>
          </cell>
          <cell r="D59" t="str">
            <v>20191050906222</v>
          </cell>
          <cell r="E59" t="str">
            <v>1700002002001001</v>
          </cell>
          <cell r="K59" t="str">
            <v xml:space="preserve">ACTUALIZACION PARCIALIDAD ISERTP                                                </v>
          </cell>
          <cell r="L59">
            <v>0</v>
          </cell>
          <cell r="M59">
            <v>764</v>
          </cell>
          <cell r="N59">
            <v>0</v>
          </cell>
          <cell r="O59">
            <v>764</v>
          </cell>
          <cell r="P59">
            <v>764</v>
          </cell>
          <cell r="Q59">
            <v>764</v>
          </cell>
          <cell r="R59" t="str">
            <v>Sin saldo estimado</v>
          </cell>
          <cell r="S59">
            <v>1</v>
          </cell>
        </row>
        <row r="60">
          <cell r="D60" t="str">
            <v/>
          </cell>
          <cell r="E60" t="str">
            <v>1700002003000000</v>
          </cell>
          <cell r="I60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0">
            <v>0</v>
          </cell>
          <cell r="M60">
            <v>323</v>
          </cell>
          <cell r="N60">
            <v>0</v>
          </cell>
          <cell r="O60">
            <v>323</v>
          </cell>
          <cell r="P60">
            <v>323</v>
          </cell>
          <cell r="Q60">
            <v>323</v>
          </cell>
          <cell r="R60" t="str">
            <v>Sin saldo estimado</v>
          </cell>
          <cell r="S60">
            <v>1</v>
          </cell>
        </row>
        <row r="61">
          <cell r="D61" t="str">
            <v/>
          </cell>
          <cell r="E61" t="str">
            <v>1700002003001000</v>
          </cell>
          <cell r="J61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1">
            <v>0</v>
          </cell>
          <cell r="M61">
            <v>323</v>
          </cell>
          <cell r="N61">
            <v>0</v>
          </cell>
          <cell r="O61">
            <v>323</v>
          </cell>
          <cell r="P61">
            <v>323</v>
          </cell>
          <cell r="Q61">
            <v>323</v>
          </cell>
          <cell r="R61" t="str">
            <v>Sin saldo estimado</v>
          </cell>
          <cell r="S61">
            <v>1</v>
          </cell>
        </row>
        <row r="62">
          <cell r="B62">
            <v>2460</v>
          </cell>
          <cell r="C62" t="str">
            <v xml:space="preserve">ACTUALIZACION I.S.S.H.                                                          </v>
          </cell>
          <cell r="D62" t="str">
            <v>20191050906221</v>
          </cell>
          <cell r="E62" t="str">
            <v>1700002003001001</v>
          </cell>
          <cell r="K62" t="str">
            <v xml:space="preserve">ACTUALIZACION I.S.S.H.                                                          </v>
          </cell>
          <cell r="L62">
            <v>0</v>
          </cell>
          <cell r="M62">
            <v>323</v>
          </cell>
          <cell r="N62">
            <v>0</v>
          </cell>
          <cell r="O62">
            <v>323</v>
          </cell>
          <cell r="P62">
            <v>323</v>
          </cell>
          <cell r="Q62">
            <v>323</v>
          </cell>
          <cell r="R62" t="str">
            <v>Sin saldo estimado</v>
          </cell>
          <cell r="S62">
            <v>1</v>
          </cell>
        </row>
        <row r="63">
          <cell r="D63" t="str">
            <v/>
          </cell>
          <cell r="E63" t="str">
            <v>1700003000000000</v>
          </cell>
          <cell r="H63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3">
            <v>8633995</v>
          </cell>
          <cell r="M63">
            <v>489578.69</v>
          </cell>
          <cell r="N63">
            <v>2770181.33</v>
          </cell>
          <cell r="O63">
            <v>6353392.3600000003</v>
          </cell>
          <cell r="P63">
            <v>3155366.36</v>
          </cell>
          <cell r="Q63">
            <v>3155366.36</v>
          </cell>
          <cell r="R63">
            <v>0.36545844189161564</v>
          </cell>
          <cell r="S63">
            <v>0.4966427667627944</v>
          </cell>
        </row>
        <row r="64">
          <cell r="D64" t="str">
            <v/>
          </cell>
          <cell r="E64" t="str">
            <v>1700003001000000</v>
          </cell>
          <cell r="I64" t="str">
            <v xml:space="preserve">IMPUESTO ESTATAL SOBRE TENENCIA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4">
            <v>2548410</v>
          </cell>
          <cell r="M64">
            <v>116634</v>
          </cell>
          <cell r="N64">
            <v>771809</v>
          </cell>
          <cell r="O64">
            <v>1893235</v>
          </cell>
          <cell r="P64">
            <v>873776</v>
          </cell>
          <cell r="Q64">
            <v>873776</v>
          </cell>
          <cell r="R64">
            <v>0.34287104508301253</v>
          </cell>
          <cell r="S64">
            <v>0.46152537851877873</v>
          </cell>
        </row>
        <row r="65">
          <cell r="D65" t="str">
            <v/>
          </cell>
          <cell r="E65" t="str">
            <v>1700003001001000</v>
          </cell>
          <cell r="J65" t="str">
            <v xml:space="preserve">IMPUESTO ESTATAL SOBRE TENENCIA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5">
            <v>2548410</v>
          </cell>
          <cell r="M65">
            <v>116634</v>
          </cell>
          <cell r="N65">
            <v>771809</v>
          </cell>
          <cell r="O65">
            <v>1893235</v>
          </cell>
          <cell r="P65">
            <v>873776</v>
          </cell>
          <cell r="Q65">
            <v>873776</v>
          </cell>
          <cell r="R65">
            <v>0.34287104508301253</v>
          </cell>
          <cell r="S65">
            <v>0.46152537851877873</v>
          </cell>
        </row>
        <row r="66">
          <cell r="B66">
            <v>592</v>
          </cell>
          <cell r="C66" t="str">
            <v xml:space="preserve">MULTASI.E.S.T.U.V.                                                              </v>
          </cell>
          <cell r="D66" t="str">
            <v>20191050906225</v>
          </cell>
          <cell r="E66" t="str">
            <v>1700003001001001</v>
          </cell>
          <cell r="K66" t="str">
            <v xml:space="preserve">MULTASI.E.S.T.U.V.                                                              </v>
          </cell>
          <cell r="L66">
            <v>2548410</v>
          </cell>
          <cell r="M66">
            <v>114719</v>
          </cell>
          <cell r="N66">
            <v>771809</v>
          </cell>
          <cell r="O66">
            <v>1891320</v>
          </cell>
          <cell r="P66">
            <v>871861</v>
          </cell>
          <cell r="Q66">
            <v>871861</v>
          </cell>
          <cell r="R66">
            <v>0.34211959614033849</v>
          </cell>
          <cell r="S66">
            <v>0.46098016200325698</v>
          </cell>
        </row>
        <row r="67">
          <cell r="B67">
            <v>2691</v>
          </cell>
          <cell r="C67" t="str">
            <v xml:space="preserve">MULTAS IMPTO.TENENCIA CORRIENTE VEHICULOS MODELOS DE HASTA 10 A OS              </v>
          </cell>
          <cell r="D67" t="str">
            <v>20191050906225</v>
          </cell>
          <cell r="E67" t="str">
            <v>1700003001001001</v>
          </cell>
          <cell r="K67" t="str">
            <v xml:space="preserve">MULTAS IMPTO.TENENCIA CORRIENTE VEHICULOS MODELOS DE HASTA 10 A OS              </v>
          </cell>
          <cell r="L67">
            <v>0</v>
          </cell>
          <cell r="M67">
            <v>1915</v>
          </cell>
          <cell r="N67">
            <v>0</v>
          </cell>
          <cell r="O67">
            <v>1915</v>
          </cell>
          <cell r="P67">
            <v>1915</v>
          </cell>
          <cell r="Q67">
            <v>1915</v>
          </cell>
          <cell r="R67" t="str">
            <v>Sin saldo estimado</v>
          </cell>
          <cell r="S67">
            <v>1</v>
          </cell>
        </row>
        <row r="68">
          <cell r="D68" t="str">
            <v/>
          </cell>
          <cell r="E68" t="str">
            <v>1700003002000000</v>
          </cell>
          <cell r="I68" t="str">
            <v xml:space="preserve">SOBRE EROGACION POR REMUNERACION AL TRABAJO PERSONAL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8">
            <v>6085585</v>
          </cell>
          <cell r="M68">
            <v>348823.69</v>
          </cell>
          <cell r="N68">
            <v>1996705.33</v>
          </cell>
          <cell r="O68">
            <v>4437703.3600000003</v>
          </cell>
          <cell r="P68">
            <v>2259136.36</v>
          </cell>
          <cell r="Q68">
            <v>2259136.36</v>
          </cell>
          <cell r="R68">
            <v>0.37122747607666312</v>
          </cell>
          <cell r="S68">
            <v>0.50907782173164451</v>
          </cell>
        </row>
        <row r="69">
          <cell r="D69" t="str">
            <v/>
          </cell>
          <cell r="E69" t="str">
            <v>1700003002001000</v>
          </cell>
          <cell r="J69" t="str">
            <v xml:space="preserve">SOBRE EROGACION POR REMUNERACION AL TRABAJO PERSONAL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9">
            <v>6085585</v>
          </cell>
          <cell r="M69">
            <v>348823.69</v>
          </cell>
          <cell r="N69">
            <v>1996705.33</v>
          </cell>
          <cell r="O69">
            <v>4437703.3600000003</v>
          </cell>
          <cell r="P69">
            <v>2259136.36</v>
          </cell>
          <cell r="Q69">
            <v>2259136.36</v>
          </cell>
          <cell r="R69">
            <v>0.37122747607666312</v>
          </cell>
          <cell r="S69">
            <v>0.50907782173164451</v>
          </cell>
        </row>
        <row r="70">
          <cell r="B70">
            <v>588</v>
          </cell>
          <cell r="C70" t="str">
            <v xml:space="preserve">MULTAS ISERTP                                                                   </v>
          </cell>
          <cell r="D70" t="str">
            <v>20191050906225</v>
          </cell>
          <cell r="E70" t="str">
            <v>1700003002001001</v>
          </cell>
          <cell r="K70" t="str">
            <v xml:space="preserve">MULTAS ISERTP                                                                   </v>
          </cell>
          <cell r="L70">
            <v>4182488</v>
          </cell>
          <cell r="M70">
            <v>165315.69</v>
          </cell>
          <cell r="N70">
            <v>1067313.33</v>
          </cell>
          <cell r="O70">
            <v>3280490.36</v>
          </cell>
          <cell r="P70">
            <v>1855743.36</v>
          </cell>
          <cell r="Q70">
            <v>1855743.36</v>
          </cell>
          <cell r="R70">
            <v>0.44369364837388658</v>
          </cell>
          <cell r="S70">
            <v>0.5656908438529904</v>
          </cell>
        </row>
        <row r="71">
          <cell r="B71">
            <v>589</v>
          </cell>
          <cell r="C71" t="str">
            <v xml:space="preserve">MULTAS FISCALIZACION ISERTP                                                     </v>
          </cell>
          <cell r="D71" t="str">
            <v>20191050907225</v>
          </cell>
          <cell r="E71" t="str">
            <v>1700003002001001</v>
          </cell>
          <cell r="K71" t="str">
            <v xml:space="preserve">MULTAS FISCALIZACION ISERTP                                                     </v>
          </cell>
          <cell r="L71">
            <v>1903097</v>
          </cell>
          <cell r="M71">
            <v>183508</v>
          </cell>
          <cell r="N71">
            <v>929392</v>
          </cell>
          <cell r="O71">
            <v>1157213</v>
          </cell>
          <cell r="P71">
            <v>403393</v>
          </cell>
          <cell r="Q71">
            <v>403393</v>
          </cell>
          <cell r="R71">
            <v>0.21196659970563769</v>
          </cell>
          <cell r="S71">
            <v>0.34859010398258572</v>
          </cell>
        </row>
        <row r="72">
          <cell r="D72" t="str">
            <v/>
          </cell>
          <cell r="E72" t="str">
            <v>1700003003000000</v>
          </cell>
          <cell r="I72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2">
            <v>0</v>
          </cell>
          <cell r="M72">
            <v>24121</v>
          </cell>
          <cell r="N72">
            <v>1667</v>
          </cell>
          <cell r="O72">
            <v>22454</v>
          </cell>
          <cell r="P72">
            <v>22454</v>
          </cell>
          <cell r="Q72">
            <v>22454</v>
          </cell>
          <cell r="R72" t="str">
            <v>Sin saldo estimado</v>
          </cell>
          <cell r="S72">
            <v>1</v>
          </cell>
        </row>
        <row r="73">
          <cell r="D73" t="str">
            <v/>
          </cell>
          <cell r="E73" t="str">
            <v>1700003003001000</v>
          </cell>
          <cell r="J73" t="str">
            <v xml:space="preserve">SOBRE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3">
            <v>0</v>
          </cell>
          <cell r="M73">
            <v>24121</v>
          </cell>
          <cell r="N73">
            <v>1667</v>
          </cell>
          <cell r="O73">
            <v>22454</v>
          </cell>
          <cell r="P73">
            <v>22454</v>
          </cell>
          <cell r="Q73">
            <v>22454</v>
          </cell>
          <cell r="R73" t="str">
            <v>Sin saldo estimado</v>
          </cell>
          <cell r="S73">
            <v>1</v>
          </cell>
        </row>
        <row r="74">
          <cell r="B74">
            <v>590</v>
          </cell>
          <cell r="C74" t="str">
            <v xml:space="preserve">MULTAS I.S.S.H.                                                                 </v>
          </cell>
          <cell r="D74" t="str">
            <v>20191050906225</v>
          </cell>
          <cell r="E74" t="str">
            <v>1700003003001001</v>
          </cell>
          <cell r="K74" t="str">
            <v xml:space="preserve">MULTAS I.S.S.H.                                                                 </v>
          </cell>
          <cell r="L74">
            <v>0</v>
          </cell>
          <cell r="M74">
            <v>22159</v>
          </cell>
          <cell r="N74">
            <v>1667</v>
          </cell>
          <cell r="O74">
            <v>20492</v>
          </cell>
          <cell r="P74">
            <v>20492</v>
          </cell>
          <cell r="Q74">
            <v>20492</v>
          </cell>
          <cell r="R74" t="str">
            <v>Sin saldo estimado</v>
          </cell>
          <cell r="S74">
            <v>1</v>
          </cell>
        </row>
        <row r="75">
          <cell r="B75">
            <v>2598</v>
          </cell>
          <cell r="C75" t="str">
            <v xml:space="preserve">MULTAS I.E.S.T.U.V. REQUERIMIENTOS VIGILANCIA DE OBLIGACIONES                   </v>
          </cell>
          <cell r="D75" t="str">
            <v>20191050906225</v>
          </cell>
          <cell r="E75" t="str">
            <v>1700003003001001</v>
          </cell>
          <cell r="K75" t="str">
            <v xml:space="preserve">MULTAS I.E.S.T.U.V. REQUERIMIENTOS VIGILANCIA DE OBLIGACIONES                   </v>
          </cell>
          <cell r="L75">
            <v>0</v>
          </cell>
          <cell r="M75">
            <v>1962</v>
          </cell>
          <cell r="N75">
            <v>0</v>
          </cell>
          <cell r="O75">
            <v>1962</v>
          </cell>
          <cell r="P75">
            <v>1962</v>
          </cell>
          <cell r="Q75">
            <v>1962</v>
          </cell>
          <cell r="R75" t="str">
            <v>Sin saldo estimado</v>
          </cell>
          <cell r="S75">
            <v>1</v>
          </cell>
        </row>
        <row r="76">
          <cell r="D76" t="str">
            <v/>
          </cell>
          <cell r="E76" t="str">
            <v>4000000000000000</v>
          </cell>
          <cell r="F76" t="str">
            <v xml:space="preserve">DERECHOS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6">
            <v>2202103549</v>
          </cell>
          <cell r="M76">
            <v>498807672.29000002</v>
          </cell>
          <cell r="N76">
            <v>355203802.22000003</v>
          </cell>
          <cell r="O76">
            <v>2345707419.0700002</v>
          </cell>
          <cell r="P76">
            <v>1592778433.0699999</v>
          </cell>
          <cell r="Q76">
            <v>1592778433.0699999</v>
          </cell>
          <cell r="R76">
            <v>0.72329860863868034</v>
          </cell>
          <cell r="S76">
            <v>0.67901837207876803</v>
          </cell>
        </row>
        <row r="77">
          <cell r="D77" t="str">
            <v/>
          </cell>
          <cell r="E77" t="str">
            <v>4300000000000000</v>
          </cell>
          <cell r="G77" t="str">
            <v xml:space="preserve">DERECHOS POR PRESTACION DE SERVICIOS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7">
            <v>2187127688</v>
          </cell>
          <cell r="M77">
            <v>497553835.29000002</v>
          </cell>
          <cell r="N77">
            <v>351200007.22000003</v>
          </cell>
          <cell r="O77">
            <v>2333481516.0700002</v>
          </cell>
          <cell r="P77">
            <v>1585229054.0699999</v>
          </cell>
          <cell r="Q77">
            <v>1585229054.0699999</v>
          </cell>
          <cell r="R77">
            <v>0.72479949971261115</v>
          </cell>
          <cell r="S77">
            <v>0.67934073750016621</v>
          </cell>
        </row>
        <row r="78">
          <cell r="D78" t="str">
            <v/>
          </cell>
          <cell r="E78" t="str">
            <v>4300001000000000</v>
          </cell>
          <cell r="H78" t="str">
            <v xml:space="preserve">PODER EJECUTIVO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8">
            <v>1793187255</v>
          </cell>
          <cell r="M78">
            <v>401637108.29000002</v>
          </cell>
          <cell r="N78">
            <v>253745621.27000001</v>
          </cell>
          <cell r="O78">
            <v>1941078742.02</v>
          </cell>
          <cell r="P78">
            <v>1334598643.02</v>
          </cell>
          <cell r="Q78">
            <v>1334598643.02</v>
          </cell>
          <cell r="R78">
            <v>0.74426061154444245</v>
          </cell>
          <cell r="S78">
            <v>0.68755512804758179</v>
          </cell>
        </row>
        <row r="79">
          <cell r="D79" t="str">
            <v/>
          </cell>
          <cell r="E79" t="str">
            <v>4300001001000000</v>
          </cell>
          <cell r="I79" t="str">
            <v xml:space="preserve">SECRETARIA GENERAL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9">
            <v>126229293</v>
          </cell>
          <cell r="M79">
            <v>45888924</v>
          </cell>
          <cell r="N79">
            <v>13426504</v>
          </cell>
          <cell r="O79">
            <v>158691713</v>
          </cell>
          <cell r="P79">
            <v>103825739</v>
          </cell>
          <cell r="Q79">
            <v>103825739</v>
          </cell>
          <cell r="R79">
            <v>0.82251699690657387</v>
          </cell>
          <cell r="S79">
            <v>0.65426062292238285</v>
          </cell>
        </row>
        <row r="80">
          <cell r="D80" t="str">
            <v/>
          </cell>
          <cell r="E80" t="str">
            <v>4300001001001000</v>
          </cell>
          <cell r="J80" t="str">
            <v xml:space="preserve">DIRECCION GENERAL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80">
            <v>28786059</v>
          </cell>
          <cell r="M80">
            <v>2121521</v>
          </cell>
          <cell r="N80">
            <v>2286063</v>
          </cell>
          <cell r="O80">
            <v>28621517</v>
          </cell>
          <cell r="P80">
            <v>14337939</v>
          </cell>
          <cell r="Q80">
            <v>14337939</v>
          </cell>
          <cell r="R80">
            <v>0.4980862090222215</v>
          </cell>
          <cell r="S80">
            <v>0.50094965266865488</v>
          </cell>
        </row>
        <row r="81">
          <cell r="B81">
            <v>51</v>
          </cell>
          <cell r="C81" t="str">
            <v xml:space="preserve">LEGALIZACION DE FIRMAS CERTIFICADOS EN TODOS LOS NIVELES EDUCATIVOS             </v>
          </cell>
          <cell r="D81" t="str">
            <v>20190040037210</v>
          </cell>
          <cell r="E81" t="str">
            <v>4300001001001001</v>
          </cell>
          <cell r="K81" t="str">
            <v xml:space="preserve">LEGALIZACION DE FIRMAS CERTIFICADOS EN TODOS LOS NIVELES EDUCATIVOS             </v>
          </cell>
          <cell r="L81">
            <v>25748253</v>
          </cell>
          <cell r="M81">
            <v>1872112</v>
          </cell>
          <cell r="N81">
            <v>1946933</v>
          </cell>
          <cell r="O81">
            <v>25673432</v>
          </cell>
          <cell r="P81">
            <v>12675460</v>
          </cell>
          <cell r="Q81">
            <v>12675460</v>
          </cell>
          <cell r="R81">
            <v>0.49228427264560437</v>
          </cell>
          <cell r="S81">
            <v>0.49371895428706219</v>
          </cell>
        </row>
        <row r="82">
          <cell r="B82">
            <v>59</v>
          </cell>
          <cell r="C82" t="str">
            <v xml:space="preserve">LEGALIZACION DE FIRMAS TITULOS PROFESIONALES INST. OFICIALES Y PARTIC. EDUC.    </v>
          </cell>
          <cell r="D82" t="str">
            <v>20190040037210</v>
          </cell>
          <cell r="E82" t="str">
            <v>4300001001001001</v>
          </cell>
          <cell r="K82" t="str">
            <v xml:space="preserve">LEGALIZACION DE FIRMAS TITULOS PROFESIONALES INST. OFICIALES Y PARTIC. EDUC.    </v>
          </cell>
          <cell r="L82">
            <v>545109</v>
          </cell>
          <cell r="M82">
            <v>36658</v>
          </cell>
          <cell r="N82">
            <v>93476</v>
          </cell>
          <cell r="O82">
            <v>488291</v>
          </cell>
          <cell r="P82">
            <v>283660</v>
          </cell>
          <cell r="Q82">
            <v>283660</v>
          </cell>
          <cell r="R82">
            <v>0.52037298962225909</v>
          </cell>
          <cell r="S82">
            <v>0.58092408010796837</v>
          </cell>
        </row>
        <row r="83">
          <cell r="B83">
            <v>61</v>
          </cell>
          <cell r="C83" t="str">
            <v xml:space="preserve">LEGALIZACION DE FIRMAS DE ACTAS DE EXAMENES PROFESIONALES INST. OFIC O PARTIC.  </v>
          </cell>
          <cell r="D83" t="str">
            <v>20190040037210</v>
          </cell>
          <cell r="E83" t="str">
            <v>4300001001001001</v>
          </cell>
          <cell r="K83" t="str">
            <v xml:space="preserve">LEGALIZACION DE FIRMAS DE ACTAS DE EXAMENES PROFESIONALES INST. OFIC O PARTIC.  </v>
          </cell>
          <cell r="L83">
            <v>8441</v>
          </cell>
          <cell r="M83">
            <v>31949</v>
          </cell>
          <cell r="N83">
            <v>520</v>
          </cell>
          <cell r="O83">
            <v>39870</v>
          </cell>
          <cell r="P83">
            <v>37395</v>
          </cell>
          <cell r="Q83">
            <v>37395</v>
          </cell>
          <cell r="R83">
            <v>4.4301623030446633</v>
          </cell>
          <cell r="S83">
            <v>0.93792325056433412</v>
          </cell>
        </row>
        <row r="84">
          <cell r="B84">
            <v>69</v>
          </cell>
          <cell r="C84" t="str">
            <v xml:space="preserve">LEGALIZACION CON APOSTILLE POR C/ DOCUMENTO INCLUYE FORMA OFICIAL               </v>
          </cell>
          <cell r="D84" t="str">
            <v>20190040037210</v>
          </cell>
          <cell r="E84" t="str">
            <v>4300001001001001</v>
          </cell>
          <cell r="K84" t="str">
            <v xml:space="preserve">LEGALIZACION CON APOSTILLE POR C/ DOCUMENTO INCLUYE FORMA OFICIAL               </v>
          </cell>
          <cell r="L84">
            <v>2482117</v>
          </cell>
          <cell r="M84">
            <v>178587</v>
          </cell>
          <cell r="N84">
            <v>243199</v>
          </cell>
          <cell r="O84">
            <v>2417505</v>
          </cell>
          <cell r="P84">
            <v>1339005</v>
          </cell>
          <cell r="Q84">
            <v>1339005</v>
          </cell>
          <cell r="R84">
            <v>0.53946087150605715</v>
          </cell>
          <cell r="S84">
            <v>0.55387889580373151</v>
          </cell>
        </row>
        <row r="85">
          <cell r="B85">
            <v>13973</v>
          </cell>
          <cell r="C85" t="str">
            <v xml:space="preserve">CERTIFICACIONES DE EXPEDIENTES POR CADA HOJA ARCHIVO GRAL                       </v>
          </cell>
          <cell r="D85" t="str">
            <v>20190040040210</v>
          </cell>
          <cell r="E85" t="str">
            <v>4300001001001001</v>
          </cell>
          <cell r="K85" t="str">
            <v xml:space="preserve">CERTIFICACIONES DE EXPEDIENTES POR CADA HOJA ARCHIVO GRAL                       </v>
          </cell>
          <cell r="L85">
            <v>240</v>
          </cell>
          <cell r="M85">
            <v>0</v>
          </cell>
          <cell r="N85">
            <v>36</v>
          </cell>
          <cell r="O85">
            <v>204</v>
          </cell>
          <cell r="P85">
            <v>204</v>
          </cell>
          <cell r="Q85">
            <v>204</v>
          </cell>
          <cell r="R85">
            <v>0.85</v>
          </cell>
          <cell r="S85">
            <v>1</v>
          </cell>
        </row>
        <row r="86">
          <cell r="B86">
            <v>15305</v>
          </cell>
          <cell r="C86" t="str">
            <v xml:space="preserve">IMPARTICION DE TALLERES EN ADMINISTRACION Y SISTEMAS INSTITUC. DE ARCHIVOS      </v>
          </cell>
          <cell r="D86" t="str">
            <v>20190040040210</v>
          </cell>
          <cell r="E86" t="str">
            <v>4300001001001001</v>
          </cell>
          <cell r="K86" t="str">
            <v xml:space="preserve">IMPARTICION DE TALLERES EN ADMINISTRACION Y SISTEMAS INSTITUC. DE ARCHIVOS      </v>
          </cell>
          <cell r="L86">
            <v>1899</v>
          </cell>
          <cell r="M86">
            <v>2215</v>
          </cell>
          <cell r="N86">
            <v>1899</v>
          </cell>
          <cell r="O86">
            <v>2215</v>
          </cell>
          <cell r="P86">
            <v>2215</v>
          </cell>
          <cell r="Q86">
            <v>2215</v>
          </cell>
          <cell r="R86">
            <v>1.1664033701948393</v>
          </cell>
          <cell r="S86">
            <v>1</v>
          </cell>
        </row>
        <row r="87">
          <cell r="D87" t="str">
            <v/>
          </cell>
          <cell r="E87" t="str">
            <v>4300001001002000</v>
          </cell>
          <cell r="J87" t="str">
            <v xml:space="preserve">DIRECCION DEL ARCHIVO DE NOTARIAS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87">
            <v>5950455</v>
          </cell>
          <cell r="M87">
            <v>280877</v>
          </cell>
          <cell r="N87">
            <v>769046</v>
          </cell>
          <cell r="O87">
            <v>5462286</v>
          </cell>
          <cell r="P87">
            <v>2568521</v>
          </cell>
          <cell r="Q87">
            <v>2568521</v>
          </cell>
          <cell r="R87">
            <v>0.43165119306002653</v>
          </cell>
          <cell r="S87">
            <v>0.47022821580561691</v>
          </cell>
        </row>
        <row r="88">
          <cell r="B88">
            <v>190</v>
          </cell>
          <cell r="C88" t="str">
            <v xml:space="preserve">ANOTACION DE EXPEDICION TESTIMONIOS EN PROTOCOLOS, POR C/U                      </v>
          </cell>
          <cell r="D88" t="str">
            <v>20190040038210</v>
          </cell>
          <cell r="E88" t="str">
            <v>4300001001002001</v>
          </cell>
          <cell r="K88" t="str">
            <v xml:space="preserve">ANOTACION DE EXPEDICION TESTIMONIOS EN PROTOCOLOS, POR C/U                      </v>
          </cell>
          <cell r="L88">
            <v>26224</v>
          </cell>
          <cell r="M88">
            <v>2985</v>
          </cell>
          <cell r="N88">
            <v>1806</v>
          </cell>
          <cell r="O88">
            <v>27403</v>
          </cell>
          <cell r="P88">
            <v>13920</v>
          </cell>
          <cell r="Q88">
            <v>13920</v>
          </cell>
          <cell r="R88">
            <v>0.53081147040878585</v>
          </cell>
          <cell r="S88">
            <v>0.50797357953508737</v>
          </cell>
        </row>
        <row r="89">
          <cell r="B89">
            <v>191</v>
          </cell>
          <cell r="C89" t="str">
            <v xml:space="preserve">POR LA EXPEDICION DE TESTIMONIOS POR CADA HOJA                                  </v>
          </cell>
          <cell r="D89" t="str">
            <v>20190040038210</v>
          </cell>
          <cell r="E89" t="str">
            <v>4300001001002001</v>
          </cell>
          <cell r="K89" t="str">
            <v xml:space="preserve">POR LA EXPEDICION DE TESTIMONIOS POR CADA HOJA                                  </v>
          </cell>
          <cell r="L89">
            <v>150265</v>
          </cell>
          <cell r="M89">
            <v>12818</v>
          </cell>
          <cell r="N89">
            <v>21951</v>
          </cell>
          <cell r="O89">
            <v>141132</v>
          </cell>
          <cell r="P89">
            <v>74900</v>
          </cell>
          <cell r="Q89">
            <v>74900</v>
          </cell>
          <cell r="R89">
            <v>0.49845273350414271</v>
          </cell>
          <cell r="S89">
            <v>0.53070883995125129</v>
          </cell>
        </row>
        <row r="90">
          <cell r="B90">
            <v>192</v>
          </cell>
          <cell r="C90" t="str">
            <v xml:space="preserve">POR EL COTEJO DE CADA UNA DE LAS HOJAS EN LOS TESTIMONIOS Y COPIAS CERTIFICADAS </v>
          </cell>
          <cell r="D90" t="str">
            <v>20190040038210</v>
          </cell>
          <cell r="E90" t="str">
            <v>4300001001002001</v>
          </cell>
          <cell r="K90" t="str">
            <v xml:space="preserve">POR EL COTEJO DE CADA UNA DE LAS HOJAS EN LOS TESTIMONIOS Y COPIAS CERTIFICADAS </v>
          </cell>
          <cell r="L90">
            <v>91829</v>
          </cell>
          <cell r="M90">
            <v>6694</v>
          </cell>
          <cell r="N90">
            <v>14606</v>
          </cell>
          <cell r="O90">
            <v>83917</v>
          </cell>
          <cell r="P90">
            <v>43442</v>
          </cell>
          <cell r="Q90">
            <v>43442</v>
          </cell>
          <cell r="R90">
            <v>0.47307495453505971</v>
          </cell>
          <cell r="S90">
            <v>0.51767818201317972</v>
          </cell>
        </row>
        <row r="91">
          <cell r="B91">
            <v>193</v>
          </cell>
          <cell r="C91" t="str">
            <v xml:space="preserve">POR AUTORIZACION DE PROTOCOLOS DE NOTARIOS, POR CADA HOJA                       </v>
          </cell>
          <cell r="D91" t="str">
            <v>20190040038210</v>
          </cell>
          <cell r="E91" t="str">
            <v>4300001001002001</v>
          </cell>
          <cell r="K91" t="str">
            <v xml:space="preserve">POR AUTORIZACION DE PROTOCOLOS DE NOTARIOS, POR CADA HOJA                       </v>
          </cell>
          <cell r="L91">
            <v>3494444</v>
          </cell>
          <cell r="M91">
            <v>192688</v>
          </cell>
          <cell r="N91">
            <v>437594</v>
          </cell>
          <cell r="O91">
            <v>3249538</v>
          </cell>
          <cell r="P91">
            <v>1489950</v>
          </cell>
          <cell r="Q91">
            <v>1489950</v>
          </cell>
          <cell r="R91">
            <v>0.42637684278242832</v>
          </cell>
          <cell r="S91">
            <v>0.45851133299564428</v>
          </cell>
        </row>
        <row r="92">
          <cell r="B92">
            <v>196</v>
          </cell>
          <cell r="C92" t="str">
            <v xml:space="preserve">CERTIFICACIONES DE DOCUMENTOS. ARCHIVO GRAL. DE NOTARIAS                        </v>
          </cell>
          <cell r="D92" t="str">
            <v>20190040038210</v>
          </cell>
          <cell r="E92" t="str">
            <v>4300001001002001</v>
          </cell>
          <cell r="K92" t="str">
            <v xml:space="preserve">CERTIFICACIONES DE DOCUMENTOS. ARCHIVO GRAL. DE NOTARIAS                        </v>
          </cell>
          <cell r="L92">
            <v>2170348</v>
          </cell>
          <cell r="M92">
            <v>50401</v>
          </cell>
          <cell r="N92">
            <v>290479</v>
          </cell>
          <cell r="O92">
            <v>1930270</v>
          </cell>
          <cell r="P92">
            <v>930810</v>
          </cell>
          <cell r="Q92">
            <v>930810</v>
          </cell>
          <cell r="R92">
            <v>0.42887592220233806</v>
          </cell>
          <cell r="S92">
            <v>0.48221751361208537</v>
          </cell>
        </row>
        <row r="93">
          <cell r="B93">
            <v>197</v>
          </cell>
          <cell r="C93" t="str">
            <v xml:space="preserve">OTROS SERVICIOS DEL ARCHIVO GENERAL DE NOTARIAS                                 </v>
          </cell>
          <cell r="D93" t="str">
            <v>20190040038210</v>
          </cell>
          <cell r="E93" t="str">
            <v>4300001001002001</v>
          </cell>
          <cell r="K93" t="str">
            <v xml:space="preserve">OTROS SERVICIOS DEL ARCHIVO GENERAL DE NOTARIAS                                 </v>
          </cell>
          <cell r="L93">
            <v>31</v>
          </cell>
          <cell r="M93">
            <v>0</v>
          </cell>
          <cell r="N93">
            <v>31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</v>
          </cell>
        </row>
        <row r="94">
          <cell r="B94">
            <v>14273</v>
          </cell>
          <cell r="C94" t="str">
            <v xml:space="preserve">CERTIFICACIONES DE EXPEDIENTES HASTA 35 HOJAS DE NOTARIAS                       </v>
          </cell>
          <cell r="D94" t="str">
            <v>20190040038210</v>
          </cell>
          <cell r="E94" t="str">
            <v>4300001001002001</v>
          </cell>
          <cell r="K94" t="str">
            <v xml:space="preserve">CERTIFICACIONES DE EXPEDIENTES HASTA 35 HOJAS DE NOTARIAS                       </v>
          </cell>
          <cell r="L94">
            <v>3376</v>
          </cell>
          <cell r="M94">
            <v>916</v>
          </cell>
          <cell r="N94">
            <v>1474</v>
          </cell>
          <cell r="O94">
            <v>2818</v>
          </cell>
          <cell r="P94">
            <v>1265</v>
          </cell>
          <cell r="Q94">
            <v>1265</v>
          </cell>
          <cell r="R94">
            <v>0.3747037914691943</v>
          </cell>
          <cell r="S94">
            <v>0.44889992902767922</v>
          </cell>
        </row>
        <row r="95">
          <cell r="B95">
            <v>14274</v>
          </cell>
          <cell r="C95" t="str">
            <v xml:space="preserve">CERTIFICACIONES DE EXPEDIENTES POR CADA HOJA DE NOTARIAS                        </v>
          </cell>
          <cell r="D95" t="str">
            <v>20190040038210</v>
          </cell>
          <cell r="E95" t="str">
            <v>4300001001002001</v>
          </cell>
          <cell r="K95" t="str">
            <v xml:space="preserve">CERTIFICACIONES DE EXPEDIENTES POR CADA HOJA DE NOTARIAS                        </v>
          </cell>
          <cell r="L95">
            <v>13938</v>
          </cell>
          <cell r="M95">
            <v>7893</v>
          </cell>
          <cell r="N95">
            <v>1105</v>
          </cell>
          <cell r="O95">
            <v>20726</v>
          </cell>
          <cell r="P95">
            <v>7752</v>
          </cell>
          <cell r="Q95">
            <v>7752</v>
          </cell>
          <cell r="R95">
            <v>0.55617735686612135</v>
          </cell>
          <cell r="S95">
            <v>0.37402296632249349</v>
          </cell>
        </row>
        <row r="96">
          <cell r="B96">
            <v>16284</v>
          </cell>
          <cell r="C96" t="str">
            <v xml:space="preserve">CERTIFICACIONES DE EXPED HASTA 35 HOJAS DE LA D. GRAL. DE ARCHIVOS Y NOTARIAS   </v>
          </cell>
          <cell r="D96" t="str">
            <v>20190040038210</v>
          </cell>
          <cell r="E96" t="str">
            <v>4300001001002001</v>
          </cell>
          <cell r="K96" t="str">
            <v xml:space="preserve">CERTIFICACIONES DE EXPED HASTA 35 HOJAS DE LA D. GRAL. DE ARCHIVOS Y NOTARIAS   </v>
          </cell>
          <cell r="L96">
            <v>0</v>
          </cell>
          <cell r="M96">
            <v>460</v>
          </cell>
          <cell r="N96">
            <v>0</v>
          </cell>
          <cell r="O96">
            <v>460</v>
          </cell>
          <cell r="P96">
            <v>460</v>
          </cell>
          <cell r="Q96">
            <v>460</v>
          </cell>
          <cell r="R96" t="str">
            <v>Sin saldo estimado</v>
          </cell>
          <cell r="S96">
            <v>1</v>
          </cell>
        </row>
        <row r="97">
          <cell r="B97">
            <v>16285</v>
          </cell>
          <cell r="C97" t="str">
            <v xml:space="preserve">CERTIFICACIONES DE EXPED POR CADA HOJA DE LA D. GRAL. DE ARCHIVOS Y NOTARIAS    </v>
          </cell>
          <cell r="D97" t="str">
            <v>20190040038210</v>
          </cell>
          <cell r="E97" t="str">
            <v>4300001001002001</v>
          </cell>
          <cell r="K97" t="str">
            <v xml:space="preserve">CERTIFICACIONES DE EXPED POR CADA HOJA DE LA D. GRAL. DE ARCHIVOS Y NOTARIAS    </v>
          </cell>
          <cell r="L97">
            <v>0</v>
          </cell>
          <cell r="M97">
            <v>564</v>
          </cell>
          <cell r="N97">
            <v>0</v>
          </cell>
          <cell r="O97">
            <v>564</v>
          </cell>
          <cell r="P97">
            <v>564</v>
          </cell>
          <cell r="Q97">
            <v>564</v>
          </cell>
          <cell r="R97" t="str">
            <v>Sin saldo estimado</v>
          </cell>
          <cell r="S97">
            <v>1</v>
          </cell>
        </row>
        <row r="98">
          <cell r="B98">
            <v>16286</v>
          </cell>
          <cell r="C98" t="str">
            <v xml:space="preserve">COPIAS SIMPLES HASTA 35 HOJAS DE LA D. GRAL. DE ARCHIVOS Y NOTARIAS             </v>
          </cell>
          <cell r="D98" t="str">
            <v>20190040038210</v>
          </cell>
          <cell r="E98" t="str">
            <v>4300001001002001</v>
          </cell>
          <cell r="K98" t="str">
            <v xml:space="preserve">COPIAS SIMPLES HASTA 35 HOJAS DE LA D. GRAL. DE ARCHIVOS Y NOTARIAS             </v>
          </cell>
          <cell r="L98">
            <v>0</v>
          </cell>
          <cell r="M98">
            <v>64</v>
          </cell>
          <cell r="N98">
            <v>0</v>
          </cell>
          <cell r="O98">
            <v>64</v>
          </cell>
          <cell r="P98">
            <v>64</v>
          </cell>
          <cell r="Q98">
            <v>64</v>
          </cell>
          <cell r="R98" t="str">
            <v>Sin saldo estimado</v>
          </cell>
          <cell r="S98">
            <v>1</v>
          </cell>
        </row>
        <row r="99">
          <cell r="B99">
            <v>16288</v>
          </cell>
          <cell r="C99" t="str">
            <v xml:space="preserve">COPIAS SIMPLES POR CADA HOJA ADICIONAL DE LA D. GRAL DE ARCHIVOS Y NOTARIAS     </v>
          </cell>
          <cell r="D99" t="str">
            <v>20190040038210</v>
          </cell>
          <cell r="E99" t="str">
            <v>4300001001002001</v>
          </cell>
          <cell r="K99" t="str">
            <v xml:space="preserve">COPIAS SIMPLES POR CADA HOJA ADICIONAL DE LA D. GRAL DE ARCHIVOS Y NOTARIAS     </v>
          </cell>
          <cell r="L99">
            <v>0</v>
          </cell>
          <cell r="M99">
            <v>5394</v>
          </cell>
          <cell r="N99">
            <v>0</v>
          </cell>
          <cell r="O99">
            <v>5394</v>
          </cell>
          <cell r="P99">
            <v>5394</v>
          </cell>
          <cell r="Q99">
            <v>5394</v>
          </cell>
          <cell r="R99" t="str">
            <v>Sin saldo estimado</v>
          </cell>
          <cell r="S99">
            <v>1</v>
          </cell>
        </row>
        <row r="100">
          <cell r="D100" t="str">
            <v/>
          </cell>
          <cell r="E100" t="str">
            <v>4300001001003000</v>
          </cell>
          <cell r="J100" t="str">
            <v xml:space="preserve">PERIODICO OFICIAL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0">
            <v>8136047</v>
          </cell>
          <cell r="M100">
            <v>742810</v>
          </cell>
          <cell r="N100">
            <v>1344793</v>
          </cell>
          <cell r="O100">
            <v>7534064</v>
          </cell>
          <cell r="P100">
            <v>3644470</v>
          </cell>
          <cell r="Q100">
            <v>3644470</v>
          </cell>
          <cell r="R100">
            <v>0.44794111931752606</v>
          </cell>
          <cell r="S100">
            <v>0.48373228578891819</v>
          </cell>
        </row>
        <row r="101">
          <cell r="B101">
            <v>458</v>
          </cell>
          <cell r="C101" t="str">
            <v xml:space="preserve">PUBLICACION EN EL PERIODICO OFICIAL POR PLANA DE 131 A 250 PALABRAS             </v>
          </cell>
          <cell r="D101" t="str">
            <v>20190040044210</v>
          </cell>
          <cell r="E101" t="str">
            <v>4300001001003001</v>
          </cell>
          <cell r="K101" t="str">
            <v xml:space="preserve">PUBLICACION EN EL PERIODICO OFICIAL POR PLANA DE 131 A 250 PALABRAS             </v>
          </cell>
          <cell r="L101">
            <v>7332943</v>
          </cell>
          <cell r="M101">
            <v>594330</v>
          </cell>
          <cell r="N101">
            <v>1083223</v>
          </cell>
          <cell r="O101">
            <v>6844050</v>
          </cell>
          <cell r="P101">
            <v>3143765</v>
          </cell>
          <cell r="Q101">
            <v>3143765</v>
          </cell>
          <cell r="R101">
            <v>0.42871804676512554</v>
          </cell>
          <cell r="S101">
            <v>0.45934278680021334</v>
          </cell>
        </row>
        <row r="102">
          <cell r="B102">
            <v>459</v>
          </cell>
          <cell r="C102" t="str">
            <v xml:space="preserve">PUBLICACION EN EL PERIODICO OFICIAL 1/2 PLANA (DE 71 A 130 PALABRAS)            </v>
          </cell>
          <cell r="D102" t="str">
            <v>20190040044210</v>
          </cell>
          <cell r="E102" t="str">
            <v>4300001001003001</v>
          </cell>
          <cell r="K102" t="str">
            <v xml:space="preserve">PUBLICACION EN EL PERIODICO OFICIAL 1/2 PLANA (DE 71 A 130 PALABRAS)            </v>
          </cell>
          <cell r="L102">
            <v>343176</v>
          </cell>
          <cell r="M102">
            <v>0</v>
          </cell>
          <cell r="N102">
            <v>109074</v>
          </cell>
          <cell r="O102">
            <v>234102</v>
          </cell>
          <cell r="P102">
            <v>97920</v>
          </cell>
          <cell r="Q102">
            <v>97920</v>
          </cell>
          <cell r="R102">
            <v>0.28533463878592907</v>
          </cell>
          <cell r="S102">
            <v>0.41827921162570164</v>
          </cell>
        </row>
        <row r="103">
          <cell r="B103">
            <v>460</v>
          </cell>
          <cell r="C103" t="str">
            <v xml:space="preserve">PUBLICACION EN EL PERIODICO OFICIAL 1/4 PLANA (HASTA 70 PALABRAS)               </v>
          </cell>
          <cell r="D103" t="str">
            <v>20190040044210</v>
          </cell>
          <cell r="E103" t="str">
            <v>4300001001003001</v>
          </cell>
          <cell r="K103" t="str">
            <v xml:space="preserve">PUBLICACION EN EL PERIODICO OFICIAL 1/4 PLANA (HASTA 70 PALABRAS)               </v>
          </cell>
          <cell r="L103">
            <v>1690</v>
          </cell>
          <cell r="M103">
            <v>3710</v>
          </cell>
          <cell r="N103">
            <v>900</v>
          </cell>
          <cell r="O103">
            <v>4500</v>
          </cell>
          <cell r="P103">
            <v>4500</v>
          </cell>
          <cell r="Q103">
            <v>4500</v>
          </cell>
          <cell r="R103">
            <v>2.6627218934911241</v>
          </cell>
          <cell r="S103">
            <v>1</v>
          </cell>
        </row>
        <row r="104">
          <cell r="B104">
            <v>461</v>
          </cell>
          <cell r="C104" t="str">
            <v xml:space="preserve">SUSCRIPCION SEMESTRAL AL P. OFICIAL DEL ESTADO                                  </v>
          </cell>
          <cell r="D104" t="str">
            <v>20190040044210</v>
          </cell>
          <cell r="E104" t="str">
            <v>4300001001003001</v>
          </cell>
          <cell r="K104" t="str">
            <v xml:space="preserve">SUSCRIPCION SEMESTRAL AL P. OFICIAL DEL ESTADO                                  </v>
          </cell>
          <cell r="L104">
            <v>48088</v>
          </cell>
          <cell r="M104">
            <v>9405</v>
          </cell>
          <cell r="N104">
            <v>18306</v>
          </cell>
          <cell r="O104">
            <v>39187</v>
          </cell>
          <cell r="P104">
            <v>34875</v>
          </cell>
          <cell r="Q104">
            <v>34875</v>
          </cell>
          <cell r="R104">
            <v>0.72523290633837967</v>
          </cell>
          <cell r="S104">
            <v>0.88996350830632609</v>
          </cell>
        </row>
        <row r="105">
          <cell r="B105">
            <v>462</v>
          </cell>
          <cell r="C105" t="str">
            <v xml:space="preserve">POR VENTA DE EJEMPLAR DE HASTA 20 PAGINAS                                       </v>
          </cell>
          <cell r="D105" t="str">
            <v>20190040044210</v>
          </cell>
          <cell r="E105" t="str">
            <v>4300001001003001</v>
          </cell>
          <cell r="K105" t="str">
            <v xml:space="preserve">POR VENTA DE EJEMPLAR DE HASTA 20 PAGINAS                                       </v>
          </cell>
          <cell r="L105">
            <v>46672</v>
          </cell>
          <cell r="M105">
            <v>509</v>
          </cell>
          <cell r="N105">
            <v>10388</v>
          </cell>
          <cell r="O105">
            <v>36793</v>
          </cell>
          <cell r="P105">
            <v>17000</v>
          </cell>
          <cell r="Q105">
            <v>17000</v>
          </cell>
          <cell r="R105">
            <v>0.36424408639012684</v>
          </cell>
          <cell r="S105">
            <v>0.46204441062158563</v>
          </cell>
        </row>
        <row r="106">
          <cell r="B106">
            <v>463</v>
          </cell>
          <cell r="C106" t="str">
            <v xml:space="preserve">POR VENTA DE EJEMPLARES DE 21 A 40 PAGINAS                                      </v>
          </cell>
          <cell r="D106" t="str">
            <v>20190040044210</v>
          </cell>
          <cell r="E106" t="str">
            <v>4300001001003001</v>
          </cell>
          <cell r="K106" t="str">
            <v xml:space="preserve">POR VENTA DE EJEMPLARES DE 21 A 40 PAGINAS                                      </v>
          </cell>
          <cell r="L106">
            <v>8340</v>
          </cell>
          <cell r="M106">
            <v>38</v>
          </cell>
          <cell r="N106">
            <v>3642</v>
          </cell>
          <cell r="O106">
            <v>4736</v>
          </cell>
          <cell r="P106">
            <v>1950</v>
          </cell>
          <cell r="Q106">
            <v>1950</v>
          </cell>
          <cell r="R106">
            <v>0.23381294964028776</v>
          </cell>
          <cell r="S106">
            <v>0.41173986486486486</v>
          </cell>
        </row>
        <row r="107">
          <cell r="B107">
            <v>465</v>
          </cell>
          <cell r="C107" t="str">
            <v xml:space="preserve">CERTIFICACIONES, DE DOCUMENTOS PERIODICO OFICIAL                                </v>
          </cell>
          <cell r="D107" t="str">
            <v>20190040044210</v>
          </cell>
          <cell r="E107" t="str">
            <v>4300001001003001</v>
          </cell>
          <cell r="K107" t="str">
            <v xml:space="preserve">CERTIFICACIONES, DE DOCUMENTOS PERIODICO OFICIAL                                </v>
          </cell>
          <cell r="L107">
            <v>592</v>
          </cell>
          <cell r="M107">
            <v>0</v>
          </cell>
          <cell r="N107">
            <v>191</v>
          </cell>
          <cell r="O107">
            <v>401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468</v>
          </cell>
          <cell r="C108" t="str">
            <v xml:space="preserve">POR VTA. DE LEYES Y PUBLICACIONES DEL EDO. LAS CUOTAS QUE DETERMINE EL SRIO.    </v>
          </cell>
          <cell r="D108" t="str">
            <v>20190040044210</v>
          </cell>
          <cell r="E108" t="str">
            <v>4300001001003001</v>
          </cell>
          <cell r="K108" t="str">
            <v xml:space="preserve">POR VTA. DE LEYES Y PUBLICACIONES DEL EDO. LAS CUOTAS QUE DETERMINE EL SRIO.    </v>
          </cell>
          <cell r="L108">
            <v>347530</v>
          </cell>
          <cell r="M108">
            <v>132508</v>
          </cell>
          <cell r="N108">
            <v>112393</v>
          </cell>
          <cell r="O108">
            <v>367645</v>
          </cell>
          <cell r="P108">
            <v>342150</v>
          </cell>
          <cell r="Q108">
            <v>342150</v>
          </cell>
          <cell r="R108">
            <v>0.98451932207291459</v>
          </cell>
          <cell r="S108">
            <v>0.93065321165798531</v>
          </cell>
        </row>
        <row r="109">
          <cell r="B109">
            <v>469</v>
          </cell>
          <cell r="C109" t="str">
            <v xml:space="preserve">OTROS SERVICIOS DEL PERIODICO OFICIAL                                           </v>
          </cell>
          <cell r="D109" t="str">
            <v>20190040044210</v>
          </cell>
          <cell r="E109" t="str">
            <v>4300001001003001</v>
          </cell>
          <cell r="K109" t="str">
            <v xml:space="preserve">OTROS SERVICIOS DEL PERIODICO OFICIAL                                           </v>
          </cell>
          <cell r="L109">
            <v>0</v>
          </cell>
          <cell r="M109">
            <v>400</v>
          </cell>
          <cell r="N109">
            <v>0</v>
          </cell>
          <cell r="O109">
            <v>400</v>
          </cell>
          <cell r="P109">
            <v>400</v>
          </cell>
          <cell r="Q109">
            <v>400</v>
          </cell>
          <cell r="R109" t="str">
            <v>Sin saldo estimado</v>
          </cell>
          <cell r="S109">
            <v>1</v>
          </cell>
        </row>
        <row r="110">
          <cell r="B110">
            <v>1512</v>
          </cell>
          <cell r="C110" t="str">
            <v xml:space="preserve">POR LA VENTA DE COPIAS SIMPLES DE LEYES Y PUBLICACIONES POR HOJA                </v>
          </cell>
          <cell r="D110" t="str">
            <v>20190040044210</v>
          </cell>
          <cell r="E110" t="str">
            <v>4300001001003001</v>
          </cell>
          <cell r="K110" t="str">
            <v xml:space="preserve">POR LA VENTA DE COPIAS SIMPLES DE LEYES Y PUBLICACIONES POR HOJA                </v>
          </cell>
          <cell r="L110">
            <v>5981</v>
          </cell>
          <cell r="M110">
            <v>0</v>
          </cell>
          <cell r="N110">
            <v>5641</v>
          </cell>
          <cell r="O110">
            <v>340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13117</v>
          </cell>
          <cell r="C111" t="str">
            <v xml:space="preserve">POR LA VENTA COPIA CERTIFICADA PERIODICO OFICIAL POR HOJA                       </v>
          </cell>
          <cell r="D111" t="str">
            <v>20190040044210</v>
          </cell>
          <cell r="E111" t="str">
            <v>4300001001003001</v>
          </cell>
          <cell r="K111" t="str">
            <v xml:space="preserve">POR LA VENTA COPIA CERTIFICADA PERIODICO OFICIAL POR HOJA                       </v>
          </cell>
          <cell r="L111">
            <v>0</v>
          </cell>
          <cell r="M111">
            <v>1910</v>
          </cell>
          <cell r="N111">
            <v>0</v>
          </cell>
          <cell r="O111">
            <v>1910</v>
          </cell>
          <cell r="P111">
            <v>1910</v>
          </cell>
          <cell r="Q111">
            <v>1910</v>
          </cell>
          <cell r="R111" t="str">
            <v>Sin saldo estimado</v>
          </cell>
          <cell r="S111">
            <v>1</v>
          </cell>
        </row>
        <row r="112">
          <cell r="B112">
            <v>14728</v>
          </cell>
          <cell r="C112" t="str">
            <v xml:space="preserve">POR VENTA DE EJEMPLARES DE 41 A 60 PAGINAS                                      </v>
          </cell>
          <cell r="D112" t="str">
            <v>20190040044210</v>
          </cell>
          <cell r="E112" t="str">
            <v>4300001001003001</v>
          </cell>
          <cell r="K112" t="str">
            <v xml:space="preserve">POR VENTA DE EJEMPLARES DE 41 A 60 PAGINAS                                      </v>
          </cell>
          <cell r="L112">
            <v>592</v>
          </cell>
          <cell r="M112">
            <v>0</v>
          </cell>
          <cell r="N112">
            <v>592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</v>
          </cell>
        </row>
        <row r="113">
          <cell r="B113">
            <v>14729</v>
          </cell>
          <cell r="C113" t="str">
            <v xml:space="preserve">POR VENTA DE EJEMPLARES DE 61 A 100 PAGINAS                                     </v>
          </cell>
          <cell r="D113" t="str">
            <v>20190040044210</v>
          </cell>
          <cell r="E113" t="str">
            <v>4300001001003001</v>
          </cell>
          <cell r="K113" t="str">
            <v xml:space="preserve">POR VENTA DE EJEMPLARES DE 61 A 100 PAGINAS                                     </v>
          </cell>
          <cell r="L113">
            <v>320</v>
          </cell>
          <cell r="M113">
            <v>0</v>
          </cell>
          <cell r="N113">
            <v>320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</row>
        <row r="114">
          <cell r="B114">
            <v>14730</v>
          </cell>
          <cell r="C114" t="str">
            <v xml:space="preserve">POR VENTA DE EJEMPLARES DE 101 A 200 PAGINAS                                    </v>
          </cell>
          <cell r="D114" t="str">
            <v>20190040044210</v>
          </cell>
          <cell r="E114" t="str">
            <v>4300001001003001</v>
          </cell>
          <cell r="K114" t="str">
            <v xml:space="preserve">POR VENTA DE EJEMPLARES DE 101 A 200 PAGINAS                                    </v>
          </cell>
          <cell r="L114">
            <v>123</v>
          </cell>
          <cell r="M114">
            <v>0</v>
          </cell>
          <cell r="N114">
            <v>123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</row>
        <row r="115">
          <cell r="D115" t="str">
            <v/>
          </cell>
          <cell r="E115" t="str">
            <v>4300001001004000</v>
          </cell>
          <cell r="J115" t="str">
            <v xml:space="preserve">REGISTRO DEL ESTADO CIVIL DE LAS PERSONAS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5">
            <v>82248737</v>
          </cell>
          <cell r="M115">
            <v>42227254</v>
          </cell>
          <cell r="N115">
            <v>8883867</v>
          </cell>
          <cell r="O115">
            <v>115592124</v>
          </cell>
          <cell r="P115">
            <v>82552934</v>
          </cell>
          <cell r="Q115">
            <v>82552934</v>
          </cell>
          <cell r="R115">
            <v>1.0036985005617776</v>
          </cell>
          <cell r="S115">
            <v>0.71417438440702063</v>
          </cell>
        </row>
        <row r="116">
          <cell r="B116">
            <v>166</v>
          </cell>
          <cell r="C116" t="str">
            <v xml:space="preserve">REGISTRO DE NACIMIENTO INCLUYE FORMA OFICIAL VALORADA                           </v>
          </cell>
          <cell r="D116" t="str">
            <v>20190040965210</v>
          </cell>
          <cell r="E116" t="str">
            <v>4300001001004001</v>
          </cell>
          <cell r="K116" t="str">
            <v xml:space="preserve">REGISTRO DE NACIMIENTO INCLUYE FORMA OFICIAL VALORADA                           </v>
          </cell>
          <cell r="L116">
            <v>0</v>
          </cell>
          <cell r="M116">
            <v>18</v>
          </cell>
          <cell r="N116">
            <v>0</v>
          </cell>
          <cell r="O116">
            <v>18</v>
          </cell>
          <cell r="P116">
            <v>18</v>
          </cell>
          <cell r="Q116">
            <v>18</v>
          </cell>
          <cell r="R116" t="str">
            <v>Sin saldo estimado</v>
          </cell>
          <cell r="S116">
            <v>1</v>
          </cell>
        </row>
        <row r="117">
          <cell r="B117">
            <v>167</v>
          </cell>
          <cell r="C117" t="str">
            <v xml:space="preserve">REGISTRO DE NACIMIENTO FUERA DEL JUZGADO DENTRO CIRCUNS. TERRITORIAL INCL FOV   </v>
          </cell>
          <cell r="D117" t="str">
            <v>20190040965210</v>
          </cell>
          <cell r="E117" t="str">
            <v>4300001001004001</v>
          </cell>
          <cell r="K117" t="str">
            <v xml:space="preserve">REGISTRO DE NACIMIENTO FUERA DEL JUZGADO DENTRO CIRCUNS. TERRITORIAL INCL FOV   </v>
          </cell>
          <cell r="L117">
            <v>208361</v>
          </cell>
          <cell r="M117">
            <v>0</v>
          </cell>
          <cell r="N117">
            <v>107306</v>
          </cell>
          <cell r="O117">
            <v>101055</v>
          </cell>
          <cell r="P117">
            <v>4680</v>
          </cell>
          <cell r="Q117">
            <v>4680</v>
          </cell>
          <cell r="R117">
            <v>2.2461017176918906E-2</v>
          </cell>
          <cell r="S117">
            <v>4.6311414576220872E-2</v>
          </cell>
        </row>
        <row r="118">
          <cell r="B118">
            <v>168</v>
          </cell>
          <cell r="C118" t="str">
            <v>INSERCION DE ACTAS DE NACIMIENTO EN EL EXTRANJERO INCLUYE FORMA OFICIAL VALORADA</v>
          </cell>
          <cell r="D118" t="str">
            <v>20190040965210</v>
          </cell>
          <cell r="E118" t="str">
            <v>4300001001004001</v>
          </cell>
          <cell r="K118" t="str">
            <v>INSERCION DE ACTAS DE NACIMIENTO EN EL EXTRANJERO INCLUYE FORMA OFICIAL VALORADA</v>
          </cell>
          <cell r="L118">
            <v>166046</v>
          </cell>
          <cell r="M118">
            <v>2083</v>
          </cell>
          <cell r="N118">
            <v>49351</v>
          </cell>
          <cell r="O118">
            <v>118778</v>
          </cell>
          <cell r="P118">
            <v>36935</v>
          </cell>
          <cell r="Q118">
            <v>36935</v>
          </cell>
          <cell r="R118">
            <v>0.22243836045433193</v>
          </cell>
          <cell r="S118">
            <v>0.31095825826331475</v>
          </cell>
        </row>
        <row r="119">
          <cell r="B119">
            <v>169</v>
          </cell>
          <cell r="C119" t="str">
            <v xml:space="preserve">REGISTRO DE RECONOCIMIENTO DE HIJO INCLUYE FORMA OFICIAL VALORADA               </v>
          </cell>
          <cell r="D119" t="str">
            <v>20190040965210</v>
          </cell>
          <cell r="E119" t="str">
            <v>4300001001004001</v>
          </cell>
          <cell r="K119" t="str">
            <v xml:space="preserve">REGISTRO DE RECONOCIMIENTO DE HIJO INCLUYE FORMA OFICIAL VALORADA               </v>
          </cell>
          <cell r="L119">
            <v>348382</v>
          </cell>
          <cell r="M119">
            <v>47989</v>
          </cell>
          <cell r="N119">
            <v>40696</v>
          </cell>
          <cell r="O119">
            <v>355675</v>
          </cell>
          <cell r="P119">
            <v>198330</v>
          </cell>
          <cell r="Q119">
            <v>198330</v>
          </cell>
          <cell r="R119">
            <v>0.56928888404108136</v>
          </cell>
          <cell r="S119">
            <v>0.55761580094187113</v>
          </cell>
        </row>
        <row r="120">
          <cell r="B120">
            <v>170</v>
          </cell>
          <cell r="C120" t="str">
            <v xml:space="preserve">REGISTRO Y PUBLICACION DE ACTA PREPARATORIA DE PRESENT. MATRIM. FOV             </v>
          </cell>
          <cell r="D120" t="str">
            <v>20190040965210</v>
          </cell>
          <cell r="E120" t="str">
            <v>4300001001004001</v>
          </cell>
          <cell r="K120" t="str">
            <v xml:space="preserve">REGISTRO Y PUBLICACION DE ACTA PREPARATORIA DE PRESENT. MATRIM. FOV             </v>
          </cell>
          <cell r="L120">
            <v>2732939</v>
          </cell>
          <cell r="M120">
            <v>244303</v>
          </cell>
          <cell r="N120">
            <v>308374</v>
          </cell>
          <cell r="O120">
            <v>2668868</v>
          </cell>
          <cell r="P120">
            <v>1363120</v>
          </cell>
          <cell r="Q120">
            <v>1363120</v>
          </cell>
          <cell r="R120">
            <v>0.49877439635498633</v>
          </cell>
          <cell r="S120">
            <v>0.51074837721460931</v>
          </cell>
        </row>
        <row r="121">
          <cell r="B121">
            <v>171</v>
          </cell>
          <cell r="C121" t="str">
            <v xml:space="preserve">DISPENSA DE PUBLICACIONES DE LA PRESENTACION MATRIMONIAL ESTRADO DEL JUZGADO    </v>
          </cell>
          <cell r="D121" t="str">
            <v>20190040965210</v>
          </cell>
          <cell r="E121" t="str">
            <v>4300001001004001</v>
          </cell>
          <cell r="K121" t="str">
            <v xml:space="preserve">DISPENSA DE PUBLICACIONES DE LA PRESENTACION MATRIMONIAL ESTRADO DEL JUZGADO    </v>
          </cell>
          <cell r="L121">
            <v>2086370</v>
          </cell>
          <cell r="M121">
            <v>57463</v>
          </cell>
          <cell r="N121">
            <v>191407</v>
          </cell>
          <cell r="O121">
            <v>1952426</v>
          </cell>
          <cell r="P121">
            <v>1014450</v>
          </cell>
          <cell r="Q121">
            <v>1014450</v>
          </cell>
          <cell r="R121">
            <v>0.48622727512377956</v>
          </cell>
          <cell r="S121">
            <v>0.51958435300492822</v>
          </cell>
        </row>
        <row r="122">
          <cell r="B122">
            <v>172</v>
          </cell>
          <cell r="C122" t="str">
            <v xml:space="preserve">REGISTRO Y CELEBRACION DE MATRIMONIO EN EL JUZG. DIA HORA HABIL INCLUYE FOV     </v>
          </cell>
          <cell r="D122" t="str">
            <v>20190040965210</v>
          </cell>
          <cell r="E122" t="str">
            <v>4300001001004001</v>
          </cell>
          <cell r="K122" t="str">
            <v xml:space="preserve">REGISTRO Y CELEBRACION DE MATRIMONIO EN EL JUZG. DIA HORA HABIL INCLUYE FOV     </v>
          </cell>
          <cell r="L122">
            <v>0</v>
          </cell>
          <cell r="M122">
            <v>11</v>
          </cell>
          <cell r="N122">
            <v>0</v>
          </cell>
          <cell r="O122">
            <v>11</v>
          </cell>
          <cell r="P122">
            <v>11</v>
          </cell>
          <cell r="Q122">
            <v>11</v>
          </cell>
          <cell r="R122" t="str">
            <v>Sin saldo estimado</v>
          </cell>
          <cell r="S122">
            <v>1</v>
          </cell>
        </row>
        <row r="123">
          <cell r="B123">
            <v>175</v>
          </cell>
          <cell r="C123" t="str">
            <v xml:space="preserve">REG Y CELEB DE MATRIM FUERA DEL JUZG DIA Y HORA HABIL E INHABIL DEN CIRC TERRIT </v>
          </cell>
          <cell r="D123" t="str">
            <v>20190040965210</v>
          </cell>
          <cell r="E123" t="str">
            <v>4300001001004001</v>
          </cell>
          <cell r="K123" t="str">
            <v xml:space="preserve">REG Y CELEB DE MATRIM FUERA DEL JUZG DIA Y HORA HABIL E INHABIL DEN CIRC TERRIT </v>
          </cell>
          <cell r="L123">
            <v>220671</v>
          </cell>
          <cell r="M123">
            <v>9565</v>
          </cell>
          <cell r="N123">
            <v>47457</v>
          </cell>
          <cell r="O123">
            <v>182779</v>
          </cell>
          <cell r="P123">
            <v>68200</v>
          </cell>
          <cell r="Q123">
            <v>68200</v>
          </cell>
          <cell r="R123">
            <v>0.30905737500623098</v>
          </cell>
          <cell r="S123">
            <v>0.37312820400593066</v>
          </cell>
        </row>
        <row r="124">
          <cell r="B124">
            <v>176</v>
          </cell>
          <cell r="C124" t="str">
            <v xml:space="preserve">INSERCION DE ACTA MATRIMONIO DEL EXTRANJERO, CONTRAYENTE MEXICANO INC FOV       </v>
          </cell>
          <cell r="D124" t="str">
            <v>20190040965210</v>
          </cell>
          <cell r="E124" t="str">
            <v>4300001001004001</v>
          </cell>
          <cell r="K124" t="str">
            <v xml:space="preserve">INSERCION DE ACTA MATRIMONIO DEL EXTRANJERO, CONTRAYENTE MEXICANO INC FOV       </v>
          </cell>
          <cell r="L124">
            <v>27085</v>
          </cell>
          <cell r="M124">
            <v>642</v>
          </cell>
          <cell r="N124">
            <v>7166</v>
          </cell>
          <cell r="O124">
            <v>20561</v>
          </cell>
          <cell r="P124">
            <v>11125</v>
          </cell>
          <cell r="Q124">
            <v>11125</v>
          </cell>
          <cell r="R124">
            <v>0.41074395421820198</v>
          </cell>
          <cell r="S124">
            <v>0.54107290501434757</v>
          </cell>
        </row>
        <row r="125">
          <cell r="B125">
            <v>177</v>
          </cell>
          <cell r="C125" t="str">
            <v xml:space="preserve">POR SOLICITUD Y TRAMITE DE DIVORCIO ADMVO. ANTE JUECES, INCLUYE FOV             </v>
          </cell>
          <cell r="D125" t="str">
            <v>20190040965210</v>
          </cell>
          <cell r="E125" t="str">
            <v>4300001001004001</v>
          </cell>
          <cell r="K125" t="str">
            <v xml:space="preserve">POR SOLICITUD Y TRAMITE DE DIVORCIO ADMVO. ANTE JUECES, INCLUYE FOV             </v>
          </cell>
          <cell r="L125">
            <v>310474</v>
          </cell>
          <cell r="M125">
            <v>6586</v>
          </cell>
          <cell r="N125">
            <v>65140</v>
          </cell>
          <cell r="O125">
            <v>251920</v>
          </cell>
          <cell r="P125">
            <v>115560</v>
          </cell>
          <cell r="Q125">
            <v>115560</v>
          </cell>
          <cell r="R125">
            <v>0.37220507997449059</v>
          </cell>
          <cell r="S125">
            <v>0.45871705303270882</v>
          </cell>
        </row>
        <row r="126">
          <cell r="B126">
            <v>178</v>
          </cell>
          <cell r="C126" t="str">
            <v xml:space="preserve">REGISTRO DE DEFUNCION INCLUYE FORMA OFICIAL VALORADA                            </v>
          </cell>
          <cell r="D126" t="str">
            <v>20190040965210</v>
          </cell>
          <cell r="E126" t="str">
            <v>4300001001004001</v>
          </cell>
          <cell r="K126" t="str">
            <v xml:space="preserve">REGISTRO DE DEFUNCION INCLUYE FORMA OFICIAL VALORADA                            </v>
          </cell>
          <cell r="L126">
            <v>0</v>
          </cell>
          <cell r="M126">
            <v>5</v>
          </cell>
          <cell r="N126">
            <v>0</v>
          </cell>
          <cell r="O126">
            <v>5</v>
          </cell>
          <cell r="P126">
            <v>5</v>
          </cell>
          <cell r="Q126">
            <v>5</v>
          </cell>
          <cell r="R126" t="str">
            <v>Sin saldo estimado</v>
          </cell>
          <cell r="S126">
            <v>1</v>
          </cell>
        </row>
        <row r="127">
          <cell r="B127">
            <v>180</v>
          </cell>
          <cell r="C127" t="str">
            <v xml:space="preserve">EXPEDICION DE ORDEN DE INHUMACION INCLUYE FORMA OFICIAL VALORADA                </v>
          </cell>
          <cell r="D127" t="str">
            <v>20190040965210</v>
          </cell>
          <cell r="E127" t="str">
            <v>4300001001004001</v>
          </cell>
          <cell r="K127" t="str">
            <v xml:space="preserve">EXPEDICION DE ORDEN DE INHUMACION INCLUYE FORMA OFICIAL VALORADA                </v>
          </cell>
          <cell r="L127">
            <v>0</v>
          </cell>
          <cell r="M127">
            <v>1</v>
          </cell>
          <cell r="N127">
            <v>0</v>
          </cell>
          <cell r="O127">
            <v>1</v>
          </cell>
          <cell r="P127">
            <v>1</v>
          </cell>
          <cell r="Q127">
            <v>1</v>
          </cell>
          <cell r="R127" t="str">
            <v>Sin saldo estimado</v>
          </cell>
          <cell r="S127">
            <v>1</v>
          </cell>
        </row>
        <row r="128">
          <cell r="B128">
            <v>181</v>
          </cell>
          <cell r="C128" t="str">
            <v xml:space="preserve">EXPEDICION DE ORDEN DE TRASLADO DE CADAVER FUERA DE LA CIRCUNS TERR             </v>
          </cell>
          <cell r="D128" t="str">
            <v>20190040965210</v>
          </cell>
          <cell r="E128" t="str">
            <v>4300001001004001</v>
          </cell>
          <cell r="K128" t="str">
            <v xml:space="preserve">EXPEDICION DE ORDEN DE TRASLADO DE CADAVER FUERA DE LA CIRCUNS TERR             </v>
          </cell>
          <cell r="L128">
            <v>0</v>
          </cell>
          <cell r="M128">
            <v>4</v>
          </cell>
          <cell r="N128">
            <v>0</v>
          </cell>
          <cell r="O128">
            <v>4</v>
          </cell>
          <cell r="P128">
            <v>4</v>
          </cell>
          <cell r="Q128">
            <v>4</v>
          </cell>
          <cell r="R128" t="str">
            <v>Sin saldo estimado</v>
          </cell>
          <cell r="S128">
            <v>1</v>
          </cell>
        </row>
        <row r="129">
          <cell r="B129">
            <v>182</v>
          </cell>
          <cell r="C129" t="str">
            <v xml:space="preserve">TRAMITE ACLARACION O RECTIFICACION ADMVA. DE ACTA DE REGISTRO DEL ESTADO CIVIL  </v>
          </cell>
          <cell r="D129" t="str">
            <v>20190040965210</v>
          </cell>
          <cell r="E129" t="str">
            <v>4300001001004001</v>
          </cell>
          <cell r="K129" t="str">
            <v xml:space="preserve">TRAMITE ACLARACION O RECTIFICACION ADMVA. DE ACTA DE REGISTRO DEL ESTADO CIVIL  </v>
          </cell>
          <cell r="L129">
            <v>8503458</v>
          </cell>
          <cell r="M129">
            <v>1133929</v>
          </cell>
          <cell r="N129">
            <v>416815</v>
          </cell>
          <cell r="O129">
            <v>9220572</v>
          </cell>
          <cell r="P129">
            <v>4894035</v>
          </cell>
          <cell r="Q129">
            <v>4894035</v>
          </cell>
          <cell r="R129">
            <v>0.57553468247858697</v>
          </cell>
          <cell r="S129">
            <v>0.5307734704528092</v>
          </cell>
        </row>
        <row r="130">
          <cell r="B130">
            <v>183</v>
          </cell>
          <cell r="C130" t="str">
            <v xml:space="preserve">ANOTACION MARGINAL ADM DE ACT CONST O MODF EN EL LIBRO ORIGINAL O DUPL POR C/U  </v>
          </cell>
          <cell r="D130" t="str">
            <v>20190040965210</v>
          </cell>
          <cell r="E130" t="str">
            <v>4300001001004001</v>
          </cell>
          <cell r="K130" t="str">
            <v xml:space="preserve">ANOTACION MARGINAL ADM DE ACT CONST O MODF EN EL LIBRO ORIGINAL O DUPL POR C/U  </v>
          </cell>
          <cell r="L130">
            <v>3203967</v>
          </cell>
          <cell r="M130">
            <v>652120</v>
          </cell>
          <cell r="N130">
            <v>131340</v>
          </cell>
          <cell r="O130">
            <v>3724747</v>
          </cell>
          <cell r="P130">
            <v>2091475</v>
          </cell>
          <cell r="Q130">
            <v>2091475</v>
          </cell>
          <cell r="R130">
            <v>0.6527766983867187</v>
          </cell>
          <cell r="S130">
            <v>0.56150793597524884</v>
          </cell>
        </row>
        <row r="131">
          <cell r="B131">
            <v>184</v>
          </cell>
          <cell r="C131" t="str">
            <v xml:space="preserve">BUSQUEDA DE ACTA(S) EN EL ARCHIVO DE JUZGADOS POR CADA ANO Y JUZGADO QUE REVISE </v>
          </cell>
          <cell r="D131" t="str">
            <v>20190040965210</v>
          </cell>
          <cell r="E131" t="str">
            <v>4300001001004001</v>
          </cell>
          <cell r="K131" t="str">
            <v xml:space="preserve">BUSQUEDA DE ACTA(S) EN EL ARCHIVO DE JUZGADOS POR CADA ANO Y JUZGADO QUE REVISE </v>
          </cell>
          <cell r="L131">
            <v>570998</v>
          </cell>
          <cell r="M131">
            <v>410247</v>
          </cell>
          <cell r="N131">
            <v>19845</v>
          </cell>
          <cell r="O131">
            <v>961400</v>
          </cell>
          <cell r="P131">
            <v>770835</v>
          </cell>
          <cell r="Q131">
            <v>770835</v>
          </cell>
          <cell r="R131">
            <v>1.3499784587686823</v>
          </cell>
          <cell r="S131">
            <v>0.80178385687539011</v>
          </cell>
        </row>
        <row r="132">
          <cell r="B132">
            <v>185</v>
          </cell>
          <cell r="C132" t="str">
            <v xml:space="preserve">EXPED. CONSTANCIAS Y/O COPIAS CERTIFICADAS DE NACIMIENTO. (URGENTE) FOV         </v>
          </cell>
          <cell r="D132" t="str">
            <v>20190040965210</v>
          </cell>
          <cell r="E132" t="str">
            <v>4300001001004001</v>
          </cell>
          <cell r="K132" t="str">
            <v xml:space="preserve">EXPED. CONSTANCIAS Y/O COPIAS CERTIFICADAS DE NACIMIENTO. (URGENTE) FOV         </v>
          </cell>
          <cell r="L132">
            <v>8271311</v>
          </cell>
          <cell r="M132">
            <v>598327</v>
          </cell>
          <cell r="N132">
            <v>1702874</v>
          </cell>
          <cell r="O132">
            <v>7166764</v>
          </cell>
          <cell r="P132">
            <v>5304975</v>
          </cell>
          <cell r="Q132">
            <v>5304975</v>
          </cell>
          <cell r="R132">
            <v>0.64137051550836377</v>
          </cell>
          <cell r="S132">
            <v>0.74021901656033318</v>
          </cell>
        </row>
        <row r="133">
          <cell r="B133">
            <v>187</v>
          </cell>
          <cell r="C133" t="str">
            <v xml:space="preserve">CERTIFICACIONES EN EXTRACTO DE DEFUNCION                                        </v>
          </cell>
          <cell r="D133" t="str">
            <v>20190040965210</v>
          </cell>
          <cell r="E133" t="str">
            <v>4300001001004001</v>
          </cell>
          <cell r="K133" t="str">
            <v xml:space="preserve">CERTIFICACIONES EN EXTRACTO DE DEFUNCION                                        </v>
          </cell>
          <cell r="L133">
            <v>2526580</v>
          </cell>
          <cell r="M133">
            <v>343090</v>
          </cell>
          <cell r="N133">
            <v>374495</v>
          </cell>
          <cell r="O133">
            <v>2495175</v>
          </cell>
          <cell r="P133">
            <v>1913195</v>
          </cell>
          <cell r="Q133">
            <v>1913195</v>
          </cell>
          <cell r="R133">
            <v>0.75722716082609698</v>
          </cell>
          <cell r="S133">
            <v>0.76675784263628799</v>
          </cell>
        </row>
        <row r="134">
          <cell r="B134">
            <v>188</v>
          </cell>
          <cell r="C134" t="str">
            <v xml:space="preserve">OTROS SERVICIOSDE LA DIRECCION DEL REGISTRO CIVIL                               </v>
          </cell>
          <cell r="D134" t="str">
            <v>20190040965210</v>
          </cell>
          <cell r="E134" t="str">
            <v>4300001001004001</v>
          </cell>
          <cell r="K134" t="str">
            <v xml:space="preserve">OTROS SERVICIOSDE LA DIRECCION DEL REGISTRO CIVIL                               </v>
          </cell>
          <cell r="L134">
            <v>10785</v>
          </cell>
          <cell r="M134">
            <v>1070</v>
          </cell>
          <cell r="N134">
            <v>83</v>
          </cell>
          <cell r="O134">
            <v>11772</v>
          </cell>
          <cell r="P134">
            <v>1245</v>
          </cell>
          <cell r="Q134">
            <v>1245</v>
          </cell>
          <cell r="R134">
            <v>0.11543810848400557</v>
          </cell>
          <cell r="S134">
            <v>0.10575942915392457</v>
          </cell>
        </row>
        <row r="135">
          <cell r="B135">
            <v>2269</v>
          </cell>
          <cell r="C135" t="str">
            <v xml:space="preserve">REGISTRO DE RESOLUCIONES JUDICIALES O ADMVAS. EMITIDAS P NOTARIO DE DIVORCIO    </v>
          </cell>
          <cell r="D135" t="str">
            <v>20190040965210</v>
          </cell>
          <cell r="E135" t="str">
            <v>4300001001004001</v>
          </cell>
          <cell r="K135" t="str">
            <v xml:space="preserve">REGISTRO DE RESOLUCIONES JUDICIALES O ADMVAS. EMITIDAS P NOTARIO DE DIVORCIO    </v>
          </cell>
          <cell r="L135">
            <v>420684</v>
          </cell>
          <cell r="M135">
            <v>61017</v>
          </cell>
          <cell r="N135">
            <v>38598</v>
          </cell>
          <cell r="O135">
            <v>443103</v>
          </cell>
          <cell r="P135">
            <v>245955</v>
          </cell>
          <cell r="Q135">
            <v>245955</v>
          </cell>
          <cell r="R135">
            <v>0.58465499044413383</v>
          </cell>
          <cell r="S135">
            <v>0.55507410240959776</v>
          </cell>
        </row>
        <row r="136">
          <cell r="B136">
            <v>2344</v>
          </cell>
          <cell r="C136" t="str">
            <v xml:space="preserve">REGISTRO DE TUTELA INCLUYENDO FORMA OFICIAL VALORDA                             </v>
          </cell>
          <cell r="D136" t="str">
            <v>20190040965210</v>
          </cell>
          <cell r="E136" t="str">
            <v>4300001001004001</v>
          </cell>
          <cell r="K136" t="str">
            <v xml:space="preserve">REGISTRO DE TUTELA INCLUYENDO FORMA OFICIAL VALORDA                             </v>
          </cell>
          <cell r="L136">
            <v>284</v>
          </cell>
          <cell r="M136">
            <v>0</v>
          </cell>
          <cell r="N136">
            <v>0</v>
          </cell>
          <cell r="O136">
            <v>284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2353</v>
          </cell>
          <cell r="C137" t="str">
            <v xml:space="preserve">EXPED. CONSTANCIAS Y/O COPIAS CERTIFICADAS DE MATRIMONIO (URGENTE) FOV          </v>
          </cell>
          <cell r="D137" t="str">
            <v>20190040965210</v>
          </cell>
          <cell r="E137" t="str">
            <v>4300001001004001</v>
          </cell>
          <cell r="K137" t="str">
            <v xml:space="preserve">EXPED. CONSTANCIAS Y/O COPIAS CERTIFICADAS DE MATRIMONIO (URGENTE) FOV          </v>
          </cell>
          <cell r="L137">
            <v>1128079</v>
          </cell>
          <cell r="M137">
            <v>347761</v>
          </cell>
          <cell r="N137">
            <v>39197</v>
          </cell>
          <cell r="O137">
            <v>1436643</v>
          </cell>
          <cell r="P137">
            <v>930930</v>
          </cell>
          <cell r="Q137">
            <v>930930</v>
          </cell>
          <cell r="R137">
            <v>0.82523475749482089</v>
          </cell>
          <cell r="S137">
            <v>0.64798979287129788</v>
          </cell>
        </row>
        <row r="138">
          <cell r="B138">
            <v>2354</v>
          </cell>
          <cell r="C138" t="str">
            <v xml:space="preserve">EXPED. CONSTANCIAS Y/O COPIAS CERTIFICADAS DEDEFUNCION (URGENTE) FOV            </v>
          </cell>
          <cell r="D138" t="str">
            <v>20190040965210</v>
          </cell>
          <cell r="E138" t="str">
            <v>4300001001004001</v>
          </cell>
          <cell r="K138" t="str">
            <v xml:space="preserve">EXPED. CONSTANCIAS Y/O COPIAS CERTIFICADAS DEDEFUNCION (URGENTE) FOV            </v>
          </cell>
          <cell r="L138">
            <v>1117959</v>
          </cell>
          <cell r="M138">
            <v>599537</v>
          </cell>
          <cell r="N138">
            <v>59941</v>
          </cell>
          <cell r="O138">
            <v>1657555</v>
          </cell>
          <cell r="P138">
            <v>1399400</v>
          </cell>
          <cell r="Q138">
            <v>1399400</v>
          </cell>
          <cell r="R138">
            <v>1.251745368121729</v>
          </cell>
          <cell r="S138">
            <v>0.84425554506486966</v>
          </cell>
        </row>
        <row r="139">
          <cell r="B139">
            <v>2359</v>
          </cell>
          <cell r="C139" t="str">
            <v xml:space="preserve">CERTIFICACIONES EN EXTRACTO DE MATRIMONIO                                       </v>
          </cell>
          <cell r="D139" t="str">
            <v>20190040965210</v>
          </cell>
          <cell r="E139" t="str">
            <v>4300001001004001</v>
          </cell>
          <cell r="K139" t="str">
            <v xml:space="preserve">CERTIFICACIONES EN EXTRACTO DE MATRIMONIO                                       </v>
          </cell>
          <cell r="L139">
            <v>3746296</v>
          </cell>
          <cell r="M139">
            <v>595205</v>
          </cell>
          <cell r="N139">
            <v>374831</v>
          </cell>
          <cell r="O139">
            <v>3966670</v>
          </cell>
          <cell r="P139">
            <v>2387065</v>
          </cell>
          <cell r="Q139">
            <v>2387065</v>
          </cell>
          <cell r="R139">
            <v>0.6371800306222466</v>
          </cell>
          <cell r="S139">
            <v>0.6017805867390027</v>
          </cell>
        </row>
        <row r="140">
          <cell r="B140">
            <v>2361</v>
          </cell>
          <cell r="C140" t="str">
            <v xml:space="preserve">CERTIFICACIONES EN EXTRACTO DE NACIMIENTO                                       </v>
          </cell>
          <cell r="D140" t="str">
            <v>20190040965210</v>
          </cell>
          <cell r="E140" t="str">
            <v>4300001001004001</v>
          </cell>
          <cell r="K140" t="str">
            <v xml:space="preserve">CERTIFICACIONES EN EXTRACTO DE NACIMIENTO                                       </v>
          </cell>
          <cell r="L140">
            <v>3328821</v>
          </cell>
          <cell r="M140">
            <v>0</v>
          </cell>
          <cell r="N140">
            <v>2863953</v>
          </cell>
          <cell r="O140">
            <v>464868</v>
          </cell>
          <cell r="P140">
            <v>84540</v>
          </cell>
          <cell r="Q140">
            <v>84540</v>
          </cell>
          <cell r="R140">
            <v>2.5396379078358372E-2</v>
          </cell>
          <cell r="S140">
            <v>0.18185807584088387</v>
          </cell>
        </row>
        <row r="141">
          <cell r="B141">
            <v>2362</v>
          </cell>
          <cell r="C141" t="str">
            <v xml:space="preserve">CERTIFICACIONES EN EXTRACTO DE NACIMIENTO (TRAD)                                </v>
          </cell>
          <cell r="D141" t="str">
            <v>20190040965210</v>
          </cell>
          <cell r="E141" t="str">
            <v>4300001001004001</v>
          </cell>
          <cell r="K141" t="str">
            <v xml:space="preserve">CERTIFICACIONES EN EXTRACTO DE NACIMIENTO (TRAD)                                </v>
          </cell>
          <cell r="L141">
            <v>111</v>
          </cell>
          <cell r="M141">
            <v>0</v>
          </cell>
          <cell r="N141">
            <v>111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</row>
        <row r="142">
          <cell r="B142">
            <v>2364</v>
          </cell>
          <cell r="C142" t="str">
            <v xml:space="preserve">CERTIFICACIONES DE DOCUMENTOS HOJA ESPECIAL                                     </v>
          </cell>
          <cell r="D142" t="str">
            <v>20190040965210</v>
          </cell>
          <cell r="E142" t="str">
            <v>4300001001004001</v>
          </cell>
          <cell r="K142" t="str">
            <v xml:space="preserve">CERTIFICACIONES DE DOCUMENTOS HOJA ESPECIAL                                     </v>
          </cell>
          <cell r="L142">
            <v>642663</v>
          </cell>
          <cell r="M142">
            <v>0</v>
          </cell>
          <cell r="N142">
            <v>247122</v>
          </cell>
          <cell r="O142">
            <v>395541</v>
          </cell>
          <cell r="P142">
            <v>106055</v>
          </cell>
          <cell r="Q142">
            <v>106055</v>
          </cell>
          <cell r="R142">
            <v>0.16502428177754125</v>
          </cell>
          <cell r="S142">
            <v>0.26812643948414955</v>
          </cell>
        </row>
        <row r="143">
          <cell r="B143">
            <v>2365</v>
          </cell>
          <cell r="C143" t="str">
            <v xml:space="preserve">ANOT MARGINAL POR SENTENCIAS QUE DECLAREN MUERTE, PERDIDA O EDO DE INTERDICCION </v>
          </cell>
          <cell r="D143" t="str">
            <v>20190040965210</v>
          </cell>
          <cell r="E143" t="str">
            <v>4300001001004001</v>
          </cell>
          <cell r="K143" t="str">
            <v xml:space="preserve">ANOT MARGINAL POR SENTENCIAS QUE DECLAREN MUERTE, PERDIDA O EDO DE INTERDICCION </v>
          </cell>
          <cell r="L143">
            <v>405</v>
          </cell>
          <cell r="M143">
            <v>0</v>
          </cell>
          <cell r="N143">
            <v>163</v>
          </cell>
          <cell r="O143">
            <v>242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2448</v>
          </cell>
          <cell r="C144" t="str">
            <v xml:space="preserve">EXPED. CONSTANCIAS Y/O COPIAS CERTIFICADAS DE RECONOCIMIENTO (URGENTE) FOV      </v>
          </cell>
          <cell r="D144" t="str">
            <v>20190040965210</v>
          </cell>
          <cell r="E144" t="str">
            <v>4300001001004001</v>
          </cell>
          <cell r="K144" t="str">
            <v xml:space="preserve">EXPED. CONSTANCIAS Y/O COPIAS CERTIFICADAS DE RECONOCIMIENTO (URGENTE) FOV      </v>
          </cell>
          <cell r="L144">
            <v>274</v>
          </cell>
          <cell r="M144">
            <v>0</v>
          </cell>
          <cell r="N144">
            <v>274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</row>
        <row r="145">
          <cell r="B145">
            <v>2450</v>
          </cell>
          <cell r="C145" t="str">
            <v xml:space="preserve">EXPEDICION DE CONSTANCIAS URGENTES                                              </v>
          </cell>
          <cell r="D145" t="str">
            <v>20190040965210</v>
          </cell>
          <cell r="E145" t="str">
            <v>4300001001004001</v>
          </cell>
          <cell r="K145" t="str">
            <v xml:space="preserve">EXPEDICION DE CONSTANCIAS URGENTES                                              </v>
          </cell>
          <cell r="L145">
            <v>93566</v>
          </cell>
          <cell r="M145">
            <v>51154</v>
          </cell>
          <cell r="N145">
            <v>5280</v>
          </cell>
          <cell r="O145">
            <v>139440</v>
          </cell>
          <cell r="P145">
            <v>106145</v>
          </cell>
          <cell r="Q145">
            <v>106145</v>
          </cell>
          <cell r="R145">
            <v>1.1344398606331361</v>
          </cell>
          <cell r="S145">
            <v>0.76122346528973039</v>
          </cell>
        </row>
        <row r="146">
          <cell r="B146">
            <v>2781</v>
          </cell>
          <cell r="C146" t="str">
            <v xml:space="preserve">PROG UMD EXTRACTO DE NACIMIENTO C/FOV                                           </v>
          </cell>
          <cell r="D146" t="str">
            <v>20190040965210</v>
          </cell>
          <cell r="E146" t="str">
            <v>4300001001004001</v>
          </cell>
          <cell r="K146" t="str">
            <v xml:space="preserve">PROG UMD EXTRACTO DE NACIMIENTO C/FOV                                           </v>
          </cell>
          <cell r="L146">
            <v>43924</v>
          </cell>
          <cell r="M146">
            <v>0</v>
          </cell>
          <cell r="N146">
            <v>43924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</row>
        <row r="147">
          <cell r="B147">
            <v>12980</v>
          </cell>
          <cell r="C147" t="str">
            <v xml:space="preserve">CERTIFICACION EN COPIA FOTOSTATICA CARTA                                        </v>
          </cell>
          <cell r="D147" t="str">
            <v>20190040965210</v>
          </cell>
          <cell r="E147" t="str">
            <v>4300001001004001</v>
          </cell>
          <cell r="K147" t="str">
            <v xml:space="preserve">CERTIFICACION EN COPIA FOTOSTATICA CARTA                                        </v>
          </cell>
          <cell r="L147">
            <v>781400</v>
          </cell>
          <cell r="M147">
            <v>434423</v>
          </cell>
          <cell r="N147">
            <v>93973</v>
          </cell>
          <cell r="O147">
            <v>1121850</v>
          </cell>
          <cell r="P147">
            <v>848185</v>
          </cell>
          <cell r="Q147">
            <v>848185</v>
          </cell>
          <cell r="R147">
            <v>1.0854683900691067</v>
          </cell>
          <cell r="S147">
            <v>0.75605918794847793</v>
          </cell>
        </row>
        <row r="148">
          <cell r="B148">
            <v>13082</v>
          </cell>
          <cell r="C148" t="str">
            <v xml:space="preserve">CERTIFICACION DE DOCUMENTOS ARCHIVO GRAL                                        </v>
          </cell>
          <cell r="D148" t="str">
            <v>20190040965210</v>
          </cell>
          <cell r="E148" t="str">
            <v>4300001001004001</v>
          </cell>
          <cell r="K148" t="str">
            <v xml:space="preserve">CERTIFICACION DE DOCUMENTOS ARCHIVO GRAL                                        </v>
          </cell>
          <cell r="L148">
            <v>3562</v>
          </cell>
          <cell r="M148">
            <v>2910</v>
          </cell>
          <cell r="N148">
            <v>1737</v>
          </cell>
          <cell r="O148">
            <v>4735</v>
          </cell>
          <cell r="P148">
            <v>3335</v>
          </cell>
          <cell r="Q148">
            <v>3335</v>
          </cell>
          <cell r="R148">
            <v>0.93627175743964064</v>
          </cell>
          <cell r="S148">
            <v>0.70432946145723341</v>
          </cell>
        </row>
        <row r="149">
          <cell r="B149">
            <v>13083</v>
          </cell>
          <cell r="C149" t="str">
            <v xml:space="preserve">CERTIFICACIONES DE EXPEDIENTES HASTA 35 HOJAS ARCHIVO GRAL                      </v>
          </cell>
          <cell r="D149" t="str">
            <v>20190040965210</v>
          </cell>
          <cell r="E149" t="str">
            <v>4300001001004001</v>
          </cell>
          <cell r="K149" t="str">
            <v xml:space="preserve">CERTIFICACIONES DE EXPEDIENTES HASTA 35 HOJAS ARCHIVO GRAL                      </v>
          </cell>
          <cell r="L149">
            <v>1964</v>
          </cell>
          <cell r="M149">
            <v>1786</v>
          </cell>
          <cell r="N149">
            <v>645</v>
          </cell>
          <cell r="O149">
            <v>3105</v>
          </cell>
          <cell r="P149">
            <v>3105</v>
          </cell>
          <cell r="Q149">
            <v>3105</v>
          </cell>
          <cell r="R149">
            <v>1.5809572301425663</v>
          </cell>
          <cell r="S149">
            <v>1</v>
          </cell>
        </row>
        <row r="150">
          <cell r="B150">
            <v>13115</v>
          </cell>
          <cell r="C150" t="str">
            <v xml:space="preserve">CELEBRAR MATRIMONIO FUERA DEL JUZGADO DIA Y HORA HABIL DENTRO CIRC TERRITORIAL  </v>
          </cell>
          <cell r="D150" t="str">
            <v>20190040965210</v>
          </cell>
          <cell r="E150" t="str">
            <v>4300001001004001</v>
          </cell>
          <cell r="K150" t="str">
            <v xml:space="preserve">CELEBRAR MATRIMONIO FUERA DEL JUZGADO DIA Y HORA HABIL DENTRO CIRC TERRITORIAL  </v>
          </cell>
          <cell r="L150">
            <v>0</v>
          </cell>
          <cell r="M150">
            <v>10325</v>
          </cell>
          <cell r="N150">
            <v>0</v>
          </cell>
          <cell r="O150">
            <v>10325</v>
          </cell>
          <cell r="P150">
            <v>10325</v>
          </cell>
          <cell r="Q150">
            <v>10325</v>
          </cell>
          <cell r="R150" t="str">
            <v>Sin saldo estimado</v>
          </cell>
          <cell r="S150">
            <v>1</v>
          </cell>
        </row>
        <row r="151">
          <cell r="B151">
            <v>13116</v>
          </cell>
          <cell r="C151" t="str">
            <v xml:space="preserve">POR INSERCION DE ACTA DE DEFUNCION EN EXTRANJERO DE PERSONA MEX INC. FOV        </v>
          </cell>
          <cell r="D151" t="str">
            <v>20190040965210</v>
          </cell>
          <cell r="E151" t="str">
            <v>4300001001004001</v>
          </cell>
          <cell r="K151" t="str">
            <v xml:space="preserve">POR INSERCION DE ACTA DE DEFUNCION EN EXTRANJERO DE PERSONA MEX INC. FOV        </v>
          </cell>
          <cell r="L151">
            <v>18006</v>
          </cell>
          <cell r="M151">
            <v>133</v>
          </cell>
          <cell r="N151">
            <v>5627</v>
          </cell>
          <cell r="O151">
            <v>12512</v>
          </cell>
          <cell r="P151">
            <v>5115</v>
          </cell>
          <cell r="Q151">
            <v>5115</v>
          </cell>
          <cell r="R151">
            <v>0.28407197600799733</v>
          </cell>
          <cell r="S151">
            <v>0.40880754475703324</v>
          </cell>
        </row>
        <row r="152">
          <cell r="B152">
            <v>13626</v>
          </cell>
          <cell r="C152" t="str">
            <v xml:space="preserve">PROGRAMA UMD ACLARACION O RECTIFICACION ADMINISTRATIVA                          </v>
          </cell>
          <cell r="D152" t="str">
            <v>20190040965210</v>
          </cell>
          <cell r="E152" t="str">
            <v>4300001001004001</v>
          </cell>
          <cell r="K152" t="str">
            <v xml:space="preserve">PROGRAMA UMD ACLARACION O RECTIFICACION ADMINISTRATIVA                          </v>
          </cell>
          <cell r="L152">
            <v>16778</v>
          </cell>
          <cell r="M152">
            <v>0</v>
          </cell>
          <cell r="N152">
            <v>424</v>
          </cell>
          <cell r="O152">
            <v>16354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13752</v>
          </cell>
          <cell r="C153" t="str">
            <v xml:space="preserve">CERTIFICACION EN COPIA FOTOSTATICA OFICIO                                       </v>
          </cell>
          <cell r="D153" t="str">
            <v>20190040965210</v>
          </cell>
          <cell r="E153" t="str">
            <v>4300001001004001</v>
          </cell>
          <cell r="K153" t="str">
            <v xml:space="preserve">CERTIFICACION EN COPIA FOTOSTATICA OFICIO                                       </v>
          </cell>
          <cell r="L153">
            <v>308027</v>
          </cell>
          <cell r="M153">
            <v>209750</v>
          </cell>
          <cell r="N153">
            <v>37054</v>
          </cell>
          <cell r="O153">
            <v>480723</v>
          </cell>
          <cell r="P153">
            <v>365815</v>
          </cell>
          <cell r="Q153">
            <v>365815</v>
          </cell>
          <cell r="R153">
            <v>1.187606930561282</v>
          </cell>
          <cell r="S153">
            <v>0.76096837471891299</v>
          </cell>
        </row>
        <row r="154">
          <cell r="B154">
            <v>13882</v>
          </cell>
          <cell r="C154" t="str">
            <v xml:space="preserve">PROG UMD ANOTACION DE LA REFERENCIA EN EL LIBRO ORIGINAL O DUPLICADO C/U        </v>
          </cell>
          <cell r="D154" t="str">
            <v>20190040965210</v>
          </cell>
          <cell r="E154" t="str">
            <v>4300001001004001</v>
          </cell>
          <cell r="K154" t="str">
            <v xml:space="preserve">PROG UMD ANOTACION DE LA REFERENCIA EN EL LIBRO ORIGINAL O DUPLICADO C/U        </v>
          </cell>
          <cell r="L154">
            <v>5226</v>
          </cell>
          <cell r="M154">
            <v>0</v>
          </cell>
          <cell r="N154">
            <v>132</v>
          </cell>
          <cell r="O154">
            <v>5094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14254</v>
          </cell>
          <cell r="C155" t="str">
            <v xml:space="preserve">BUSQUEDA DE DATOS EN EL ARCHIVO DE LOS JUZGADOS PARA REG EXTEMPO. DE NACIMIENTO </v>
          </cell>
          <cell r="D155" t="str">
            <v>20190040965210</v>
          </cell>
          <cell r="E155" t="str">
            <v>4300001001004001</v>
          </cell>
          <cell r="K155" t="str">
            <v xml:space="preserve">BUSQUEDA DE DATOS EN EL ARCHIVO DE LOS JUZGADOS PARA REG EXTEMPO. DE NACIMIENTO </v>
          </cell>
          <cell r="L155">
            <v>0</v>
          </cell>
          <cell r="M155">
            <v>3150</v>
          </cell>
          <cell r="N155">
            <v>0</v>
          </cell>
          <cell r="O155">
            <v>3150</v>
          </cell>
          <cell r="P155">
            <v>3150</v>
          </cell>
          <cell r="Q155">
            <v>3150</v>
          </cell>
          <cell r="R155" t="str">
            <v>Sin saldo estimado</v>
          </cell>
          <cell r="S155">
            <v>1</v>
          </cell>
        </row>
        <row r="156">
          <cell r="B156">
            <v>14596</v>
          </cell>
          <cell r="C156" t="str">
            <v xml:space="preserve">CERTIFICACIONES EN EXTRACTO DE NACIMIENTO INTERESTATAL (FORMATO UNICO)          </v>
          </cell>
          <cell r="D156" t="str">
            <v>20190040965210</v>
          </cell>
          <cell r="E156" t="str">
            <v>4300001001004001</v>
          </cell>
          <cell r="K156" t="str">
            <v xml:space="preserve">CERTIFICACIONES EN EXTRACTO DE NACIMIENTO INTERESTATAL (FORMATO UNICO)          </v>
          </cell>
          <cell r="L156">
            <v>47028</v>
          </cell>
          <cell r="M156">
            <v>0</v>
          </cell>
          <cell r="N156">
            <v>47028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</row>
        <row r="157">
          <cell r="B157">
            <v>14597</v>
          </cell>
          <cell r="C157" t="str">
            <v xml:space="preserve">EXP. CONST Y/O COPIAS CERTIF DE NACIMIENTO INTERESTATAL URGENTE (FORMATO UNICO) </v>
          </cell>
          <cell r="D157" t="str">
            <v>20190040965210</v>
          </cell>
          <cell r="E157" t="str">
            <v>4300001001004001</v>
          </cell>
          <cell r="K157" t="str">
            <v xml:space="preserve">EXP. CONST Y/O COPIAS CERTIF DE NACIMIENTO INTERESTATAL URGENTE (FORMATO UNICO) </v>
          </cell>
          <cell r="L157">
            <v>5400814</v>
          </cell>
          <cell r="M157">
            <v>1692961</v>
          </cell>
          <cell r="N157">
            <v>108680</v>
          </cell>
          <cell r="O157">
            <v>6985095</v>
          </cell>
          <cell r="P157">
            <v>3855645</v>
          </cell>
          <cell r="Q157">
            <v>3855645</v>
          </cell>
          <cell r="R157">
            <v>0.71390071941007416</v>
          </cell>
          <cell r="S157">
            <v>0.55198175543782868</v>
          </cell>
        </row>
        <row r="158">
          <cell r="B158">
            <v>14672</v>
          </cell>
          <cell r="C158" t="str">
            <v xml:space="preserve">PAGO DE FORMAS VALORADAS CANCELADAS EN EXCESO                                   </v>
          </cell>
          <cell r="D158" t="str">
            <v>20190040965210</v>
          </cell>
          <cell r="E158" t="str">
            <v>4300001001004001</v>
          </cell>
          <cell r="K158" t="str">
            <v xml:space="preserve">PAGO DE FORMAS VALORADAS CANCELADAS EN EXCESO                                   </v>
          </cell>
          <cell r="L158">
            <v>19977</v>
          </cell>
          <cell r="M158">
            <v>11837</v>
          </cell>
          <cell r="N158">
            <v>550</v>
          </cell>
          <cell r="O158">
            <v>31264</v>
          </cell>
          <cell r="P158">
            <v>20240</v>
          </cell>
          <cell r="Q158">
            <v>20240</v>
          </cell>
          <cell r="R158">
            <v>1.0131651399108976</v>
          </cell>
          <cell r="S158">
            <v>0.64738996929375636</v>
          </cell>
        </row>
        <row r="159">
          <cell r="B159">
            <v>14917</v>
          </cell>
          <cell r="C159" t="str">
            <v xml:space="preserve">EXTRACTO DE NACIMIENTO ATENCION A MIGRANTES (URGENTE)FOV                        </v>
          </cell>
          <cell r="D159" t="str">
            <v>20190040965210</v>
          </cell>
          <cell r="E159" t="str">
            <v>4300001001004001</v>
          </cell>
          <cell r="K159" t="str">
            <v xml:space="preserve">EXTRACTO DE NACIMIENTO ATENCION A MIGRANTES (URGENTE)FOV                        </v>
          </cell>
          <cell r="L159">
            <v>379</v>
          </cell>
          <cell r="M159">
            <v>0</v>
          </cell>
          <cell r="N159">
            <v>379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</v>
          </cell>
        </row>
        <row r="160">
          <cell r="B160">
            <v>15163</v>
          </cell>
          <cell r="C160" t="str">
            <v xml:space="preserve">CERTIFICACIONES EN EXTRACTO DE MATRIMONIO INTERESTATAL                          </v>
          </cell>
          <cell r="D160" t="str">
            <v>20190040965210</v>
          </cell>
          <cell r="E160" t="str">
            <v>4300001001004001</v>
          </cell>
          <cell r="K160" t="str">
            <v xml:space="preserve">CERTIFICACIONES EN EXTRACTO DE MATRIMONIO INTERESTATAL                          </v>
          </cell>
          <cell r="L160">
            <v>773</v>
          </cell>
          <cell r="M160">
            <v>115</v>
          </cell>
          <cell r="N160">
            <v>773</v>
          </cell>
          <cell r="O160">
            <v>115</v>
          </cell>
          <cell r="P160">
            <v>115</v>
          </cell>
          <cell r="Q160">
            <v>115</v>
          </cell>
          <cell r="R160">
            <v>0.14877102199223805</v>
          </cell>
          <cell r="S160">
            <v>1</v>
          </cell>
        </row>
        <row r="161">
          <cell r="B161">
            <v>15164</v>
          </cell>
          <cell r="C161" t="str">
            <v xml:space="preserve">EXPEDICION DE ACTA DE MATRIMONIO INTERESTATAL POR C/U                           </v>
          </cell>
          <cell r="D161" t="str">
            <v>20190040965210</v>
          </cell>
          <cell r="E161" t="str">
            <v>4300001001004001</v>
          </cell>
          <cell r="K161" t="str">
            <v xml:space="preserve">EXPEDICION DE ACTA DE MATRIMONIO INTERESTATAL POR C/U                           </v>
          </cell>
          <cell r="L161">
            <v>74026</v>
          </cell>
          <cell r="M161">
            <v>63108</v>
          </cell>
          <cell r="N161">
            <v>1430</v>
          </cell>
          <cell r="O161">
            <v>135704</v>
          </cell>
          <cell r="P161">
            <v>91500</v>
          </cell>
          <cell r="Q161">
            <v>91500</v>
          </cell>
          <cell r="R161">
            <v>1.2360521978764218</v>
          </cell>
          <cell r="S161">
            <v>0.67426162824972002</v>
          </cell>
        </row>
        <row r="162">
          <cell r="B162">
            <v>15165</v>
          </cell>
          <cell r="C162" t="str">
            <v xml:space="preserve">CERTIFICACIONES EN EXTRACTO DE DEFUNCION INTERESTATAL                           </v>
          </cell>
          <cell r="D162" t="str">
            <v>20190040965210</v>
          </cell>
          <cell r="E162" t="str">
            <v>4300001001004001</v>
          </cell>
          <cell r="K162" t="str">
            <v xml:space="preserve">CERTIFICACIONES EN EXTRACTO DE DEFUNCION INTERESTATAL                           </v>
          </cell>
          <cell r="L162">
            <v>116</v>
          </cell>
          <cell r="M162">
            <v>0</v>
          </cell>
          <cell r="N162">
            <v>116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</v>
          </cell>
        </row>
        <row r="163">
          <cell r="B163">
            <v>15166</v>
          </cell>
          <cell r="C163" t="str">
            <v xml:space="preserve">EXPEDICION DE ACTA DE DEFUNCION INTERESTATAL POR C/U                            </v>
          </cell>
          <cell r="D163" t="str">
            <v>20190040965210</v>
          </cell>
          <cell r="E163" t="str">
            <v>4300001001004001</v>
          </cell>
          <cell r="K163" t="str">
            <v xml:space="preserve">EXPEDICION DE ACTA DE DEFUNCION INTERESTATAL POR C/U                            </v>
          </cell>
          <cell r="L163">
            <v>21778</v>
          </cell>
          <cell r="M163">
            <v>3899</v>
          </cell>
          <cell r="N163">
            <v>821</v>
          </cell>
          <cell r="O163">
            <v>24856</v>
          </cell>
          <cell r="P163">
            <v>10595</v>
          </cell>
          <cell r="Q163">
            <v>10595</v>
          </cell>
          <cell r="R163">
            <v>0.48650013775369638</v>
          </cell>
          <cell r="S163">
            <v>0.42625523012552302</v>
          </cell>
        </row>
        <row r="164">
          <cell r="B164">
            <v>15303</v>
          </cell>
          <cell r="C164" t="str">
            <v xml:space="preserve">EXPEDICION DE ACTA DE NACIMIENTO INTERESTATAL (FORMATO UNICO) POR C/U           </v>
          </cell>
          <cell r="D164" t="str">
            <v>20190040965210</v>
          </cell>
          <cell r="E164" t="str">
            <v>4300001001004001</v>
          </cell>
          <cell r="K164" t="str">
            <v xml:space="preserve">EXPEDICION DE ACTA DE NACIMIENTO INTERESTATAL (FORMATO UNICO) POR C/U           </v>
          </cell>
          <cell r="L164">
            <v>312163</v>
          </cell>
          <cell r="M164">
            <v>1494625</v>
          </cell>
          <cell r="N164">
            <v>30910</v>
          </cell>
          <cell r="O164">
            <v>1775878</v>
          </cell>
          <cell r="P164">
            <v>1549680</v>
          </cell>
          <cell r="Q164">
            <v>1549680</v>
          </cell>
          <cell r="R164">
            <v>4.9643295329683532</v>
          </cell>
          <cell r="S164">
            <v>0.87262751157455631</v>
          </cell>
        </row>
        <row r="165">
          <cell r="B165">
            <v>15460</v>
          </cell>
          <cell r="C165" t="str">
            <v xml:space="preserve">EXPEDICION DE EXTRACTO DE NACIMIENTO EN FORMATO UNICO                           </v>
          </cell>
          <cell r="D165" t="str">
            <v>20190040965210</v>
          </cell>
          <cell r="E165" t="str">
            <v>4300001001004001</v>
          </cell>
          <cell r="K165" t="str">
            <v xml:space="preserve">EXPEDICION DE EXTRACTO DE NACIMIENTO EN FORMATO UNICO                           </v>
          </cell>
          <cell r="L165">
            <v>29593969</v>
          </cell>
          <cell r="M165">
            <v>17493697</v>
          </cell>
          <cell r="N165">
            <v>922295</v>
          </cell>
          <cell r="O165">
            <v>46165371</v>
          </cell>
          <cell r="P165">
            <v>34071325</v>
          </cell>
          <cell r="Q165">
            <v>34071325</v>
          </cell>
          <cell r="R165">
            <v>1.1512928529458146</v>
          </cell>
          <cell r="S165">
            <v>0.7380277524467419</v>
          </cell>
        </row>
        <row r="166">
          <cell r="B166">
            <v>15461</v>
          </cell>
          <cell r="C166" t="str">
            <v xml:space="preserve">EXPEDICION DE EXTRACTO DE NACIMIENTO URGENTE EN FORMATO UNICO                   </v>
          </cell>
          <cell r="D166" t="str">
            <v>20190040965210</v>
          </cell>
          <cell r="E166" t="str">
            <v>4300001001004001</v>
          </cell>
          <cell r="K166" t="str">
            <v xml:space="preserve">EXPEDICION DE EXTRACTO DE NACIMIENTO URGENTE EN FORMATO UNICO                   </v>
          </cell>
          <cell r="L166">
            <v>5780376</v>
          </cell>
          <cell r="M166">
            <v>5510508</v>
          </cell>
          <cell r="N166">
            <v>223190</v>
          </cell>
          <cell r="O166">
            <v>11067694</v>
          </cell>
          <cell r="P166">
            <v>8806975</v>
          </cell>
          <cell r="Q166">
            <v>8806975</v>
          </cell>
          <cell r="R166">
            <v>1.5235989838723294</v>
          </cell>
          <cell r="S166">
            <v>0.79573712464403157</v>
          </cell>
        </row>
        <row r="167">
          <cell r="B167">
            <v>15641</v>
          </cell>
          <cell r="C167" t="str">
            <v xml:space="preserve">EXPEDICION DIGITAL DE COPIA CERTIFICADA DE ACTA DE NACIMIENTO POR C/U           </v>
          </cell>
          <cell r="D167" t="str">
            <v>20190040965210</v>
          </cell>
          <cell r="E167" t="str">
            <v>4300001001004001</v>
          </cell>
          <cell r="K167" t="str">
            <v xml:space="preserve">EXPEDICION DIGITAL DE COPIA CERTIFICADA DE ACTA DE NACIMIENTO POR C/U           </v>
          </cell>
          <cell r="L167">
            <v>151882</v>
          </cell>
          <cell r="M167">
            <v>10131150</v>
          </cell>
          <cell r="N167">
            <v>272360</v>
          </cell>
          <cell r="O167">
            <v>10010672</v>
          </cell>
          <cell r="P167">
            <v>9858790</v>
          </cell>
          <cell r="Q167">
            <v>9858790</v>
          </cell>
          <cell r="R167">
            <v>64.910851845511644</v>
          </cell>
          <cell r="S167">
            <v>0.98482799156739931</v>
          </cell>
        </row>
        <row r="168">
          <cell r="B168">
            <v>15766</v>
          </cell>
          <cell r="C168" t="str">
            <v xml:space="preserve">ANOTACION, SENTEN. EJECUTORIADAS, ACTOS CONSTITUTIVOS O MODIFICATIVOS POR C/U   </v>
          </cell>
          <cell r="D168" t="str">
            <v>20190040965210</v>
          </cell>
          <cell r="E168" t="str">
            <v>4300001001004001</v>
          </cell>
          <cell r="K168" t="str">
            <v xml:space="preserve">ANOTACION, SENTEN. EJECUTORIADAS, ACTOS CONSTITUTIVOS O MODIFICATIVOS POR C/U   </v>
          </cell>
          <cell r="L168">
            <v>0</v>
          </cell>
          <cell r="M168">
            <v>750</v>
          </cell>
          <cell r="N168">
            <v>0</v>
          </cell>
          <cell r="O168">
            <v>750</v>
          </cell>
          <cell r="P168">
            <v>750</v>
          </cell>
          <cell r="Q168">
            <v>750</v>
          </cell>
          <cell r="R168" t="str">
            <v>Sin saldo estimado</v>
          </cell>
          <cell r="S168">
            <v>1</v>
          </cell>
        </row>
        <row r="169">
          <cell r="D169" t="str">
            <v/>
          </cell>
          <cell r="E169" t="str">
            <v>4300001001005000</v>
          </cell>
          <cell r="J169" t="str">
            <v xml:space="preserve">DIRECCION GENERAL DE PROTECCION CIVIL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69">
            <v>1107995</v>
          </cell>
          <cell r="M169">
            <v>516462</v>
          </cell>
          <cell r="N169">
            <v>142735</v>
          </cell>
          <cell r="O169">
            <v>1481722</v>
          </cell>
          <cell r="P169">
            <v>721875</v>
          </cell>
          <cell r="Q169">
            <v>721875</v>
          </cell>
          <cell r="R169">
            <v>0.65151467290014842</v>
          </cell>
          <cell r="S169">
            <v>0.48718653026681119</v>
          </cell>
        </row>
        <row r="170">
          <cell r="B170">
            <v>236</v>
          </cell>
          <cell r="C170" t="str">
            <v xml:space="preserve">TRAMITE DE EXPEDICION DE CEDULA DE PERITO EN MATERIA DE PROT. CIVIL             </v>
          </cell>
          <cell r="D170" t="str">
            <v>20190040069210</v>
          </cell>
          <cell r="E170" t="str">
            <v>4300001001005001</v>
          </cell>
          <cell r="K170" t="str">
            <v xml:space="preserve">TRAMITE DE EXPEDICION DE CEDULA DE PERITO EN MATERIA DE PROT. CIVIL             </v>
          </cell>
          <cell r="L170">
            <v>16056</v>
          </cell>
          <cell r="M170">
            <v>42960</v>
          </cell>
          <cell r="N170">
            <v>16056</v>
          </cell>
          <cell r="O170">
            <v>42960</v>
          </cell>
          <cell r="P170">
            <v>42960</v>
          </cell>
          <cell r="Q170">
            <v>42960</v>
          </cell>
          <cell r="R170">
            <v>2.6756352765321374</v>
          </cell>
          <cell r="S170">
            <v>1</v>
          </cell>
        </row>
        <row r="171">
          <cell r="B171">
            <v>240</v>
          </cell>
          <cell r="C171" t="str">
            <v xml:space="preserve">POR DICTAMEN TEC DE RIESGO PARA INMUEB. O ZONAS DE RIESGO EN MPIO DE PUEBLA     </v>
          </cell>
          <cell r="D171" t="str">
            <v>20190040069210</v>
          </cell>
          <cell r="E171" t="str">
            <v>4300001001005001</v>
          </cell>
          <cell r="K171" t="str">
            <v xml:space="preserve">POR DICTAMEN TEC DE RIESGO PARA INMUEB. O ZONAS DE RIESGO EN MPIO DE PUEBLA     </v>
          </cell>
          <cell r="L171">
            <v>272874</v>
          </cell>
          <cell r="M171">
            <v>68244</v>
          </cell>
          <cell r="N171">
            <v>19356</v>
          </cell>
          <cell r="O171">
            <v>321762</v>
          </cell>
          <cell r="P171">
            <v>98400</v>
          </cell>
          <cell r="Q171">
            <v>98400</v>
          </cell>
          <cell r="R171">
            <v>0.36060599397524135</v>
          </cell>
          <cell r="S171">
            <v>0.30581610009883081</v>
          </cell>
        </row>
        <row r="172">
          <cell r="B172">
            <v>241</v>
          </cell>
          <cell r="C172" t="str">
            <v xml:space="preserve">POR DICTAMEN TEC DE RIESGO PARA INMUEB. O ZONAS DE RIESGO INTERIOR DEL EDO      </v>
          </cell>
          <cell r="D172" t="str">
            <v>20190040069210</v>
          </cell>
          <cell r="E172" t="str">
            <v>4300001001005001</v>
          </cell>
          <cell r="K172" t="str">
            <v xml:space="preserve">POR DICTAMEN TEC DE RIESGO PARA INMUEB. O ZONAS DE RIESGO INTERIOR DEL EDO      </v>
          </cell>
          <cell r="L172">
            <v>586095</v>
          </cell>
          <cell r="M172">
            <v>78454</v>
          </cell>
          <cell r="N172">
            <v>41409</v>
          </cell>
          <cell r="O172">
            <v>623140</v>
          </cell>
          <cell r="P172">
            <v>207825</v>
          </cell>
          <cell r="Q172">
            <v>207825</v>
          </cell>
          <cell r="R172">
            <v>0.35459268548614131</v>
          </cell>
          <cell r="S172">
            <v>0.33351253329909814</v>
          </cell>
        </row>
        <row r="173">
          <cell r="B173">
            <v>1902</v>
          </cell>
          <cell r="C173" t="str">
            <v xml:space="preserve">CURSOS TEMAS DIVERSOS EN MATERIA PROTECCION CIVIL MPIO. PUEBLA (HASTA 20 PERS.) </v>
          </cell>
          <cell r="D173" t="str">
            <v>20190040837210</v>
          </cell>
          <cell r="E173" t="str">
            <v>4300001001005001</v>
          </cell>
          <cell r="K173" t="str">
            <v xml:space="preserve">CURSOS TEMAS DIVERSOS EN MATERIA PROTECCION CIVIL MPIO. PUEBLA (HASTA 20 PERS.) </v>
          </cell>
          <cell r="L173">
            <v>4860</v>
          </cell>
          <cell r="M173">
            <v>6900</v>
          </cell>
          <cell r="N173">
            <v>4860</v>
          </cell>
          <cell r="O173">
            <v>6900</v>
          </cell>
          <cell r="P173">
            <v>6900</v>
          </cell>
          <cell r="Q173">
            <v>6900</v>
          </cell>
          <cell r="R173">
            <v>1.4197530864197532</v>
          </cell>
          <cell r="S173">
            <v>1</v>
          </cell>
        </row>
        <row r="174">
          <cell r="B174">
            <v>1903</v>
          </cell>
          <cell r="C174" t="str">
            <v>CURSOS TEMAS DIVERSOS EN MATERIA PROTECCION CIVIL INT. DEL EDO. (HASTA 20 PERS.)</v>
          </cell>
          <cell r="D174" t="str">
            <v>20190040837210</v>
          </cell>
          <cell r="E174" t="str">
            <v>4300001001005001</v>
          </cell>
          <cell r="K174" t="str">
            <v>CURSOS TEMAS DIVERSOS EN MATERIA PROTECCION CIVIL INT. DEL EDO. (HASTA 20 PERS.)</v>
          </cell>
          <cell r="L174">
            <v>17741</v>
          </cell>
          <cell r="M174">
            <v>0</v>
          </cell>
          <cell r="N174">
            <v>11365</v>
          </cell>
          <cell r="O174">
            <v>6376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1906</v>
          </cell>
          <cell r="C175" t="str">
            <v xml:space="preserve">POR LA ORGANIZACION DE SIMULACROS MUNICIPIO PUEBLA                              </v>
          </cell>
          <cell r="D175" t="str">
            <v>20190040837210</v>
          </cell>
          <cell r="E175" t="str">
            <v>4300001001005001</v>
          </cell>
          <cell r="K175" t="str">
            <v xml:space="preserve">POR LA ORGANIZACION DE SIMULACROS MUNICIPIO PUEBLA                              </v>
          </cell>
          <cell r="L175">
            <v>4455</v>
          </cell>
          <cell r="M175">
            <v>0</v>
          </cell>
          <cell r="N175">
            <v>0</v>
          </cell>
          <cell r="O175">
            <v>4455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1930</v>
          </cell>
          <cell r="C176" t="str">
            <v xml:space="preserve">DICTAMEN TEC. DE GIROS DEDIC. A LA COMPRA ALMAC. VTA. Y FABRIC. MAT. PELIGROSOS </v>
          </cell>
          <cell r="D176" t="str">
            <v>20190040069210</v>
          </cell>
          <cell r="E176" t="str">
            <v>4300001001005001</v>
          </cell>
          <cell r="K176" t="str">
            <v xml:space="preserve">DICTAMEN TEC. DE GIROS DEDIC. A LA COMPRA ALMAC. VTA. Y FABRIC. MAT. PELIGROSOS </v>
          </cell>
          <cell r="L176">
            <v>42530</v>
          </cell>
          <cell r="M176">
            <v>7335</v>
          </cell>
          <cell r="N176">
            <v>13013</v>
          </cell>
          <cell r="O176">
            <v>36852</v>
          </cell>
          <cell r="P176">
            <v>14670</v>
          </cell>
          <cell r="Q176">
            <v>14670</v>
          </cell>
          <cell r="R176">
            <v>0.34493298847872089</v>
          </cell>
          <cell r="S176">
            <v>0.39807880169325954</v>
          </cell>
        </row>
        <row r="177">
          <cell r="B177">
            <v>2030</v>
          </cell>
          <cell r="C177" t="str">
            <v xml:space="preserve">CERTIFICACIONES DE DOCUMENTOS. PROTECCION CIVIL                                 </v>
          </cell>
          <cell r="D177" t="str">
            <v>20190040069210</v>
          </cell>
          <cell r="E177" t="str">
            <v>4300001001005001</v>
          </cell>
          <cell r="K177" t="str">
            <v xml:space="preserve">CERTIFICACIONES DE DOCUMENTOS. PROTECCION CIVIL                                 </v>
          </cell>
          <cell r="L177">
            <v>3115</v>
          </cell>
          <cell r="M177">
            <v>0</v>
          </cell>
          <cell r="N177">
            <v>0</v>
          </cell>
          <cell r="O177">
            <v>3115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14338</v>
          </cell>
          <cell r="C178" t="str">
            <v xml:space="preserve">RENOVACION ANUAL DE LA CEDULA COMO PERITO DE PROTECCION CIVIL                   </v>
          </cell>
          <cell r="D178" t="str">
            <v>20190040069210</v>
          </cell>
          <cell r="E178" t="str">
            <v>4300001001005001</v>
          </cell>
          <cell r="K178" t="str">
            <v xml:space="preserve">RENOVACION ANUAL DE LA CEDULA COMO PERITO DE PROTECCION CIVIL                   </v>
          </cell>
          <cell r="L178">
            <v>140678</v>
          </cell>
          <cell r="M178">
            <v>76769</v>
          </cell>
          <cell r="N178">
            <v>21508</v>
          </cell>
          <cell r="O178">
            <v>195939</v>
          </cell>
          <cell r="P178">
            <v>118800</v>
          </cell>
          <cell r="Q178">
            <v>118800</v>
          </cell>
          <cell r="R178">
            <v>0.84448172422127132</v>
          </cell>
          <cell r="S178">
            <v>0.60631114785724127</v>
          </cell>
        </row>
        <row r="179">
          <cell r="B179">
            <v>14339</v>
          </cell>
          <cell r="C179" t="str">
            <v xml:space="preserve">POR EL EXAMEN PARA OBTENER LA CEDULA COMO PERITO EN MATERIA DE PROTECCION CIVIL </v>
          </cell>
          <cell r="D179" t="str">
            <v>20190040069210</v>
          </cell>
          <cell r="E179" t="str">
            <v>4300001001005001</v>
          </cell>
          <cell r="K179" t="str">
            <v xml:space="preserve">POR EL EXAMEN PARA OBTENER LA CEDULA COMO PERITO EN MATERIA DE PROTECCION CIVIL </v>
          </cell>
          <cell r="L179">
            <v>19591</v>
          </cell>
          <cell r="M179">
            <v>600</v>
          </cell>
          <cell r="N179">
            <v>9288</v>
          </cell>
          <cell r="O179">
            <v>10903</v>
          </cell>
          <cell r="P179">
            <v>3000</v>
          </cell>
          <cell r="Q179">
            <v>3000</v>
          </cell>
          <cell r="R179">
            <v>0.15313153999285387</v>
          </cell>
          <cell r="S179">
            <v>0.27515362744198846</v>
          </cell>
        </row>
        <row r="180">
          <cell r="B180">
            <v>16262</v>
          </cell>
          <cell r="C180" t="str">
            <v>POR LA EVAL. DE PROGRAM. INTERNOS DE PROT CIVIL A INDUSTRIA Y COMERCIO INIC PRIV</v>
          </cell>
          <cell r="D180" t="str">
            <v>20190040069210</v>
          </cell>
          <cell r="E180" t="str">
            <v>4300001001005001</v>
          </cell>
          <cell r="K180" t="str">
            <v>POR LA EVAL. DE PROGRAM. INTERNOS DE PROT CIVIL A INDUSTRIA Y COMERCIO INIC PRIV</v>
          </cell>
          <cell r="L180">
            <v>0</v>
          </cell>
          <cell r="M180">
            <v>235200</v>
          </cell>
          <cell r="N180">
            <v>5880</v>
          </cell>
          <cell r="O180">
            <v>229320</v>
          </cell>
          <cell r="P180">
            <v>229320</v>
          </cell>
          <cell r="Q180">
            <v>229320</v>
          </cell>
          <cell r="R180" t="str">
            <v>Sin saldo estimado</v>
          </cell>
          <cell r="S180">
            <v>1</v>
          </cell>
        </row>
        <row r="181">
          <cell r="D181" t="str">
            <v/>
          </cell>
          <cell r="E181" t="str">
            <v>4300001002000000</v>
          </cell>
          <cell r="I181" t="str">
            <v xml:space="preserve">SECRETARIA DE FINANZAS Y ADMINISTRACION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1">
            <v>1093446676</v>
          </cell>
          <cell r="M181">
            <v>169569454.55000001</v>
          </cell>
          <cell r="N181">
            <v>154297762.28</v>
          </cell>
          <cell r="O181">
            <v>1108718368.27</v>
          </cell>
          <cell r="P181">
            <v>791793271.26999998</v>
          </cell>
          <cell r="Q181">
            <v>791793271.26999998</v>
          </cell>
          <cell r="R181">
            <v>0.72412609471410561</v>
          </cell>
          <cell r="S181">
            <v>0.71415184769192797</v>
          </cell>
        </row>
        <row r="182">
          <cell r="D182" t="str">
            <v/>
          </cell>
          <cell r="E182" t="str">
            <v>4300001002001000</v>
          </cell>
          <cell r="J182" t="str">
            <v xml:space="preserve">SECRETARIA DE FINANZAS Y ADMINISTRACION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2">
            <v>561501633</v>
          </cell>
          <cell r="M182">
            <v>91228354</v>
          </cell>
          <cell r="N182">
            <v>49494813</v>
          </cell>
          <cell r="O182">
            <v>603235174</v>
          </cell>
          <cell r="P182">
            <v>497038084</v>
          </cell>
          <cell r="Q182">
            <v>497038084</v>
          </cell>
          <cell r="R182">
            <v>0.88519436950595654</v>
          </cell>
          <cell r="S182">
            <v>0.82395408196140763</v>
          </cell>
        </row>
        <row r="183">
          <cell r="B183">
            <v>249</v>
          </cell>
          <cell r="C183" t="str">
            <v xml:space="preserve">EXPEDICION DE PLACAS SERVICIO PARTICULAR                                        </v>
          </cell>
          <cell r="D183" t="str">
            <v>20191050906210</v>
          </cell>
          <cell r="E183" t="str">
            <v>4300001002001001</v>
          </cell>
          <cell r="K183" t="str">
            <v xml:space="preserve">EXPEDICION DE PLACAS SERVICIO PARTICULAR                                        </v>
          </cell>
          <cell r="L183">
            <v>100167263</v>
          </cell>
          <cell r="M183">
            <v>2865370</v>
          </cell>
          <cell r="N183">
            <v>16401316</v>
          </cell>
          <cell r="O183">
            <v>86631317</v>
          </cell>
          <cell r="P183">
            <v>48855690</v>
          </cell>
          <cell r="Q183">
            <v>48855690</v>
          </cell>
          <cell r="R183">
            <v>0.48774108962126678</v>
          </cell>
          <cell r="S183">
            <v>0.56394952416572408</v>
          </cell>
        </row>
        <row r="184">
          <cell r="B184">
            <v>250</v>
          </cell>
          <cell r="C184" t="str">
            <v xml:space="preserve">EXPEDICION DE PLACAS REMOLQUES                                                  </v>
          </cell>
          <cell r="D184" t="str">
            <v>20191050906210</v>
          </cell>
          <cell r="E184" t="str">
            <v>4300001002001001</v>
          </cell>
          <cell r="K184" t="str">
            <v xml:space="preserve">EXPEDICION DE PLACAS REMOLQUES                                                  </v>
          </cell>
          <cell r="L184">
            <v>481422</v>
          </cell>
          <cell r="M184">
            <v>0</v>
          </cell>
          <cell r="N184">
            <v>134667</v>
          </cell>
          <cell r="O184">
            <v>346755</v>
          </cell>
          <cell r="P184">
            <v>165675</v>
          </cell>
          <cell r="Q184">
            <v>165675</v>
          </cell>
          <cell r="R184">
            <v>0.34413674489325374</v>
          </cell>
          <cell r="S184">
            <v>0.47778691006618507</v>
          </cell>
        </row>
        <row r="185">
          <cell r="B185">
            <v>251</v>
          </cell>
          <cell r="C185" t="str">
            <v xml:space="preserve">EXPEDICION DE PLACAS MOTOCICLETAS NAC. Y EXTRANJ.                               </v>
          </cell>
          <cell r="D185" t="str">
            <v>20191050906210</v>
          </cell>
          <cell r="E185" t="str">
            <v>4300001002001001</v>
          </cell>
          <cell r="K185" t="str">
            <v xml:space="preserve">EXPEDICION DE PLACAS MOTOCICLETAS NAC. Y EXTRANJ.                               </v>
          </cell>
          <cell r="L185">
            <v>5448757</v>
          </cell>
          <cell r="M185">
            <v>1464305</v>
          </cell>
          <cell r="N185">
            <v>128310</v>
          </cell>
          <cell r="O185">
            <v>6784752</v>
          </cell>
          <cell r="P185">
            <v>4639440</v>
          </cell>
          <cell r="Q185">
            <v>4639440</v>
          </cell>
          <cell r="R185">
            <v>0.85146759159933172</v>
          </cell>
          <cell r="S185">
            <v>0.68380391796192408</v>
          </cell>
        </row>
        <row r="186">
          <cell r="B186">
            <v>253</v>
          </cell>
          <cell r="C186" t="str">
            <v xml:space="preserve">EXPEDICION DE PLACAS DE DEMOSTRACION                                            </v>
          </cell>
          <cell r="D186" t="str">
            <v>20191050906210</v>
          </cell>
          <cell r="E186" t="str">
            <v>4300001002001001</v>
          </cell>
          <cell r="K186" t="str">
            <v xml:space="preserve">EXPEDICION DE PLACAS DE DEMOSTRACION                                            </v>
          </cell>
          <cell r="L186">
            <v>26240</v>
          </cell>
          <cell r="M186">
            <v>7665</v>
          </cell>
          <cell r="N186">
            <v>21043</v>
          </cell>
          <cell r="O186">
            <v>12862</v>
          </cell>
          <cell r="P186">
            <v>8760</v>
          </cell>
          <cell r="Q186">
            <v>8760</v>
          </cell>
          <cell r="R186">
            <v>0.33384146341463417</v>
          </cell>
          <cell r="S186">
            <v>0.68107603794122218</v>
          </cell>
        </row>
        <row r="187">
          <cell r="B187">
            <v>254</v>
          </cell>
          <cell r="C187" t="str">
            <v xml:space="preserve">REVALIDACION DE PLACAS DE DEMOSTRACION POR EJERCICIO FISCAL                     </v>
          </cell>
          <cell r="D187" t="str">
            <v>20191050906210</v>
          </cell>
          <cell r="E187" t="str">
            <v>4300001002001001</v>
          </cell>
          <cell r="K187" t="str">
            <v xml:space="preserve">REVALIDACION DE PLACAS DE DEMOSTRACION POR EJERCICIO FISCAL                     </v>
          </cell>
          <cell r="L187">
            <v>542288</v>
          </cell>
          <cell r="M187">
            <v>160689</v>
          </cell>
          <cell r="N187">
            <v>81584</v>
          </cell>
          <cell r="O187">
            <v>621393</v>
          </cell>
          <cell r="P187">
            <v>598965</v>
          </cell>
          <cell r="Q187">
            <v>598965</v>
          </cell>
          <cell r="R187">
            <v>1.1045145752810315</v>
          </cell>
          <cell r="S187">
            <v>0.96390689949838504</v>
          </cell>
        </row>
        <row r="188">
          <cell r="B188">
            <v>255</v>
          </cell>
          <cell r="C188" t="str">
            <v xml:space="preserve">BAJA DE PLACAS                                                                  </v>
          </cell>
          <cell r="D188" t="str">
            <v>20191050906210</v>
          </cell>
          <cell r="E188" t="str">
            <v>4300001002001001</v>
          </cell>
          <cell r="K188" t="str">
            <v xml:space="preserve">BAJA DE PLACAS                                                                  </v>
          </cell>
          <cell r="L188">
            <v>5361498</v>
          </cell>
          <cell r="M188">
            <v>443914</v>
          </cell>
          <cell r="N188">
            <v>422903</v>
          </cell>
          <cell r="O188">
            <v>5382509</v>
          </cell>
          <cell r="P188">
            <v>3267000</v>
          </cell>
          <cell r="Q188">
            <v>3267000</v>
          </cell>
          <cell r="R188">
            <v>0.6093446271918781</v>
          </cell>
          <cell r="S188">
            <v>0.60696600785990329</v>
          </cell>
        </row>
        <row r="189">
          <cell r="B189">
            <v>256</v>
          </cell>
          <cell r="C189" t="str">
            <v xml:space="preserve">BAJA DEL REGISTRO POR ROBO DE VEHICULO                                          </v>
          </cell>
          <cell r="D189" t="str">
            <v>20191050906210</v>
          </cell>
          <cell r="E189" t="str">
            <v>4300001002001001</v>
          </cell>
          <cell r="K189" t="str">
            <v xml:space="preserve">BAJA DEL REGISTRO POR ROBO DE VEHICULO                                          </v>
          </cell>
          <cell r="L189">
            <v>216339</v>
          </cell>
          <cell r="M189">
            <v>77238</v>
          </cell>
          <cell r="N189">
            <v>4200</v>
          </cell>
          <cell r="O189">
            <v>289377</v>
          </cell>
          <cell r="P189">
            <v>197400</v>
          </cell>
          <cell r="Q189">
            <v>197400</v>
          </cell>
          <cell r="R189">
            <v>0.91245683857279547</v>
          </cell>
          <cell r="S189">
            <v>0.68215511253485939</v>
          </cell>
        </row>
        <row r="190">
          <cell r="B190">
            <v>257</v>
          </cell>
          <cell r="C190" t="str">
            <v xml:space="preserve">CONTROL VEHICULAR CORRIENTE                                                     </v>
          </cell>
          <cell r="D190" t="str">
            <v>20191050906210</v>
          </cell>
          <cell r="E190" t="str">
            <v>4300001002001001</v>
          </cell>
          <cell r="K190" t="str">
            <v xml:space="preserve">CONTROL VEHICULAR CORRIENTE                                                     </v>
          </cell>
          <cell r="L190">
            <v>325605164</v>
          </cell>
          <cell r="M190">
            <v>62656888</v>
          </cell>
          <cell r="N190">
            <v>11614592</v>
          </cell>
          <cell r="O190">
            <v>376647460</v>
          </cell>
          <cell r="P190">
            <v>353717067</v>
          </cell>
          <cell r="Q190">
            <v>353717067</v>
          </cell>
          <cell r="R190">
            <v>1.0863373991206109</v>
          </cell>
          <cell r="S190">
            <v>0.93911974608829174</v>
          </cell>
        </row>
        <row r="191">
          <cell r="B191">
            <v>258</v>
          </cell>
          <cell r="C191" t="str">
            <v xml:space="preserve">CONTROL VEHICULAR REZAGO                                                        </v>
          </cell>
          <cell r="D191" t="str">
            <v>20191050906210</v>
          </cell>
          <cell r="E191" t="str">
            <v>4300001002001001</v>
          </cell>
          <cell r="K191" t="str">
            <v xml:space="preserve">CONTROL VEHICULAR REZAGO                                                        </v>
          </cell>
          <cell r="L191">
            <v>20102410</v>
          </cell>
          <cell r="M191">
            <v>1104038</v>
          </cell>
          <cell r="N191">
            <v>3379075</v>
          </cell>
          <cell r="O191">
            <v>17827373</v>
          </cell>
          <cell r="P191">
            <v>14453505</v>
          </cell>
          <cell r="Q191">
            <v>14453505</v>
          </cell>
          <cell r="R191">
            <v>0.71899364305075864</v>
          </cell>
          <cell r="S191">
            <v>0.81074788753227967</v>
          </cell>
        </row>
        <row r="192">
          <cell r="B192">
            <v>261</v>
          </cell>
          <cell r="C192" t="str">
            <v xml:space="preserve">CONTROL VEHICULAR DEMOSTRADORAS CORRIENTE                                       </v>
          </cell>
          <cell r="D192" t="str">
            <v>20191050906210</v>
          </cell>
          <cell r="E192" t="str">
            <v>4300001002001001</v>
          </cell>
          <cell r="K192" t="str">
            <v xml:space="preserve">CONTROL VEHICULAR DEMOSTRADORAS CORRIENTE                                       </v>
          </cell>
          <cell r="L192">
            <v>231493</v>
          </cell>
          <cell r="M192">
            <v>64877</v>
          </cell>
          <cell r="N192">
            <v>35780</v>
          </cell>
          <cell r="O192">
            <v>260590</v>
          </cell>
          <cell r="P192">
            <v>250200</v>
          </cell>
          <cell r="Q192">
            <v>250200</v>
          </cell>
          <cell r="R192">
            <v>1.0808102188835083</v>
          </cell>
          <cell r="S192">
            <v>0.96012893817874823</v>
          </cell>
        </row>
        <row r="193">
          <cell r="B193">
            <v>262</v>
          </cell>
          <cell r="C193" t="str">
            <v xml:space="preserve">CONTROL VEHICULAR DEMOSTRADORAS REZAGO                                          </v>
          </cell>
          <cell r="D193" t="str">
            <v>20191050906210</v>
          </cell>
          <cell r="E193" t="str">
            <v>4300001002001001</v>
          </cell>
          <cell r="K193" t="str">
            <v xml:space="preserve">CONTROL VEHICULAR DEMOSTRADORAS REZAGO                                          </v>
          </cell>
          <cell r="L193">
            <v>5922</v>
          </cell>
          <cell r="M193">
            <v>0</v>
          </cell>
          <cell r="N193">
            <v>3772</v>
          </cell>
          <cell r="O193">
            <v>2150</v>
          </cell>
          <cell r="P193">
            <v>2150</v>
          </cell>
          <cell r="Q193">
            <v>2150</v>
          </cell>
          <cell r="R193">
            <v>0.36305302262749073</v>
          </cell>
          <cell r="S193">
            <v>1</v>
          </cell>
        </row>
        <row r="194">
          <cell r="B194">
            <v>267</v>
          </cell>
          <cell r="C194" t="str">
            <v xml:space="preserve">REPOSICION DE TARJETA DE CIRC SERV PART                                         </v>
          </cell>
          <cell r="D194" t="str">
            <v>20191050906210</v>
          </cell>
          <cell r="E194" t="str">
            <v>4300001002001001</v>
          </cell>
          <cell r="K194" t="str">
            <v xml:space="preserve">REPOSICION DE TARJETA DE CIRC SERV PART                                         </v>
          </cell>
          <cell r="L194">
            <v>2190798</v>
          </cell>
          <cell r="M194">
            <v>10269495</v>
          </cell>
          <cell r="N194">
            <v>53550</v>
          </cell>
          <cell r="O194">
            <v>12406743</v>
          </cell>
          <cell r="P194">
            <v>11616508</v>
          </cell>
          <cell r="Q194">
            <v>11616508</v>
          </cell>
          <cell r="R194">
            <v>5.3024094416737642</v>
          </cell>
          <cell r="S194">
            <v>0.93630600714466317</v>
          </cell>
        </row>
        <row r="195">
          <cell r="B195">
            <v>268</v>
          </cell>
          <cell r="C195" t="str">
            <v xml:space="preserve">EXPED. O REPOSICI?N DE TARJ. DE CIRCULACION SERV. PART.                         </v>
          </cell>
          <cell r="D195" t="str">
            <v>20191050906210</v>
          </cell>
          <cell r="E195" t="str">
            <v>4300001002001001</v>
          </cell>
          <cell r="K195" t="str">
            <v xml:space="preserve">EXPED. O REPOSICI?N DE TARJ. DE CIRCULACION SERV. PART.                         </v>
          </cell>
          <cell r="L195">
            <v>69154014</v>
          </cell>
          <cell r="M195">
            <v>8122859</v>
          </cell>
          <cell r="N195">
            <v>6963210</v>
          </cell>
          <cell r="O195">
            <v>70313663</v>
          </cell>
          <cell r="P195">
            <v>45325681</v>
          </cell>
          <cell r="Q195">
            <v>45325681</v>
          </cell>
          <cell r="R195">
            <v>0.65543094866481644</v>
          </cell>
          <cell r="S195">
            <v>0.64462124523366104</v>
          </cell>
        </row>
        <row r="196">
          <cell r="B196">
            <v>270</v>
          </cell>
          <cell r="C196" t="str">
            <v xml:space="preserve">EXPEDICION DE PERMISOS PROVISIONAL PARA CIRCULAR SIN PLACAS, 15 DIAS            </v>
          </cell>
          <cell r="D196" t="str">
            <v>20191050906210</v>
          </cell>
          <cell r="E196" t="str">
            <v>4300001002001001</v>
          </cell>
          <cell r="K196" t="str">
            <v xml:space="preserve">EXPEDICION DE PERMISOS PROVISIONAL PARA CIRCULAR SIN PLACAS, 15 DIAS            </v>
          </cell>
          <cell r="L196">
            <v>4238681</v>
          </cell>
          <cell r="M196">
            <v>206675</v>
          </cell>
          <cell r="N196">
            <v>933908</v>
          </cell>
          <cell r="O196">
            <v>3511448</v>
          </cell>
          <cell r="P196">
            <v>1367550</v>
          </cell>
          <cell r="Q196">
            <v>1367550</v>
          </cell>
          <cell r="R196">
            <v>0.32263574446862125</v>
          </cell>
          <cell r="S196">
            <v>0.38945472067363662</v>
          </cell>
        </row>
        <row r="197">
          <cell r="B197">
            <v>272</v>
          </cell>
          <cell r="C197" t="str">
            <v xml:space="preserve">CERTIFICACIONES DE DOCUMENTOS S F A                                             </v>
          </cell>
          <cell r="D197" t="str">
            <v>20191050906210</v>
          </cell>
          <cell r="E197" t="str">
            <v>4300001002001001</v>
          </cell>
          <cell r="K197" t="str">
            <v xml:space="preserve">CERTIFICACIONES DE DOCUMENTOS S F A                                             </v>
          </cell>
          <cell r="L197">
            <v>490508</v>
          </cell>
          <cell r="M197">
            <v>18551</v>
          </cell>
          <cell r="N197">
            <v>125489</v>
          </cell>
          <cell r="O197">
            <v>383570</v>
          </cell>
          <cell r="P197">
            <v>234868</v>
          </cell>
          <cell r="Q197">
            <v>234868</v>
          </cell>
          <cell r="R197">
            <v>0.47882603341841518</v>
          </cell>
          <cell r="S197">
            <v>0.6123210887191386</v>
          </cell>
        </row>
        <row r="198">
          <cell r="B198">
            <v>273</v>
          </cell>
          <cell r="C198" t="str">
            <v xml:space="preserve">OTROS SERVICIOS DE LA SECRETARIA DE FINANZAS Y ADMINISTRACION                   </v>
          </cell>
          <cell r="D198" t="str">
            <v>20191050906210</v>
          </cell>
          <cell r="E198" t="str">
            <v>4300001002001001</v>
          </cell>
          <cell r="K198" t="str">
            <v xml:space="preserve">OTROS SERVICIOS DE LA SECRETARIA DE FINANZAS Y ADMINISTRACION                   </v>
          </cell>
          <cell r="L198">
            <v>169</v>
          </cell>
          <cell r="M198">
            <v>140</v>
          </cell>
          <cell r="N198">
            <v>161</v>
          </cell>
          <cell r="O198">
            <v>148</v>
          </cell>
          <cell r="P198">
            <v>91</v>
          </cell>
          <cell r="Q198">
            <v>91</v>
          </cell>
          <cell r="R198">
            <v>0.53846153846153844</v>
          </cell>
          <cell r="S198">
            <v>0.61486486486486491</v>
          </cell>
        </row>
        <row r="199">
          <cell r="B199">
            <v>1175</v>
          </cell>
          <cell r="C199" t="str">
            <v xml:space="preserve">USO GOCE Y APROVECHAMIENTO DE INMUEBLES PROPIEDAD DEL GOBIERNO                  </v>
          </cell>
          <cell r="D199" t="str">
            <v>20191050935210</v>
          </cell>
          <cell r="E199" t="str">
            <v>4300001002001001</v>
          </cell>
          <cell r="K199" t="str">
            <v xml:space="preserve">USO GOCE Y APROVECHAMIENTO DE INMUEBLES PROPIEDAD DEL GOBIERNO                  </v>
          </cell>
          <cell r="L199">
            <v>1474507</v>
          </cell>
          <cell r="M199">
            <v>58313</v>
          </cell>
          <cell r="N199">
            <v>1474507</v>
          </cell>
          <cell r="O199">
            <v>58313</v>
          </cell>
          <cell r="P199">
            <v>58313</v>
          </cell>
          <cell r="Q199">
            <v>58313</v>
          </cell>
          <cell r="R199">
            <v>3.9547455522422073E-2</v>
          </cell>
          <cell r="S199">
            <v>1</v>
          </cell>
        </row>
        <row r="200">
          <cell r="B200">
            <v>1491</v>
          </cell>
          <cell r="C200" t="str">
            <v xml:space="preserve">POR LA REPOSICION DE CALCOMANIA ALFANUMERICA DE IDENTIFICACION VEHICULAR        </v>
          </cell>
          <cell r="D200" t="str">
            <v>20191050906210</v>
          </cell>
          <cell r="E200" t="str">
            <v>4300001002001001</v>
          </cell>
          <cell r="K200" t="str">
            <v xml:space="preserve">POR LA REPOSICION DE CALCOMANIA ALFANUMERICA DE IDENTIFICACION VEHICULAR        </v>
          </cell>
          <cell r="L200">
            <v>1232827</v>
          </cell>
          <cell r="M200">
            <v>11593</v>
          </cell>
          <cell r="N200">
            <v>266715</v>
          </cell>
          <cell r="O200">
            <v>977705</v>
          </cell>
          <cell r="P200">
            <v>510875</v>
          </cell>
          <cell r="Q200">
            <v>510875</v>
          </cell>
          <cell r="R200">
            <v>0.41439309813947944</v>
          </cell>
          <cell r="S200">
            <v>0.52252468791711204</v>
          </cell>
        </row>
        <row r="201">
          <cell r="B201">
            <v>1493</v>
          </cell>
          <cell r="C201" t="str">
            <v xml:space="preserve">CERTIFICACIONES DE EXPEDIENTES S.F.A. HASTA 35 HOJAS CADA HOJA                  </v>
          </cell>
          <cell r="D201" t="str">
            <v>20191050906210</v>
          </cell>
          <cell r="E201" t="str">
            <v>4300001002001001</v>
          </cell>
          <cell r="K201" t="str">
            <v xml:space="preserve">CERTIFICACIONES DE EXPEDIENTES S.F.A. HASTA 35 HOJAS CADA HOJA                  </v>
          </cell>
          <cell r="L201">
            <v>6675</v>
          </cell>
          <cell r="M201">
            <v>3191</v>
          </cell>
          <cell r="N201">
            <v>404</v>
          </cell>
          <cell r="O201">
            <v>9462</v>
          </cell>
          <cell r="P201">
            <v>5635</v>
          </cell>
          <cell r="Q201">
            <v>5635</v>
          </cell>
          <cell r="R201">
            <v>0.84419475655430709</v>
          </cell>
          <cell r="S201">
            <v>0.59554005495666873</v>
          </cell>
        </row>
        <row r="202">
          <cell r="B202">
            <v>1494</v>
          </cell>
          <cell r="C202" t="str">
            <v xml:space="preserve">HOJA ADICIONAL DE EXPEDIENTES S.F.A. SE PAGARA                                  </v>
          </cell>
          <cell r="D202" t="str">
            <v>20191050906210</v>
          </cell>
          <cell r="E202" t="str">
            <v>4300001002001001</v>
          </cell>
          <cell r="K202" t="str">
            <v xml:space="preserve">HOJA ADICIONAL DE EXPEDIENTES S.F.A. SE PAGARA                                  </v>
          </cell>
          <cell r="L202">
            <v>418</v>
          </cell>
          <cell r="M202">
            <v>33</v>
          </cell>
          <cell r="N202">
            <v>275</v>
          </cell>
          <cell r="O202">
            <v>176</v>
          </cell>
          <cell r="P202">
            <v>33</v>
          </cell>
          <cell r="Q202">
            <v>33</v>
          </cell>
          <cell r="R202">
            <v>7.8947368421052627E-2</v>
          </cell>
          <cell r="S202">
            <v>0.1875</v>
          </cell>
        </row>
        <row r="203">
          <cell r="B203">
            <v>1993</v>
          </cell>
          <cell r="C203" t="str">
            <v xml:space="preserve">POR LAS BASES DE OBRA PUBLICA ASI COMO ADQUISICION ARRENDAMIENTOS Y SERVICIOS   </v>
          </cell>
          <cell r="D203" t="str">
            <v>20191050906210</v>
          </cell>
          <cell r="E203" t="str">
            <v>4300001002001001</v>
          </cell>
          <cell r="K203" t="str">
            <v xml:space="preserve">POR LAS BASES DE OBRA PUBLICA ASI COMO ADQUISICION ARRENDAMIENTOS Y SERVICIOS   </v>
          </cell>
          <cell r="L203">
            <v>511049</v>
          </cell>
          <cell r="M203">
            <v>222647</v>
          </cell>
          <cell r="N203">
            <v>247136</v>
          </cell>
          <cell r="O203">
            <v>486560</v>
          </cell>
          <cell r="P203">
            <v>296400</v>
          </cell>
          <cell r="Q203">
            <v>296400</v>
          </cell>
          <cell r="R203">
            <v>0.5799835240847746</v>
          </cell>
          <cell r="S203">
            <v>0.60917461361394276</v>
          </cell>
        </row>
        <row r="204">
          <cell r="B204">
            <v>1997</v>
          </cell>
          <cell r="C204" t="str">
            <v xml:space="preserve">VENTA DE BASES DE LICITACION PUBLICA                                            </v>
          </cell>
          <cell r="D204" t="str">
            <v>20191050906210</v>
          </cell>
          <cell r="E204" t="str">
            <v>4300001002001001</v>
          </cell>
          <cell r="K204" t="str">
            <v xml:space="preserve">VENTA DE BASES DE LICITACION PUBLICA                                            </v>
          </cell>
          <cell r="L204">
            <v>2399832</v>
          </cell>
          <cell r="M204">
            <v>814659</v>
          </cell>
          <cell r="N204">
            <v>698276</v>
          </cell>
          <cell r="O204">
            <v>2516215</v>
          </cell>
          <cell r="P204">
            <v>1680000</v>
          </cell>
          <cell r="Q204">
            <v>1680000</v>
          </cell>
          <cell r="R204">
            <v>0.70004900343024012</v>
          </cell>
          <cell r="S204">
            <v>0.66766949565120626</v>
          </cell>
        </row>
        <row r="205">
          <cell r="B205">
            <v>2010</v>
          </cell>
          <cell r="C205" t="str">
            <v xml:space="preserve">CONTRAPRESTACION POR USO Y APROVECHAMIENTO DE ESPACIOS                          </v>
          </cell>
          <cell r="D205" t="str">
            <v>20191050935210</v>
          </cell>
          <cell r="E205" t="str">
            <v>4300001002001001</v>
          </cell>
          <cell r="K205" t="str">
            <v xml:space="preserve">CONTRAPRESTACION POR USO Y APROVECHAMIENTO DE ESPACIOS                          </v>
          </cell>
          <cell r="L205">
            <v>1458362</v>
          </cell>
          <cell r="M205">
            <v>365735</v>
          </cell>
          <cell r="N205">
            <v>37516</v>
          </cell>
          <cell r="O205">
            <v>1786581</v>
          </cell>
          <cell r="P205">
            <v>607600</v>
          </cell>
          <cell r="Q205">
            <v>607600</v>
          </cell>
          <cell r="R205">
            <v>0.41663181020898787</v>
          </cell>
          <cell r="S205">
            <v>0.34009093346453367</v>
          </cell>
        </row>
        <row r="206">
          <cell r="B206">
            <v>2160</v>
          </cell>
          <cell r="C206" t="str">
            <v xml:space="preserve">LEY DE TRANSPARENCIA CERTIFICACIONES DE DATOS O DOCUMENTOS POR HOJA             </v>
          </cell>
          <cell r="D206" t="str">
            <v>20191050906210</v>
          </cell>
          <cell r="E206" t="str">
            <v>4300001002001001</v>
          </cell>
          <cell r="K206" t="str">
            <v xml:space="preserve">LEY DE TRANSPARENCIA CERTIFICACIONES DE DATOS O DOCUMENTOS POR HOJA             </v>
          </cell>
          <cell r="L206">
            <v>26386</v>
          </cell>
          <cell r="M206">
            <v>17908</v>
          </cell>
          <cell r="N206">
            <v>7458</v>
          </cell>
          <cell r="O206">
            <v>36836</v>
          </cell>
          <cell r="P206">
            <v>12217</v>
          </cell>
          <cell r="Q206">
            <v>12217</v>
          </cell>
          <cell r="R206">
            <v>0.46301068748578794</v>
          </cell>
          <cell r="S206">
            <v>0.3316592463894017</v>
          </cell>
        </row>
        <row r="207">
          <cell r="B207">
            <v>2161</v>
          </cell>
          <cell r="C207" t="str">
            <v xml:space="preserve">CERTIFICACIONES DE EXPEDIENTES HASTA 35 HOJAS (GENERALIDADES)                   </v>
          </cell>
          <cell r="D207" t="str">
            <v>20191050906210</v>
          </cell>
          <cell r="E207" t="str">
            <v>4300001002001001</v>
          </cell>
          <cell r="K207" t="str">
            <v xml:space="preserve">CERTIFICACIONES DE EXPEDIENTES HASTA 35 HOJAS (GENERALIDADES)                   </v>
          </cell>
          <cell r="L207">
            <v>1471</v>
          </cell>
          <cell r="M207">
            <v>460</v>
          </cell>
          <cell r="N207">
            <v>468</v>
          </cell>
          <cell r="O207">
            <v>1463</v>
          </cell>
          <cell r="P207">
            <v>905</v>
          </cell>
          <cell r="Q207">
            <v>905</v>
          </cell>
          <cell r="R207">
            <v>0.61522773623385452</v>
          </cell>
          <cell r="S207">
            <v>0.61859193438140803</v>
          </cell>
        </row>
        <row r="208">
          <cell r="B208">
            <v>2162</v>
          </cell>
          <cell r="C208" t="str">
            <v xml:space="preserve">LEY DE TRANSPARENCIA EXP DE HOJAS SIMPLES A PARTIR DE LA VIG╔SIMO PRIMERA       </v>
          </cell>
          <cell r="D208" t="str">
            <v>20191050906210</v>
          </cell>
          <cell r="E208" t="str">
            <v>4300001002001001</v>
          </cell>
          <cell r="K208" t="str">
            <v xml:space="preserve">LEY DE TRANSPARENCIA EXP DE HOJAS SIMPLES A PARTIR DE LA VIG╔SIMO PRIMERA       </v>
          </cell>
          <cell r="L208">
            <v>2537</v>
          </cell>
          <cell r="M208">
            <v>3258</v>
          </cell>
          <cell r="N208">
            <v>1547</v>
          </cell>
          <cell r="O208">
            <v>4248</v>
          </cell>
          <cell r="P208">
            <v>3540</v>
          </cell>
          <cell r="Q208">
            <v>3540</v>
          </cell>
          <cell r="R208">
            <v>1.3953488372093024</v>
          </cell>
          <cell r="S208">
            <v>0.83333333333333337</v>
          </cell>
        </row>
        <row r="209">
          <cell r="B209">
            <v>2164</v>
          </cell>
          <cell r="C209" t="str">
            <v xml:space="preserve">LEY DE TRANSPARENCIA DISCO COMPACTO                                             </v>
          </cell>
          <cell r="D209" t="str">
            <v>20191050906210</v>
          </cell>
          <cell r="E209" t="str">
            <v>4300001002001001</v>
          </cell>
          <cell r="K209" t="str">
            <v xml:space="preserve">LEY DE TRANSPARENCIA DISCO COMPACTO                                             </v>
          </cell>
          <cell r="L209">
            <v>253</v>
          </cell>
          <cell r="M209">
            <v>55</v>
          </cell>
          <cell r="N209">
            <v>253</v>
          </cell>
          <cell r="O209">
            <v>55</v>
          </cell>
          <cell r="P209">
            <v>55</v>
          </cell>
          <cell r="Q209">
            <v>55</v>
          </cell>
          <cell r="R209">
            <v>0.21739130434782608</v>
          </cell>
          <cell r="S209">
            <v>1</v>
          </cell>
        </row>
        <row r="210">
          <cell r="B210">
            <v>2165</v>
          </cell>
          <cell r="C210" t="str">
            <v xml:space="preserve">REPOSICION DE PLACAS POR DA O DE ORIGEN                                         </v>
          </cell>
          <cell r="D210" t="str">
            <v>20191050906210</v>
          </cell>
          <cell r="E210" t="str">
            <v>4300001002001001</v>
          </cell>
          <cell r="K210" t="str">
            <v xml:space="preserve">REPOSICION DE PLACAS POR DA O DE ORIGEN                                         </v>
          </cell>
          <cell r="L210">
            <v>18</v>
          </cell>
          <cell r="M210">
            <v>0</v>
          </cell>
          <cell r="N210">
            <v>0</v>
          </cell>
          <cell r="O210">
            <v>18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2166</v>
          </cell>
          <cell r="C211" t="str">
            <v xml:space="preserve">REPOSICION DE TARJETA DE CIRCULACION DA ADA                                     </v>
          </cell>
          <cell r="D211" t="str">
            <v>20191050906210</v>
          </cell>
          <cell r="E211" t="str">
            <v>4300001002001001</v>
          </cell>
          <cell r="K211" t="str">
            <v xml:space="preserve">REPOSICION DE TARJETA DE CIRCULACION DA ADA                                     </v>
          </cell>
          <cell r="L211">
            <v>515</v>
          </cell>
          <cell r="M211">
            <v>5666</v>
          </cell>
          <cell r="N211">
            <v>61</v>
          </cell>
          <cell r="O211">
            <v>6120</v>
          </cell>
          <cell r="P211">
            <v>5949</v>
          </cell>
          <cell r="Q211">
            <v>5949</v>
          </cell>
          <cell r="R211">
            <v>11.551456310679612</v>
          </cell>
          <cell r="S211">
            <v>0.97205882352941175</v>
          </cell>
        </row>
        <row r="212">
          <cell r="B212">
            <v>2215</v>
          </cell>
          <cell r="C212" t="str">
            <v xml:space="preserve">RESG.DE VEHICULOS POR DIA.                                                      </v>
          </cell>
          <cell r="D212" t="str">
            <v>20191050906210</v>
          </cell>
          <cell r="E212" t="str">
            <v>4300001002001001</v>
          </cell>
          <cell r="K212" t="str">
            <v xml:space="preserve">RESG.DE VEHICULOS POR DIA.                                                      </v>
          </cell>
          <cell r="L212">
            <v>0</v>
          </cell>
          <cell r="M212">
            <v>1020</v>
          </cell>
          <cell r="N212">
            <v>0</v>
          </cell>
          <cell r="O212">
            <v>1020</v>
          </cell>
          <cell r="P212">
            <v>1020</v>
          </cell>
          <cell r="Q212">
            <v>1020</v>
          </cell>
          <cell r="R212" t="str">
            <v>Sin saldo estimado</v>
          </cell>
          <cell r="S212">
            <v>1</v>
          </cell>
        </row>
        <row r="213">
          <cell r="B213">
            <v>2216</v>
          </cell>
          <cell r="C213" t="str">
            <v xml:space="preserve">RESG. DE MERCANCIAS Y OTROS BIENES, POR METRO CUBICO                            </v>
          </cell>
          <cell r="D213" t="str">
            <v>20191050906210</v>
          </cell>
          <cell r="E213" t="str">
            <v>4300001002001001</v>
          </cell>
          <cell r="K213" t="str">
            <v xml:space="preserve">RESG. DE MERCANCIAS Y OTROS BIENES, POR METRO CUBICO                            </v>
          </cell>
          <cell r="L213">
            <v>0</v>
          </cell>
          <cell r="M213">
            <v>17600</v>
          </cell>
          <cell r="N213">
            <v>0</v>
          </cell>
          <cell r="O213">
            <v>17600</v>
          </cell>
          <cell r="P213">
            <v>17600</v>
          </cell>
          <cell r="Q213">
            <v>17600</v>
          </cell>
          <cell r="R213" t="str">
            <v>Sin saldo estimado</v>
          </cell>
          <cell r="S213">
            <v>1</v>
          </cell>
        </row>
        <row r="214">
          <cell r="B214">
            <v>2446</v>
          </cell>
          <cell r="C214" t="str">
            <v xml:space="preserve">HOJA ADICIONAL DE EXPEDIENTES (GENERALIDADES), SE PAGARA                        </v>
          </cell>
          <cell r="D214" t="str">
            <v>20191050906210</v>
          </cell>
          <cell r="E214" t="str">
            <v>4300001002001001</v>
          </cell>
          <cell r="K214" t="str">
            <v xml:space="preserve">HOJA ADICIONAL DE EXPEDIENTES (GENERALIDADES), SE PAGARA                        </v>
          </cell>
          <cell r="L214">
            <v>702</v>
          </cell>
          <cell r="M214">
            <v>1827</v>
          </cell>
          <cell r="N214">
            <v>606</v>
          </cell>
          <cell r="O214">
            <v>1923</v>
          </cell>
          <cell r="P214">
            <v>1827</v>
          </cell>
          <cell r="Q214">
            <v>1827</v>
          </cell>
          <cell r="R214">
            <v>2.6025641025641026</v>
          </cell>
          <cell r="S214">
            <v>0.9500780031201248</v>
          </cell>
        </row>
        <row r="215">
          <cell r="B215">
            <v>2522</v>
          </cell>
          <cell r="C215" t="str">
            <v xml:space="preserve">BAJA SPE                                                                        </v>
          </cell>
          <cell r="D215" t="str">
            <v>20191050906210</v>
          </cell>
          <cell r="E215" t="str">
            <v>4300001002001001</v>
          </cell>
          <cell r="K215" t="str">
            <v xml:space="preserve">BAJA SPE                                                                        </v>
          </cell>
          <cell r="L215">
            <v>573828</v>
          </cell>
          <cell r="M215">
            <v>6312</v>
          </cell>
          <cell r="N215">
            <v>122508</v>
          </cell>
          <cell r="O215">
            <v>457632</v>
          </cell>
          <cell r="P215">
            <v>227280</v>
          </cell>
          <cell r="Q215">
            <v>227280</v>
          </cell>
          <cell r="R215">
            <v>0.39607687320939378</v>
          </cell>
          <cell r="S215">
            <v>0.49664359135724773</v>
          </cell>
        </row>
        <row r="216">
          <cell r="B216">
            <v>2637</v>
          </cell>
          <cell r="C216" t="str">
            <v xml:space="preserve">EXP O REPOSICION DE TARJETA DE CIRCULACION (PLACA DEMO)                         </v>
          </cell>
          <cell r="D216" t="str">
            <v>20191050906210</v>
          </cell>
          <cell r="E216" t="str">
            <v>4300001002001001</v>
          </cell>
          <cell r="K216" t="str">
            <v xml:space="preserve">EXP O REPOSICION DE TARJETA DE CIRCULACION (PLACA DEMO)                         </v>
          </cell>
          <cell r="L216">
            <v>16425</v>
          </cell>
          <cell r="M216">
            <v>7589</v>
          </cell>
          <cell r="N216">
            <v>10617</v>
          </cell>
          <cell r="O216">
            <v>13397</v>
          </cell>
          <cell r="P216">
            <v>9450</v>
          </cell>
          <cell r="Q216">
            <v>9450</v>
          </cell>
          <cell r="R216">
            <v>0.57534246575342463</v>
          </cell>
          <cell r="S216">
            <v>0.7053818018959469</v>
          </cell>
        </row>
        <row r="217">
          <cell r="B217">
            <v>2723</v>
          </cell>
          <cell r="C217" t="str">
            <v xml:space="preserve">CERTIFICACIONES DE DOCUMENTOS. R HUMANOS                                        </v>
          </cell>
          <cell r="D217" t="str">
            <v>20191050933210</v>
          </cell>
          <cell r="E217" t="str">
            <v>4300001002001001</v>
          </cell>
          <cell r="K217" t="str">
            <v xml:space="preserve">CERTIFICACIONES DE DOCUMENTOS. R HUMANOS                                        </v>
          </cell>
          <cell r="L217">
            <v>663886</v>
          </cell>
          <cell r="M217">
            <v>0</v>
          </cell>
          <cell r="N217">
            <v>616106</v>
          </cell>
          <cell r="O217">
            <v>47780</v>
          </cell>
          <cell r="P217">
            <v>1265</v>
          </cell>
          <cell r="Q217">
            <v>1265</v>
          </cell>
          <cell r="R217">
            <v>1.9054476220314934E-3</v>
          </cell>
          <cell r="S217">
            <v>2.6475512766848053E-2</v>
          </cell>
        </row>
        <row r="218">
          <cell r="B218">
            <v>2724</v>
          </cell>
          <cell r="C218" t="str">
            <v xml:space="preserve">EXPEDICION DE CERTIFICADOS DE EXPEDIENTES HASTA 35 HOJAS R HUMANOS CADA HOJA    </v>
          </cell>
          <cell r="D218" t="str">
            <v>20191050933210</v>
          </cell>
          <cell r="E218" t="str">
            <v>4300001002001001</v>
          </cell>
          <cell r="K218" t="str">
            <v xml:space="preserve">EXPEDICION DE CERTIFICADOS DE EXPEDIENTES HASTA 35 HOJAS R HUMANOS CADA HOJA    </v>
          </cell>
          <cell r="L218">
            <v>1039</v>
          </cell>
          <cell r="M218">
            <v>0</v>
          </cell>
          <cell r="N218">
            <v>654</v>
          </cell>
          <cell r="O218">
            <v>385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2771</v>
          </cell>
          <cell r="C219" t="str">
            <v xml:space="preserve">BAJA DE PLACAS DEMOSTRACI?N                                                     </v>
          </cell>
          <cell r="D219" t="str">
            <v>20191050906210</v>
          </cell>
          <cell r="E219" t="str">
            <v>4300001002001001</v>
          </cell>
          <cell r="K219" t="str">
            <v xml:space="preserve">BAJA DE PLACAS DEMOSTRACI?N                                                     </v>
          </cell>
          <cell r="L219">
            <v>3089</v>
          </cell>
          <cell r="M219">
            <v>0</v>
          </cell>
          <cell r="N219">
            <v>684</v>
          </cell>
          <cell r="O219">
            <v>2405</v>
          </cell>
          <cell r="P219">
            <v>240</v>
          </cell>
          <cell r="Q219">
            <v>240</v>
          </cell>
          <cell r="R219">
            <v>7.7695046940757531E-2</v>
          </cell>
          <cell r="S219">
            <v>9.9792099792099798E-2</v>
          </cell>
        </row>
        <row r="220">
          <cell r="B220">
            <v>12721</v>
          </cell>
          <cell r="C220" t="str">
            <v xml:space="preserve">OTROS INGRESOS MEMORIAL DE LA PIEDAD                                            </v>
          </cell>
          <cell r="D220" t="str">
            <v>20191050935210</v>
          </cell>
          <cell r="E220" t="str">
            <v>4300001002001001</v>
          </cell>
          <cell r="K220" t="str">
            <v xml:space="preserve">OTROS INGRESOS MEMORIAL DE LA PIEDAD                                            </v>
          </cell>
          <cell r="L220">
            <v>65896</v>
          </cell>
          <cell r="M220">
            <v>0</v>
          </cell>
          <cell r="N220">
            <v>48629</v>
          </cell>
          <cell r="O220">
            <v>17267</v>
          </cell>
          <cell r="P220">
            <v>9029</v>
          </cell>
          <cell r="Q220">
            <v>9029</v>
          </cell>
          <cell r="R220">
            <v>0.13701893893407793</v>
          </cell>
          <cell r="S220">
            <v>0.52290496322464819</v>
          </cell>
        </row>
        <row r="221">
          <cell r="B221">
            <v>12976</v>
          </cell>
          <cell r="C221" t="str">
            <v xml:space="preserve">REPOSICION DE GAFETE A TRABAJADORES DEL ESTADO                                  </v>
          </cell>
          <cell r="D221" t="str">
            <v>20191050933210</v>
          </cell>
          <cell r="E221" t="str">
            <v>4300001002001001</v>
          </cell>
          <cell r="K221" t="str">
            <v xml:space="preserve">REPOSICION DE GAFETE A TRABAJADORES DEL ESTADO                                  </v>
          </cell>
          <cell r="L221">
            <v>3752</v>
          </cell>
          <cell r="M221">
            <v>2326</v>
          </cell>
          <cell r="N221">
            <v>158</v>
          </cell>
          <cell r="O221">
            <v>5920</v>
          </cell>
          <cell r="P221">
            <v>2755</v>
          </cell>
          <cell r="Q221">
            <v>2755</v>
          </cell>
          <cell r="R221">
            <v>0.73427505330490406</v>
          </cell>
          <cell r="S221">
            <v>0.4653716216216216</v>
          </cell>
        </row>
        <row r="222">
          <cell r="B222">
            <v>13119</v>
          </cell>
          <cell r="C222" t="str">
            <v xml:space="preserve">REVALIDACION DE PLACAS DE DEMOSTRACION POR EJERCICIO FISCAL REZAGO              </v>
          </cell>
          <cell r="D222" t="str">
            <v>20191050906210</v>
          </cell>
          <cell r="E222" t="str">
            <v>4300001002001001</v>
          </cell>
          <cell r="K222" t="str">
            <v xml:space="preserve">REVALIDACION DE PLACAS DE DEMOSTRACION POR EJERCICIO FISCAL REZAGO              </v>
          </cell>
          <cell r="L222">
            <v>14572</v>
          </cell>
          <cell r="M222">
            <v>0</v>
          </cell>
          <cell r="N222">
            <v>9347</v>
          </cell>
          <cell r="O222">
            <v>5225</v>
          </cell>
          <cell r="P222">
            <v>5225</v>
          </cell>
          <cell r="Q222">
            <v>5225</v>
          </cell>
          <cell r="R222">
            <v>0.35856437002470493</v>
          </cell>
          <cell r="S222">
            <v>1</v>
          </cell>
        </row>
        <row r="223">
          <cell r="B223">
            <v>13120</v>
          </cell>
          <cell r="C223" t="str">
            <v xml:space="preserve">CONSTANCIA DE NO ADEUDO DE PROVEEDORES Y PRESTADORES DE SERVICIOS GOB. ESTADO   </v>
          </cell>
          <cell r="D223" t="str">
            <v>20191050906210</v>
          </cell>
          <cell r="E223" t="str">
            <v>4300001002001001</v>
          </cell>
          <cell r="K223" t="str">
            <v xml:space="preserve">CONSTANCIA DE NO ADEUDO DE PROVEEDORES Y PRESTADORES DE SERVICIOS GOB. ESTADO   </v>
          </cell>
          <cell r="L223">
            <v>1825752</v>
          </cell>
          <cell r="M223">
            <v>242971</v>
          </cell>
          <cell r="N223">
            <v>215112</v>
          </cell>
          <cell r="O223">
            <v>1853611</v>
          </cell>
          <cell r="P223">
            <v>1170635</v>
          </cell>
          <cell r="Q223">
            <v>1170635</v>
          </cell>
          <cell r="R223">
            <v>0.64117963447390447</v>
          </cell>
          <cell r="S223">
            <v>0.6315429720691127</v>
          </cell>
        </row>
        <row r="224">
          <cell r="B224">
            <v>13620</v>
          </cell>
          <cell r="C224" t="str">
            <v xml:space="preserve">CERTIFICACION EN COPIA FOTOSTATICA                                              </v>
          </cell>
          <cell r="D224" t="str">
            <v>20191050906210</v>
          </cell>
          <cell r="E224" t="str">
            <v>4300001002001001</v>
          </cell>
          <cell r="K224" t="str">
            <v xml:space="preserve">CERTIFICACION EN COPIA FOTOSTATICA                                              </v>
          </cell>
          <cell r="L224">
            <v>12361</v>
          </cell>
          <cell r="M224">
            <v>1948</v>
          </cell>
          <cell r="N224">
            <v>2214</v>
          </cell>
          <cell r="O224">
            <v>12095</v>
          </cell>
          <cell r="P224">
            <v>8970</v>
          </cell>
          <cell r="Q224">
            <v>8970</v>
          </cell>
          <cell r="R224">
            <v>0.72566944421972335</v>
          </cell>
          <cell r="S224">
            <v>0.74162877221992562</v>
          </cell>
        </row>
        <row r="225">
          <cell r="B225">
            <v>13921</v>
          </cell>
          <cell r="C225" t="str">
            <v xml:space="preserve">ARRENDANIENTO DE INMUEBLES Y LOCALES                                            </v>
          </cell>
          <cell r="D225" t="str">
            <v>20191050935210</v>
          </cell>
          <cell r="E225" t="str">
            <v>4300001002001001</v>
          </cell>
          <cell r="K225" t="str">
            <v xml:space="preserve">ARRENDANIENTO DE INMUEBLES Y LOCALES                                            </v>
          </cell>
          <cell r="L225">
            <v>2025678</v>
          </cell>
          <cell r="M225">
            <v>331631</v>
          </cell>
          <cell r="N225">
            <v>760309</v>
          </cell>
          <cell r="O225">
            <v>1597000</v>
          </cell>
          <cell r="P225">
            <v>721788</v>
          </cell>
          <cell r="Q225">
            <v>721788</v>
          </cell>
          <cell r="R225">
            <v>0.35631921756567431</v>
          </cell>
          <cell r="S225">
            <v>0.45196493425172196</v>
          </cell>
        </row>
        <row r="226">
          <cell r="B226">
            <v>14164</v>
          </cell>
          <cell r="C226" t="str">
            <v xml:space="preserve">USO DE ESPACIOS:ESTACIONAMIENTOS                                                </v>
          </cell>
          <cell r="D226" t="str">
            <v>20191050935210</v>
          </cell>
          <cell r="E226" t="str">
            <v>4300001002001001</v>
          </cell>
          <cell r="K226" t="str">
            <v xml:space="preserve">USO DE ESPACIOS:ESTACIONAMIENTOS                                                </v>
          </cell>
          <cell r="L226">
            <v>2955101</v>
          </cell>
          <cell r="M226">
            <v>0</v>
          </cell>
          <cell r="N226">
            <v>1821146</v>
          </cell>
          <cell r="O226">
            <v>1133955</v>
          </cell>
          <cell r="P226">
            <v>213905</v>
          </cell>
          <cell r="Q226">
            <v>213905</v>
          </cell>
          <cell r="R226">
            <v>7.2385004776486489E-2</v>
          </cell>
          <cell r="S226">
            <v>0.18863623336023033</v>
          </cell>
        </row>
        <row r="227">
          <cell r="B227">
            <v>14198</v>
          </cell>
          <cell r="C227" t="str">
            <v xml:space="preserve">CANJE DE PLACAS SERVICIO PARTICULAR                                             </v>
          </cell>
          <cell r="D227" t="str">
            <v>20191050906210</v>
          </cell>
          <cell r="E227" t="str">
            <v>4300001002001001</v>
          </cell>
          <cell r="K227" t="str">
            <v xml:space="preserve">CANJE DE PLACAS SERVICIO PARTICULAR                                             </v>
          </cell>
          <cell r="L227">
            <v>2362452</v>
          </cell>
          <cell r="M227">
            <v>0</v>
          </cell>
          <cell r="N227">
            <v>976836</v>
          </cell>
          <cell r="O227">
            <v>1385616</v>
          </cell>
          <cell r="P227">
            <v>783990</v>
          </cell>
          <cell r="Q227">
            <v>783990</v>
          </cell>
          <cell r="R227">
            <v>0.33185436148543973</v>
          </cell>
          <cell r="S227">
            <v>0.56580611078394016</v>
          </cell>
        </row>
        <row r="228">
          <cell r="B228">
            <v>14199</v>
          </cell>
          <cell r="C228" t="str">
            <v xml:space="preserve">CANJE DE PLACAS REMOLQUES SERVICIO PARTICULAR                                   </v>
          </cell>
          <cell r="D228" t="str">
            <v>20191050906210</v>
          </cell>
          <cell r="E228" t="str">
            <v>4300001002001001</v>
          </cell>
          <cell r="K228" t="str">
            <v xml:space="preserve">CANJE DE PLACAS REMOLQUES SERVICIO PARTICULAR                                   </v>
          </cell>
          <cell r="L228">
            <v>28216</v>
          </cell>
          <cell r="M228">
            <v>6831</v>
          </cell>
          <cell r="N228">
            <v>9907</v>
          </cell>
          <cell r="O228">
            <v>25140</v>
          </cell>
          <cell r="P228">
            <v>15510</v>
          </cell>
          <cell r="Q228">
            <v>15510</v>
          </cell>
          <cell r="R228">
            <v>0.54968812021548052</v>
          </cell>
          <cell r="S228">
            <v>0.616945107398568</v>
          </cell>
        </row>
        <row r="229">
          <cell r="B229">
            <v>14200</v>
          </cell>
          <cell r="C229" t="str">
            <v xml:space="preserve">CANJE DE PLACAS MOTOS NAC Y EXT SERVICIO PARTICULAR                             </v>
          </cell>
          <cell r="D229" t="str">
            <v>20191050906210</v>
          </cell>
          <cell r="E229" t="str">
            <v>4300001002001001</v>
          </cell>
          <cell r="K229" t="str">
            <v xml:space="preserve">CANJE DE PLACAS MOTOS NAC Y EXT SERVICIO PARTICULAR                             </v>
          </cell>
          <cell r="L229">
            <v>29730</v>
          </cell>
          <cell r="M229">
            <v>3718</v>
          </cell>
          <cell r="N229">
            <v>5054</v>
          </cell>
          <cell r="O229">
            <v>28394</v>
          </cell>
          <cell r="P229">
            <v>19500</v>
          </cell>
          <cell r="Q229">
            <v>19500</v>
          </cell>
          <cell r="R229">
            <v>0.65590312815338048</v>
          </cell>
          <cell r="S229">
            <v>0.68676480946678875</v>
          </cell>
        </row>
        <row r="230">
          <cell r="B230">
            <v>14201</v>
          </cell>
          <cell r="C230" t="str">
            <v xml:space="preserve">CANJE DE PLACAS EXP TARJETA DE CIRCULACION                                      </v>
          </cell>
          <cell r="D230" t="str">
            <v>20191050906210</v>
          </cell>
          <cell r="E230" t="str">
            <v>4300001002001001</v>
          </cell>
          <cell r="K230" t="str">
            <v xml:space="preserve">CANJE DE PLACAS EXP TARJETA DE CIRCULACION                                      </v>
          </cell>
          <cell r="L230">
            <v>1191436</v>
          </cell>
          <cell r="M230">
            <v>0</v>
          </cell>
          <cell r="N230">
            <v>484433</v>
          </cell>
          <cell r="O230">
            <v>707003</v>
          </cell>
          <cell r="P230">
            <v>400500</v>
          </cell>
          <cell r="Q230">
            <v>400500</v>
          </cell>
          <cell r="R230">
            <v>0.33614898324374953</v>
          </cell>
          <cell r="S230">
            <v>0.56647567266334087</v>
          </cell>
        </row>
        <row r="231">
          <cell r="B231">
            <v>14649</v>
          </cell>
          <cell r="C231" t="str">
            <v xml:space="preserve">EXPEDICION DE PERMISO PROVISIONAL PARA CIRCULAR SIN PLACA, POR 5 DIAS.          </v>
          </cell>
          <cell r="D231" t="str">
            <v>20191050906210</v>
          </cell>
          <cell r="E231" t="str">
            <v>4300001002001001</v>
          </cell>
          <cell r="K231" t="str">
            <v xml:space="preserve">EXPEDICION DE PERMISO PROVISIONAL PARA CIRCULAR SIN PLACA, POR 5 DIAS.          </v>
          </cell>
          <cell r="L231">
            <v>17672</v>
          </cell>
          <cell r="M231">
            <v>20991</v>
          </cell>
          <cell r="N231">
            <v>608</v>
          </cell>
          <cell r="O231">
            <v>38055</v>
          </cell>
          <cell r="P231">
            <v>27712</v>
          </cell>
          <cell r="Q231">
            <v>27712</v>
          </cell>
          <cell r="R231">
            <v>1.5681303757356271</v>
          </cell>
          <cell r="S231">
            <v>0.72820917093680204</v>
          </cell>
        </row>
        <row r="232">
          <cell r="B232">
            <v>14761</v>
          </cell>
          <cell r="C232" t="str">
            <v xml:space="preserve">COPIAS SIMPLES S.F.A. HASTA 35 HOJAS                                            </v>
          </cell>
          <cell r="D232" t="str">
            <v>20191050906210</v>
          </cell>
          <cell r="E232" t="str">
            <v>4300001002001001</v>
          </cell>
          <cell r="K232" t="str">
            <v xml:space="preserve">COPIAS SIMPLES S.F.A. HASTA 35 HOJAS                                            </v>
          </cell>
          <cell r="L232">
            <v>1397</v>
          </cell>
          <cell r="M232">
            <v>256</v>
          </cell>
          <cell r="N232">
            <v>345</v>
          </cell>
          <cell r="O232">
            <v>1308</v>
          </cell>
          <cell r="P232">
            <v>288</v>
          </cell>
          <cell r="Q232">
            <v>288</v>
          </cell>
          <cell r="R232">
            <v>0.20615604867573373</v>
          </cell>
          <cell r="S232">
            <v>0.22018348623853212</v>
          </cell>
        </row>
        <row r="233">
          <cell r="B233">
            <v>14762</v>
          </cell>
          <cell r="C233" t="str">
            <v xml:space="preserve">COPIAS SIMPLES S.F.A. DE 36 A 75 HOJAS                                          </v>
          </cell>
          <cell r="D233" t="str">
            <v>20191050906210</v>
          </cell>
          <cell r="E233" t="str">
            <v>4300001002001001</v>
          </cell>
          <cell r="K233" t="str">
            <v xml:space="preserve">COPIAS SIMPLES S.F.A. DE 36 A 75 HOJAS                                          </v>
          </cell>
          <cell r="L233">
            <v>0</v>
          </cell>
          <cell r="M233">
            <v>183</v>
          </cell>
          <cell r="N233">
            <v>0</v>
          </cell>
          <cell r="O233">
            <v>183</v>
          </cell>
          <cell r="P233">
            <v>183</v>
          </cell>
          <cell r="Q233">
            <v>183</v>
          </cell>
          <cell r="R233" t="str">
            <v>Sin saldo estimado</v>
          </cell>
          <cell r="S233">
            <v>1</v>
          </cell>
        </row>
        <row r="234">
          <cell r="B234">
            <v>14763</v>
          </cell>
          <cell r="C234" t="str">
            <v xml:space="preserve">COPIAS SIMPLES S.F.A. POR CADA HOJA ADICIONAL                                   </v>
          </cell>
          <cell r="D234" t="str">
            <v>20191050906210</v>
          </cell>
          <cell r="E234" t="str">
            <v>4300001002001001</v>
          </cell>
          <cell r="K234" t="str">
            <v xml:space="preserve">COPIAS SIMPLES S.F.A. POR CADA HOJA ADICIONAL                                   </v>
          </cell>
          <cell r="L234">
            <v>0</v>
          </cell>
          <cell r="M234">
            <v>232</v>
          </cell>
          <cell r="N234">
            <v>0</v>
          </cell>
          <cell r="O234">
            <v>232</v>
          </cell>
          <cell r="P234">
            <v>232</v>
          </cell>
          <cell r="Q234">
            <v>232</v>
          </cell>
          <cell r="R234" t="str">
            <v>Sin saldo estimado</v>
          </cell>
          <cell r="S234">
            <v>1</v>
          </cell>
        </row>
        <row r="235">
          <cell r="B235">
            <v>15195</v>
          </cell>
          <cell r="C235" t="str">
            <v xml:space="preserve">ARRENDAMIENTO DE ESPACIOS EN HOSPITALES                                         </v>
          </cell>
          <cell r="D235" t="str">
            <v>20191050935210</v>
          </cell>
          <cell r="E235" t="str">
            <v>4300001002001001</v>
          </cell>
          <cell r="K235" t="str">
            <v xml:space="preserve">ARRENDAMIENTO DE ESPACIOS EN HOSPITALES                                         </v>
          </cell>
          <cell r="L235">
            <v>528440</v>
          </cell>
          <cell r="M235">
            <v>88435</v>
          </cell>
          <cell r="N235">
            <v>41717</v>
          </cell>
          <cell r="O235">
            <v>575158</v>
          </cell>
          <cell r="P235">
            <v>341140</v>
          </cell>
          <cell r="Q235">
            <v>341140</v>
          </cell>
          <cell r="R235">
            <v>0.6455605177503595</v>
          </cell>
          <cell r="S235">
            <v>0.59312397636823277</v>
          </cell>
        </row>
        <row r="236">
          <cell r="B236">
            <v>15196</v>
          </cell>
          <cell r="C236" t="str">
            <v xml:space="preserve">INTERESES MORATORIO POR USO DE ESPACIOS EN HOSPITALES                           </v>
          </cell>
          <cell r="D236" t="str">
            <v>20191050935210</v>
          </cell>
          <cell r="E236" t="str">
            <v>4300001002001001</v>
          </cell>
          <cell r="K236" t="str">
            <v xml:space="preserve">INTERESES MORATORIO POR USO DE ESPACIOS EN HOSPITALES                           </v>
          </cell>
          <cell r="L236">
            <v>5493</v>
          </cell>
          <cell r="M236">
            <v>3466</v>
          </cell>
          <cell r="N236">
            <v>3558</v>
          </cell>
          <cell r="O236">
            <v>5401</v>
          </cell>
          <cell r="P236">
            <v>3466</v>
          </cell>
          <cell r="Q236">
            <v>3466</v>
          </cell>
          <cell r="R236">
            <v>0.6309848898598216</v>
          </cell>
          <cell r="S236">
            <v>0.64173301240511016</v>
          </cell>
        </row>
        <row r="237">
          <cell r="B237">
            <v>15591</v>
          </cell>
          <cell r="C237" t="str">
            <v xml:space="preserve">CONSTANCIA DE SERVICIOS LABORALES (HOJA DE SERVICIO)                            </v>
          </cell>
          <cell r="D237" t="str">
            <v>20191050906210</v>
          </cell>
          <cell r="E237" t="str">
            <v>4300001002001001</v>
          </cell>
          <cell r="K237" t="str">
            <v xml:space="preserve">CONSTANCIA DE SERVICIOS LABORALES (HOJA DE SERVICIO)                            </v>
          </cell>
          <cell r="L237">
            <v>412720</v>
          </cell>
          <cell r="M237">
            <v>597540</v>
          </cell>
          <cell r="N237">
            <v>22655</v>
          </cell>
          <cell r="O237">
            <v>987605</v>
          </cell>
          <cell r="P237">
            <v>574885</v>
          </cell>
          <cell r="Q237">
            <v>574885</v>
          </cell>
          <cell r="R237">
            <v>1.3929177166117466</v>
          </cell>
          <cell r="S237">
            <v>0.58210013112529801</v>
          </cell>
        </row>
        <row r="238">
          <cell r="B238">
            <v>16341</v>
          </cell>
          <cell r="C238" t="str">
            <v xml:space="preserve">EXPED. TARJ. DE CIRCULACION SERV. PART. POR CANJE                               </v>
          </cell>
          <cell r="D238" t="str">
            <v>20191050906210</v>
          </cell>
          <cell r="E238" t="str">
            <v>4300001002001001</v>
          </cell>
          <cell r="K238" t="str">
            <v xml:space="preserve">EXPED. TARJ. DE CIRCULACION SERV. PART. POR CANJE                               </v>
          </cell>
          <cell r="L238">
            <v>0</v>
          </cell>
          <cell r="M238">
            <v>9140</v>
          </cell>
          <cell r="N238">
            <v>0</v>
          </cell>
          <cell r="O238">
            <v>9140</v>
          </cell>
          <cell r="P238">
            <v>9140</v>
          </cell>
          <cell r="Q238">
            <v>9140</v>
          </cell>
          <cell r="R238" t="str">
            <v>Sin saldo estimado</v>
          </cell>
          <cell r="S238">
            <v>1</v>
          </cell>
        </row>
        <row r="239">
          <cell r="B239">
            <v>4201</v>
          </cell>
          <cell r="C239" t="str">
            <v xml:space="preserve">MEMORIAL DE LA PIEDAD CAPILLA DE VELACION No.1 POR DIA                          </v>
          </cell>
          <cell r="D239" t="str">
            <v>20191050935210</v>
          </cell>
          <cell r="E239" t="str">
            <v>4300001002001002</v>
          </cell>
          <cell r="K239" t="str">
            <v xml:space="preserve">MEMORIAL DE LA PIEDAD CAPILLA DE VELACION No.1 POR DIA                          </v>
          </cell>
          <cell r="L239">
            <v>70181</v>
          </cell>
          <cell r="M239">
            <v>23277</v>
          </cell>
          <cell r="N239">
            <v>33504</v>
          </cell>
          <cell r="O239">
            <v>59954</v>
          </cell>
          <cell r="P239">
            <v>36240</v>
          </cell>
          <cell r="Q239">
            <v>36240</v>
          </cell>
          <cell r="R239">
            <v>0.51637907695815111</v>
          </cell>
          <cell r="S239">
            <v>0.60446342195683356</v>
          </cell>
        </row>
        <row r="240">
          <cell r="B240">
            <v>4202</v>
          </cell>
          <cell r="C240" t="str">
            <v xml:space="preserve">MEMORIAL DE LA PIEDAD CAPILLA DE VELACION NO. 2 POR DIA                         </v>
          </cell>
          <cell r="D240" t="str">
            <v>20191050935210</v>
          </cell>
          <cell r="E240" t="str">
            <v>4300001002001002</v>
          </cell>
          <cell r="K240" t="str">
            <v xml:space="preserve">MEMORIAL DE LA PIEDAD CAPILLA DE VELACION NO. 2 POR DIA                         </v>
          </cell>
          <cell r="L240">
            <v>6800</v>
          </cell>
          <cell r="M240">
            <v>7315</v>
          </cell>
          <cell r="N240">
            <v>0</v>
          </cell>
          <cell r="O240">
            <v>14115</v>
          </cell>
          <cell r="P240">
            <v>7315</v>
          </cell>
          <cell r="Q240">
            <v>7315</v>
          </cell>
          <cell r="R240">
            <v>1.075735294117647</v>
          </cell>
          <cell r="S240">
            <v>0.51824300389656397</v>
          </cell>
        </row>
        <row r="241">
          <cell r="B241">
            <v>4203</v>
          </cell>
          <cell r="C241" t="str">
            <v xml:space="preserve">MEMORIAL DE LA PIEDAD CAPILLA PARA MISA                                         </v>
          </cell>
          <cell r="D241" t="str">
            <v>20191050935210</v>
          </cell>
          <cell r="E241" t="str">
            <v>4300001002001002</v>
          </cell>
          <cell r="K241" t="str">
            <v xml:space="preserve">MEMORIAL DE LA PIEDAD CAPILLA PARA MISA                                         </v>
          </cell>
          <cell r="L241">
            <v>2546</v>
          </cell>
          <cell r="M241">
            <v>2490</v>
          </cell>
          <cell r="N241">
            <v>872</v>
          </cell>
          <cell r="O241">
            <v>4164</v>
          </cell>
          <cell r="P241">
            <v>2490</v>
          </cell>
          <cell r="Q241">
            <v>2490</v>
          </cell>
          <cell r="R241">
            <v>0.97800471327572658</v>
          </cell>
          <cell r="S241">
            <v>0.59798270893371763</v>
          </cell>
        </row>
        <row r="242">
          <cell r="B242">
            <v>4206</v>
          </cell>
          <cell r="C242" t="str">
            <v xml:space="preserve">MEMORIAL DE LA PIEDAD ATAUD COLOR, ADULTO                                       </v>
          </cell>
          <cell r="D242" t="str">
            <v>20191050935210</v>
          </cell>
          <cell r="E242" t="str">
            <v>4300001002001002</v>
          </cell>
          <cell r="K242" t="str">
            <v xml:space="preserve">MEMORIAL DE LA PIEDAD ATAUD COLOR, ADULTO                                       </v>
          </cell>
          <cell r="L242">
            <v>12437</v>
          </cell>
          <cell r="M242">
            <v>0</v>
          </cell>
          <cell r="N242">
            <v>8671</v>
          </cell>
          <cell r="O242">
            <v>3766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4207</v>
          </cell>
          <cell r="C243" t="str">
            <v xml:space="preserve">MEMORIAL DE LA PIEDAD ATAUD INFANTIL 60 U 80 CM DE MADERA                       </v>
          </cell>
          <cell r="D243" t="str">
            <v>20191050935210</v>
          </cell>
          <cell r="E243" t="str">
            <v>4300001002001002</v>
          </cell>
          <cell r="K243" t="str">
            <v xml:space="preserve">MEMORIAL DE LA PIEDAD ATAUD INFANTIL 60 U 80 CM DE MADERA                       </v>
          </cell>
          <cell r="L243">
            <v>704</v>
          </cell>
          <cell r="M243">
            <v>1350</v>
          </cell>
          <cell r="N243">
            <v>704</v>
          </cell>
          <cell r="O243">
            <v>1350</v>
          </cell>
          <cell r="P243">
            <v>1350</v>
          </cell>
          <cell r="Q243">
            <v>1350</v>
          </cell>
          <cell r="R243">
            <v>1.9176136363636365</v>
          </cell>
          <cell r="S243">
            <v>1</v>
          </cell>
        </row>
        <row r="244">
          <cell r="B244">
            <v>4213</v>
          </cell>
          <cell r="C244" t="str">
            <v xml:space="preserve">MEMORIAL DE LA PIEDAD FOSA QUE INCLUYE CERTIF DEFINITIVO ZONA A                 </v>
          </cell>
          <cell r="D244" t="str">
            <v>20191050935210</v>
          </cell>
          <cell r="E244" t="str">
            <v>4300001002001002</v>
          </cell>
          <cell r="K244" t="str">
            <v xml:space="preserve">MEMORIAL DE LA PIEDAD FOSA QUE INCLUYE CERTIF DEFINITIVO ZONA A                 </v>
          </cell>
          <cell r="L244">
            <v>1417271</v>
          </cell>
          <cell r="M244">
            <v>11204</v>
          </cell>
          <cell r="N244">
            <v>460302</v>
          </cell>
          <cell r="O244">
            <v>968173</v>
          </cell>
          <cell r="P244">
            <v>540060</v>
          </cell>
          <cell r="Q244">
            <v>540060</v>
          </cell>
          <cell r="R244">
            <v>0.38105626940789727</v>
          </cell>
          <cell r="S244">
            <v>0.5578135312593927</v>
          </cell>
        </row>
        <row r="245">
          <cell r="B245">
            <v>4214</v>
          </cell>
          <cell r="C245" t="str">
            <v xml:space="preserve">MEMORIAL DE LA PIEDAD FOSA QUE INCLUYE CERTIF DEFINITIVO ZONA B                 </v>
          </cell>
          <cell r="D245" t="str">
            <v>20191050935210</v>
          </cell>
          <cell r="E245" t="str">
            <v>4300001002001002</v>
          </cell>
          <cell r="K245" t="str">
            <v xml:space="preserve">MEMORIAL DE LA PIEDAD FOSA QUE INCLUYE CERTIF DEFINITIVO ZONA B                 </v>
          </cell>
          <cell r="L245">
            <v>208840</v>
          </cell>
          <cell r="M245">
            <v>38984</v>
          </cell>
          <cell r="N245">
            <v>153473</v>
          </cell>
          <cell r="O245">
            <v>94351</v>
          </cell>
          <cell r="P245">
            <v>61605</v>
          </cell>
          <cell r="Q245">
            <v>61605</v>
          </cell>
          <cell r="R245">
            <v>0.29498659260678028</v>
          </cell>
          <cell r="S245">
            <v>0.65293425612871092</v>
          </cell>
        </row>
        <row r="246">
          <cell r="B246">
            <v>4215</v>
          </cell>
          <cell r="C246" t="str">
            <v xml:space="preserve">MEMORIAL DE LA PIEDAD FOSA QUE INCLUYE CERTIF DEFINITIVO ZONA C                 </v>
          </cell>
          <cell r="D246" t="str">
            <v>20191050935210</v>
          </cell>
          <cell r="E246" t="str">
            <v>4300001002001002</v>
          </cell>
          <cell r="K246" t="str">
            <v xml:space="preserve">MEMORIAL DE LA PIEDAD FOSA QUE INCLUYE CERTIF DEFINITIVO ZONA C                 </v>
          </cell>
          <cell r="L246">
            <v>24816</v>
          </cell>
          <cell r="M246">
            <v>24630</v>
          </cell>
          <cell r="N246">
            <v>0</v>
          </cell>
          <cell r="O246">
            <v>49446</v>
          </cell>
          <cell r="P246">
            <v>24630</v>
          </cell>
          <cell r="Q246">
            <v>24630</v>
          </cell>
          <cell r="R246">
            <v>0.99250483558994196</v>
          </cell>
          <cell r="S246">
            <v>0.49811916029608055</v>
          </cell>
        </row>
        <row r="247">
          <cell r="B247">
            <v>4218</v>
          </cell>
          <cell r="C247" t="str">
            <v xml:space="preserve">MEMORIAL DE LA PIEDAD CERTIF DEFINITIVO FOSA O NICHO CAMBIO DE TITULAR          </v>
          </cell>
          <cell r="D247" t="str">
            <v>20191050935210</v>
          </cell>
          <cell r="E247" t="str">
            <v>4300001002001002</v>
          </cell>
          <cell r="K247" t="str">
            <v xml:space="preserve">MEMORIAL DE LA PIEDAD CERTIF DEFINITIVO FOSA O NICHO CAMBIO DE TITULAR          </v>
          </cell>
          <cell r="L247">
            <v>482493</v>
          </cell>
          <cell r="M247">
            <v>82975</v>
          </cell>
          <cell r="N247">
            <v>35810</v>
          </cell>
          <cell r="O247">
            <v>529658</v>
          </cell>
          <cell r="P247">
            <v>340380</v>
          </cell>
          <cell r="Q247">
            <v>340380</v>
          </cell>
          <cell r="R247">
            <v>0.70546101186960231</v>
          </cell>
          <cell r="S247">
            <v>0.64264110048370837</v>
          </cell>
        </row>
        <row r="248">
          <cell r="B248">
            <v>4219</v>
          </cell>
          <cell r="C248" t="str">
            <v xml:space="preserve">MEMORIAL DE LA PIEDAD REPOSICION DE CERTIF DEFINIT. DE FOSA O NICHO             </v>
          </cell>
          <cell r="D248" t="str">
            <v>20191050935210</v>
          </cell>
          <cell r="E248" t="str">
            <v>4300001002001002</v>
          </cell>
          <cell r="K248" t="str">
            <v xml:space="preserve">MEMORIAL DE LA PIEDAD REPOSICION DE CERTIF DEFINIT. DE FOSA O NICHO             </v>
          </cell>
          <cell r="L248">
            <v>27723</v>
          </cell>
          <cell r="M248">
            <v>2103</v>
          </cell>
          <cell r="N248">
            <v>9802</v>
          </cell>
          <cell r="O248">
            <v>20024</v>
          </cell>
          <cell r="P248">
            <v>12795</v>
          </cell>
          <cell r="Q248">
            <v>12795</v>
          </cell>
          <cell r="R248">
            <v>0.46153013743101395</v>
          </cell>
          <cell r="S248">
            <v>0.63898322013583697</v>
          </cell>
        </row>
        <row r="249">
          <cell r="B249">
            <v>4220</v>
          </cell>
          <cell r="C249" t="str">
            <v xml:space="preserve">MEMORIAL DE LA PIEDAD SELLADO                                                   </v>
          </cell>
          <cell r="D249" t="str">
            <v>20191050935210</v>
          </cell>
          <cell r="E249" t="str">
            <v>4300001002001002</v>
          </cell>
          <cell r="K249" t="str">
            <v xml:space="preserve">MEMORIAL DE LA PIEDAD SELLADO                                                   </v>
          </cell>
          <cell r="L249">
            <v>0</v>
          </cell>
          <cell r="M249">
            <v>185</v>
          </cell>
          <cell r="N249">
            <v>0</v>
          </cell>
          <cell r="O249">
            <v>185</v>
          </cell>
          <cell r="P249">
            <v>185</v>
          </cell>
          <cell r="Q249">
            <v>185</v>
          </cell>
          <cell r="R249" t="str">
            <v>Sin saldo estimado</v>
          </cell>
          <cell r="S249">
            <v>1</v>
          </cell>
        </row>
        <row r="250">
          <cell r="B250">
            <v>4223</v>
          </cell>
          <cell r="C250" t="str">
            <v xml:space="preserve">MEMORIAL DE LA PIEDAD EQUIPO DE VELACION                                        </v>
          </cell>
          <cell r="D250" t="str">
            <v>20191050935210</v>
          </cell>
          <cell r="E250" t="str">
            <v>4300001002001002</v>
          </cell>
          <cell r="K250" t="str">
            <v xml:space="preserve">MEMORIAL DE LA PIEDAD EQUIPO DE VELACION                                        </v>
          </cell>
          <cell r="L250">
            <v>5054</v>
          </cell>
          <cell r="M250">
            <v>1908</v>
          </cell>
          <cell r="N250">
            <v>2865</v>
          </cell>
          <cell r="O250">
            <v>4097</v>
          </cell>
          <cell r="P250">
            <v>2490</v>
          </cell>
          <cell r="Q250">
            <v>2490</v>
          </cell>
          <cell r="R250">
            <v>0.49267906608626832</v>
          </cell>
          <cell r="S250">
            <v>0.60776177690993405</v>
          </cell>
        </row>
        <row r="251">
          <cell r="B251">
            <v>4224</v>
          </cell>
          <cell r="C251" t="str">
            <v xml:space="preserve">MEMORIAL DE LA PIEDAD TRASLADO LOCAL                                            </v>
          </cell>
          <cell r="D251" t="str">
            <v>20191050935210</v>
          </cell>
          <cell r="E251" t="str">
            <v>4300001002001002</v>
          </cell>
          <cell r="K251" t="str">
            <v xml:space="preserve">MEMORIAL DE LA PIEDAD TRASLADO LOCAL                                            </v>
          </cell>
          <cell r="L251">
            <v>24444</v>
          </cell>
          <cell r="M251">
            <v>6503</v>
          </cell>
          <cell r="N251">
            <v>9498</v>
          </cell>
          <cell r="O251">
            <v>21449</v>
          </cell>
          <cell r="P251">
            <v>11160</v>
          </cell>
          <cell r="Q251">
            <v>11160</v>
          </cell>
          <cell r="R251">
            <v>0.45655375552282768</v>
          </cell>
          <cell r="S251">
            <v>0.52030397687537877</v>
          </cell>
        </row>
        <row r="252">
          <cell r="B252">
            <v>4226</v>
          </cell>
          <cell r="C252" t="str">
            <v xml:space="preserve">MEMORIAL DE LA PIEDAD ENCORTINADO CHICO                                         </v>
          </cell>
          <cell r="D252" t="str">
            <v>20191050935210</v>
          </cell>
          <cell r="E252" t="str">
            <v>4300001002001002</v>
          </cell>
          <cell r="K252" t="str">
            <v xml:space="preserve">MEMORIAL DE LA PIEDAD ENCORTINADO CHICO                                         </v>
          </cell>
          <cell r="L252">
            <v>9042</v>
          </cell>
          <cell r="M252">
            <v>2179</v>
          </cell>
          <cell r="N252">
            <v>2715</v>
          </cell>
          <cell r="O252">
            <v>8506</v>
          </cell>
          <cell r="P252">
            <v>7315</v>
          </cell>
          <cell r="Q252">
            <v>7315</v>
          </cell>
          <cell r="R252">
            <v>0.80900243309002429</v>
          </cell>
          <cell r="S252">
            <v>0.85998118974841287</v>
          </cell>
        </row>
        <row r="253">
          <cell r="B253">
            <v>4227</v>
          </cell>
          <cell r="C253" t="str">
            <v xml:space="preserve">MEMORIAL DE LA PIEDAD ENCORTINADO GRANDE                                        </v>
          </cell>
          <cell r="D253" t="str">
            <v>20191050935210</v>
          </cell>
          <cell r="E253" t="str">
            <v>4300001002001002</v>
          </cell>
          <cell r="K253" t="str">
            <v xml:space="preserve">MEMORIAL DE LA PIEDAD ENCORTINADO GRANDE                                        </v>
          </cell>
          <cell r="L253">
            <v>20006</v>
          </cell>
          <cell r="M253">
            <v>8444</v>
          </cell>
          <cell r="N253">
            <v>3760</v>
          </cell>
          <cell r="O253">
            <v>24690</v>
          </cell>
          <cell r="P253">
            <v>20370</v>
          </cell>
          <cell r="Q253">
            <v>20370</v>
          </cell>
          <cell r="R253">
            <v>1.0181945416375087</v>
          </cell>
          <cell r="S253">
            <v>0.82503037667071688</v>
          </cell>
        </row>
        <row r="254">
          <cell r="B254">
            <v>4228</v>
          </cell>
          <cell r="C254" t="str">
            <v xml:space="preserve">MEMORIAL DE LA PIEDAD ENCORTINADO DE NICHO                                      </v>
          </cell>
          <cell r="D254" t="str">
            <v>20191050935210</v>
          </cell>
          <cell r="E254" t="str">
            <v>4300001002001002</v>
          </cell>
          <cell r="K254" t="str">
            <v xml:space="preserve">MEMORIAL DE LA PIEDAD ENCORTINADO DE NICHO                                      </v>
          </cell>
          <cell r="L254">
            <v>3005</v>
          </cell>
          <cell r="M254">
            <v>0</v>
          </cell>
          <cell r="N254">
            <v>1344</v>
          </cell>
          <cell r="O254">
            <v>1661</v>
          </cell>
          <cell r="P254">
            <v>340</v>
          </cell>
          <cell r="Q254">
            <v>340</v>
          </cell>
          <cell r="R254">
            <v>0.11314475873544093</v>
          </cell>
          <cell r="S254">
            <v>0.20469596628537026</v>
          </cell>
        </row>
        <row r="255">
          <cell r="B255">
            <v>4229</v>
          </cell>
          <cell r="C255" t="str">
            <v xml:space="preserve">MEMORIAL DE LA PIEDAD BANQUETA                                                  </v>
          </cell>
          <cell r="D255" t="str">
            <v>20191050935210</v>
          </cell>
          <cell r="E255" t="str">
            <v>4300001002001002</v>
          </cell>
          <cell r="K255" t="str">
            <v xml:space="preserve">MEMORIAL DE LA PIEDAD BANQUETA                                                  </v>
          </cell>
          <cell r="L255">
            <v>2271</v>
          </cell>
          <cell r="M255">
            <v>1705</v>
          </cell>
          <cell r="N255">
            <v>1301</v>
          </cell>
          <cell r="O255">
            <v>2675</v>
          </cell>
          <cell r="P255">
            <v>2290</v>
          </cell>
          <cell r="Q255">
            <v>2290</v>
          </cell>
          <cell r="R255">
            <v>1.0083663584324087</v>
          </cell>
          <cell r="S255">
            <v>0.85607476635514024</v>
          </cell>
        </row>
        <row r="256">
          <cell r="B256">
            <v>4230</v>
          </cell>
          <cell r="C256" t="str">
            <v xml:space="preserve">MEMORIAL DE LA PIEDAD BANQUETA Y ENCORTINADO                                    </v>
          </cell>
          <cell r="D256" t="str">
            <v>20191050935210</v>
          </cell>
          <cell r="E256" t="str">
            <v>4300001002001002</v>
          </cell>
          <cell r="K256" t="str">
            <v xml:space="preserve">MEMORIAL DE LA PIEDAD BANQUETA Y ENCORTINADO                                    </v>
          </cell>
          <cell r="L256">
            <v>125735</v>
          </cell>
          <cell r="M256">
            <v>21518</v>
          </cell>
          <cell r="N256">
            <v>13054</v>
          </cell>
          <cell r="O256">
            <v>134199</v>
          </cell>
          <cell r="P256">
            <v>88970</v>
          </cell>
          <cell r="Q256">
            <v>88970</v>
          </cell>
          <cell r="R256">
            <v>0.70759931602179182</v>
          </cell>
          <cell r="S256">
            <v>0.66297066297066298</v>
          </cell>
        </row>
        <row r="257">
          <cell r="B257">
            <v>4231</v>
          </cell>
          <cell r="C257" t="str">
            <v xml:space="preserve">MEMORIAL DE LA PIEDAD INCINERACION FETO                                         </v>
          </cell>
          <cell r="D257" t="str">
            <v>20191050935210</v>
          </cell>
          <cell r="E257" t="str">
            <v>4300001002001002</v>
          </cell>
          <cell r="K257" t="str">
            <v xml:space="preserve">MEMORIAL DE LA PIEDAD INCINERACION FETO                                         </v>
          </cell>
          <cell r="L257">
            <v>4655</v>
          </cell>
          <cell r="M257">
            <v>0</v>
          </cell>
          <cell r="N257">
            <v>2711</v>
          </cell>
          <cell r="O257">
            <v>1944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4232</v>
          </cell>
          <cell r="C258" t="str">
            <v xml:space="preserve">MEMORIAL DE LA PIEDAD INCINERACION RESTOS ARIDOS                                </v>
          </cell>
          <cell r="D258" t="str">
            <v>20191050935210</v>
          </cell>
          <cell r="E258" t="str">
            <v>4300001002001002</v>
          </cell>
          <cell r="K258" t="str">
            <v xml:space="preserve">MEMORIAL DE LA PIEDAD INCINERACION RESTOS ARIDOS                                </v>
          </cell>
          <cell r="L258">
            <v>3668</v>
          </cell>
          <cell r="M258">
            <v>18135</v>
          </cell>
          <cell r="N258">
            <v>1724</v>
          </cell>
          <cell r="O258">
            <v>20079</v>
          </cell>
          <cell r="P258">
            <v>18135</v>
          </cell>
          <cell r="Q258">
            <v>18135</v>
          </cell>
          <cell r="R258">
            <v>4.9441112322791714</v>
          </cell>
          <cell r="S258">
            <v>0.90318242940385474</v>
          </cell>
        </row>
        <row r="259">
          <cell r="B259">
            <v>4233</v>
          </cell>
          <cell r="C259" t="str">
            <v xml:space="preserve">MEMORIAL DE LA PIEDAD INCINERACION ADULTO                                       </v>
          </cell>
          <cell r="D259" t="str">
            <v>20191050935210</v>
          </cell>
          <cell r="E259" t="str">
            <v>4300001002001002</v>
          </cell>
          <cell r="K259" t="str">
            <v xml:space="preserve">MEMORIAL DE LA PIEDAD INCINERACION ADULTO                                       </v>
          </cell>
          <cell r="L259">
            <v>82797</v>
          </cell>
          <cell r="M259">
            <v>74135</v>
          </cell>
          <cell r="N259">
            <v>20572</v>
          </cell>
          <cell r="O259">
            <v>136360</v>
          </cell>
          <cell r="P259">
            <v>124255</v>
          </cell>
          <cell r="Q259">
            <v>124255</v>
          </cell>
          <cell r="R259">
            <v>1.5007186250709568</v>
          </cell>
          <cell r="S259">
            <v>0.91122763273687302</v>
          </cell>
        </row>
        <row r="260">
          <cell r="B260">
            <v>4235</v>
          </cell>
          <cell r="C260" t="str">
            <v xml:space="preserve">MEMORIAL DE LA PIEDAD INHUMACION                                                </v>
          </cell>
          <cell r="D260" t="str">
            <v>20191050935210</v>
          </cell>
          <cell r="E260" t="str">
            <v>4300001002001002</v>
          </cell>
          <cell r="K260" t="str">
            <v xml:space="preserve">MEMORIAL DE LA PIEDAD INHUMACION                                                </v>
          </cell>
          <cell r="L260">
            <v>862390</v>
          </cell>
          <cell r="M260">
            <v>61293</v>
          </cell>
          <cell r="N260">
            <v>61001</v>
          </cell>
          <cell r="O260">
            <v>862682</v>
          </cell>
          <cell r="P260">
            <v>542455</v>
          </cell>
          <cell r="Q260">
            <v>542455</v>
          </cell>
          <cell r="R260">
            <v>0.62901355535198689</v>
          </cell>
          <cell r="S260">
            <v>0.62880064728370366</v>
          </cell>
        </row>
        <row r="261">
          <cell r="B261">
            <v>4236</v>
          </cell>
          <cell r="C261" t="str">
            <v xml:space="preserve">MEMORIAL DE LA PIEDAD REINHUMACION                                              </v>
          </cell>
          <cell r="D261" t="str">
            <v>20191050935210</v>
          </cell>
          <cell r="E261" t="str">
            <v>4300001002001002</v>
          </cell>
          <cell r="K261" t="str">
            <v xml:space="preserve">MEMORIAL DE LA PIEDAD REINHUMACION                                              </v>
          </cell>
          <cell r="L261">
            <v>9866</v>
          </cell>
          <cell r="M261">
            <v>830</v>
          </cell>
          <cell r="N261">
            <v>7362</v>
          </cell>
          <cell r="O261">
            <v>3334</v>
          </cell>
          <cell r="P261">
            <v>1660</v>
          </cell>
          <cell r="Q261">
            <v>1660</v>
          </cell>
          <cell r="R261">
            <v>0.16825461179809448</v>
          </cell>
          <cell r="S261">
            <v>0.4979004199160168</v>
          </cell>
        </row>
        <row r="262">
          <cell r="B262">
            <v>4238</v>
          </cell>
          <cell r="C262" t="str">
            <v xml:space="preserve">MEMORIAL DE LA PIEDAD EXHUMACION                                                </v>
          </cell>
          <cell r="D262" t="str">
            <v>20191050935210</v>
          </cell>
          <cell r="E262" t="str">
            <v>4300001002001002</v>
          </cell>
          <cell r="K262" t="str">
            <v xml:space="preserve">MEMORIAL DE LA PIEDAD EXHUMACION                                                </v>
          </cell>
          <cell r="L262">
            <v>456208</v>
          </cell>
          <cell r="M262">
            <v>54191</v>
          </cell>
          <cell r="N262">
            <v>30103</v>
          </cell>
          <cell r="O262">
            <v>480296</v>
          </cell>
          <cell r="P262">
            <v>304615</v>
          </cell>
          <cell r="Q262">
            <v>304615</v>
          </cell>
          <cell r="R262">
            <v>0.66771078104724157</v>
          </cell>
          <cell r="S262">
            <v>0.63422347885470631</v>
          </cell>
        </row>
        <row r="263">
          <cell r="B263">
            <v>4239</v>
          </cell>
          <cell r="C263" t="str">
            <v xml:space="preserve">MEMORIAL DE LA PIEDAD INTERNACION DE RESTOS O CENIZAS                           </v>
          </cell>
          <cell r="D263" t="str">
            <v>20191050935210</v>
          </cell>
          <cell r="E263" t="str">
            <v>4300001002001002</v>
          </cell>
          <cell r="K263" t="str">
            <v xml:space="preserve">MEMORIAL DE LA PIEDAD INTERNACION DE RESTOS O CENIZAS                           </v>
          </cell>
          <cell r="L263">
            <v>57076</v>
          </cell>
          <cell r="M263">
            <v>23728</v>
          </cell>
          <cell r="N263">
            <v>6912</v>
          </cell>
          <cell r="O263">
            <v>73892</v>
          </cell>
          <cell r="P263">
            <v>48650</v>
          </cell>
          <cell r="Q263">
            <v>48650</v>
          </cell>
          <cell r="R263">
            <v>0.85237227556240802</v>
          </cell>
          <cell r="S263">
            <v>0.65839333080712392</v>
          </cell>
        </row>
        <row r="264">
          <cell r="B264">
            <v>4240</v>
          </cell>
          <cell r="C264" t="str">
            <v xml:space="preserve">MEMORIAL DE LA PIEDAD NICHO CAPILLA CATOLICA                                    </v>
          </cell>
          <cell r="D264" t="str">
            <v>20191050935210</v>
          </cell>
          <cell r="E264" t="str">
            <v>4300001002001002</v>
          </cell>
          <cell r="K264" t="str">
            <v xml:space="preserve">MEMORIAL DE LA PIEDAD NICHO CAPILLA CATOLICA                                    </v>
          </cell>
          <cell r="L264">
            <v>149777</v>
          </cell>
          <cell r="M264">
            <v>41335</v>
          </cell>
          <cell r="N264">
            <v>19035</v>
          </cell>
          <cell r="O264">
            <v>172077</v>
          </cell>
          <cell r="P264">
            <v>98765</v>
          </cell>
          <cell r="Q264">
            <v>98765</v>
          </cell>
          <cell r="R264">
            <v>0.65941366164364357</v>
          </cell>
          <cell r="S264">
            <v>0.57395816988906134</v>
          </cell>
        </row>
        <row r="265">
          <cell r="B265">
            <v>4257</v>
          </cell>
          <cell r="C265" t="str">
            <v xml:space="preserve">MEMORIAL DE LA PIEDAD POR EXPEDICION CONSTANCIA AUTOR CONSTRUCC 1 A 2 DIAS      </v>
          </cell>
          <cell r="D265" t="str">
            <v>20191050935210</v>
          </cell>
          <cell r="E265" t="str">
            <v>4300001002001002</v>
          </cell>
          <cell r="K265" t="str">
            <v xml:space="preserve">MEMORIAL DE LA PIEDAD POR EXPEDICION CONSTANCIA AUTOR CONSTRUCC 1 A 2 DIAS      </v>
          </cell>
          <cell r="L265">
            <v>13406</v>
          </cell>
          <cell r="M265">
            <v>2223</v>
          </cell>
          <cell r="N265">
            <v>3243</v>
          </cell>
          <cell r="O265">
            <v>12386</v>
          </cell>
          <cell r="P265">
            <v>8380</v>
          </cell>
          <cell r="Q265">
            <v>8380</v>
          </cell>
          <cell r="R265">
            <v>0.62509324183201553</v>
          </cell>
          <cell r="S265">
            <v>0.67657032133053452</v>
          </cell>
        </row>
        <row r="266">
          <cell r="B266">
            <v>4258</v>
          </cell>
          <cell r="C266" t="str">
            <v xml:space="preserve">MEMORIAL DE LA PIEDAD POR EXPEDICION CONSTANCIA AUTOR CONSTRUCC 3 A 4 DIAS      </v>
          </cell>
          <cell r="D266" t="str">
            <v>20191050935210</v>
          </cell>
          <cell r="E266" t="str">
            <v>4300001002001002</v>
          </cell>
          <cell r="K266" t="str">
            <v xml:space="preserve">MEMORIAL DE LA PIEDAD POR EXPEDICION CONSTANCIA AUTOR CONSTRUCC 3 A 4 DIAS      </v>
          </cell>
          <cell r="L266">
            <v>24742</v>
          </cell>
          <cell r="M266">
            <v>1269</v>
          </cell>
          <cell r="N266">
            <v>10898</v>
          </cell>
          <cell r="O266">
            <v>15113</v>
          </cell>
          <cell r="P266">
            <v>6785</v>
          </cell>
          <cell r="Q266">
            <v>6785</v>
          </cell>
          <cell r="R266">
            <v>0.27423005415892004</v>
          </cell>
          <cell r="S266">
            <v>0.44895123403692183</v>
          </cell>
        </row>
        <row r="267">
          <cell r="B267">
            <v>4259</v>
          </cell>
          <cell r="C267" t="str">
            <v xml:space="preserve">MEMORIAL DE LA PIEDAD POR EXPED. CONSTANCIA AUTOR CONSTRUCC 5 A 10 DIAS         </v>
          </cell>
          <cell r="D267" t="str">
            <v>20191050935210</v>
          </cell>
          <cell r="E267" t="str">
            <v>4300001002001002</v>
          </cell>
          <cell r="K267" t="str">
            <v xml:space="preserve">MEMORIAL DE LA PIEDAD POR EXPED. CONSTANCIA AUTOR CONSTRUCC 5 A 10 DIAS         </v>
          </cell>
          <cell r="L267">
            <v>13361</v>
          </cell>
          <cell r="M267">
            <v>1079</v>
          </cell>
          <cell r="N267">
            <v>4686</v>
          </cell>
          <cell r="O267">
            <v>9754</v>
          </cell>
          <cell r="P267">
            <v>5000</v>
          </cell>
          <cell r="Q267">
            <v>5000</v>
          </cell>
          <cell r="R267">
            <v>0.37422348626599805</v>
          </cell>
          <cell r="S267">
            <v>0.51261021119540706</v>
          </cell>
        </row>
        <row r="268">
          <cell r="B268">
            <v>4260</v>
          </cell>
          <cell r="C268" t="str">
            <v xml:space="preserve">MEMORIAL DE LA PIEDAD POR EXPED. CONSTANCIA AUTOR CONSTRUCC 11 A 20 DIAS        </v>
          </cell>
          <cell r="D268" t="str">
            <v>20191050935210</v>
          </cell>
          <cell r="E268" t="str">
            <v>4300001002001002</v>
          </cell>
          <cell r="K268" t="str">
            <v xml:space="preserve">MEMORIAL DE LA PIEDAD POR EXPED. CONSTANCIA AUTOR CONSTRUCC 11 A 20 DIAS        </v>
          </cell>
          <cell r="L268">
            <v>18951</v>
          </cell>
          <cell r="M268">
            <v>1510</v>
          </cell>
          <cell r="N268">
            <v>6781</v>
          </cell>
          <cell r="O268">
            <v>13680</v>
          </cell>
          <cell r="P268">
            <v>3775</v>
          </cell>
          <cell r="Q268">
            <v>3775</v>
          </cell>
          <cell r="R268">
            <v>0.19919793150757217</v>
          </cell>
          <cell r="S268">
            <v>0.27595029239766083</v>
          </cell>
        </row>
        <row r="269">
          <cell r="B269">
            <v>4265</v>
          </cell>
          <cell r="C269" t="str">
            <v xml:space="preserve">MEMORIAL DE LA PIEDAD POR ANUALIDAD: BOVEDA                                     </v>
          </cell>
          <cell r="D269" t="str">
            <v>20191050935210</v>
          </cell>
          <cell r="E269" t="str">
            <v>4300001002001002</v>
          </cell>
          <cell r="K269" t="str">
            <v xml:space="preserve">MEMORIAL DE LA PIEDAD POR ANUALIDAD: BOVEDA                                     </v>
          </cell>
          <cell r="L269">
            <v>1251991</v>
          </cell>
          <cell r="M269">
            <v>142808</v>
          </cell>
          <cell r="N269">
            <v>179090</v>
          </cell>
          <cell r="O269">
            <v>1215709</v>
          </cell>
          <cell r="P269">
            <v>895560</v>
          </cell>
          <cell r="Q269">
            <v>895560</v>
          </cell>
          <cell r="R269">
            <v>0.71530865637213048</v>
          </cell>
          <cell r="S269">
            <v>0.73665655185574841</v>
          </cell>
        </row>
        <row r="270">
          <cell r="B270">
            <v>4266</v>
          </cell>
          <cell r="C270" t="str">
            <v xml:space="preserve">MEMORIAL DE LA PIEDAD DEMOLICION: GRANDE                                        </v>
          </cell>
          <cell r="D270" t="str">
            <v>20191050935210</v>
          </cell>
          <cell r="E270" t="str">
            <v>4300001002001002</v>
          </cell>
          <cell r="K270" t="str">
            <v xml:space="preserve">MEMORIAL DE LA PIEDAD DEMOLICION: GRANDE                                        </v>
          </cell>
          <cell r="L270">
            <v>58156</v>
          </cell>
          <cell r="M270">
            <v>12661</v>
          </cell>
          <cell r="N270">
            <v>13436</v>
          </cell>
          <cell r="O270">
            <v>57381</v>
          </cell>
          <cell r="P270">
            <v>39220</v>
          </cell>
          <cell r="Q270">
            <v>39220</v>
          </cell>
          <cell r="R270">
            <v>0.67439301189903023</v>
          </cell>
          <cell r="S270">
            <v>0.68350150746762861</v>
          </cell>
        </row>
        <row r="271">
          <cell r="B271">
            <v>4267</v>
          </cell>
          <cell r="C271" t="str">
            <v xml:space="preserve">MEMORIAL DE LA PIEDAD DEMOLICION: CHICA                                         </v>
          </cell>
          <cell r="D271" t="str">
            <v>20191050935210</v>
          </cell>
          <cell r="E271" t="str">
            <v>4300001002001002</v>
          </cell>
          <cell r="K271" t="str">
            <v xml:space="preserve">MEMORIAL DE LA PIEDAD DEMOLICION: CHICA                                         </v>
          </cell>
          <cell r="L271">
            <v>56879</v>
          </cell>
          <cell r="M271">
            <v>21062</v>
          </cell>
          <cell r="N271">
            <v>13006</v>
          </cell>
          <cell r="O271">
            <v>64935</v>
          </cell>
          <cell r="P271">
            <v>43855</v>
          </cell>
          <cell r="Q271">
            <v>43855</v>
          </cell>
          <cell r="R271">
            <v>0.77102269730480488</v>
          </cell>
          <cell r="S271">
            <v>0.67536767536767539</v>
          </cell>
        </row>
        <row r="272">
          <cell r="B272">
            <v>13922</v>
          </cell>
          <cell r="C272" t="str">
            <v xml:space="preserve">MEMORIAL DE LA PIEDAD: ADEUDOS ANTERIORES                                       </v>
          </cell>
          <cell r="D272" t="str">
            <v>20191050935210</v>
          </cell>
          <cell r="E272" t="str">
            <v>4300001002001002</v>
          </cell>
          <cell r="K272" t="str">
            <v xml:space="preserve">MEMORIAL DE LA PIEDAD: ADEUDOS ANTERIORES                                       </v>
          </cell>
          <cell r="L272">
            <v>1846136</v>
          </cell>
          <cell r="M272">
            <v>201997</v>
          </cell>
          <cell r="N272">
            <v>178163</v>
          </cell>
          <cell r="O272">
            <v>1869970</v>
          </cell>
          <cell r="P272">
            <v>1255442</v>
          </cell>
          <cell r="Q272">
            <v>1255442</v>
          </cell>
          <cell r="R272">
            <v>0.68003765703068464</v>
          </cell>
          <cell r="S272">
            <v>0.67137012893254977</v>
          </cell>
        </row>
        <row r="273">
          <cell r="B273">
            <v>14348</v>
          </cell>
          <cell r="C273" t="str">
            <v xml:space="preserve">MEMORIAL DE LA PIEDAD POR ANUALIDAD: NICHO CATOLICA                             </v>
          </cell>
          <cell r="D273" t="str">
            <v>20191050935210</v>
          </cell>
          <cell r="E273" t="str">
            <v>4300001002001002</v>
          </cell>
          <cell r="K273" t="str">
            <v xml:space="preserve">MEMORIAL DE LA PIEDAD POR ANUALIDAD: NICHO CATOLICA                             </v>
          </cell>
          <cell r="L273">
            <v>9322</v>
          </cell>
          <cell r="M273">
            <v>5655</v>
          </cell>
          <cell r="N273">
            <v>640</v>
          </cell>
          <cell r="O273">
            <v>14337</v>
          </cell>
          <cell r="P273">
            <v>8515</v>
          </cell>
          <cell r="Q273">
            <v>8515</v>
          </cell>
          <cell r="R273">
            <v>0.91343059429307016</v>
          </cell>
          <cell r="S273">
            <v>0.59391783497244888</v>
          </cell>
        </row>
        <row r="274">
          <cell r="B274">
            <v>14349</v>
          </cell>
          <cell r="C274" t="str">
            <v xml:space="preserve">MEMORIAL DE LA PIEDAD POR ANUALIDAD: NICHO INTEMPERIE                           </v>
          </cell>
          <cell r="D274" t="str">
            <v>20191050935210</v>
          </cell>
          <cell r="E274" t="str">
            <v>4300001002001002</v>
          </cell>
          <cell r="K274" t="str">
            <v xml:space="preserve">MEMORIAL DE LA PIEDAD POR ANUALIDAD: NICHO INTEMPERIE                           </v>
          </cell>
          <cell r="L274">
            <v>6026</v>
          </cell>
          <cell r="M274">
            <v>6564</v>
          </cell>
          <cell r="N274">
            <v>1377</v>
          </cell>
          <cell r="O274">
            <v>11213</v>
          </cell>
          <cell r="P274">
            <v>8660</v>
          </cell>
          <cell r="Q274">
            <v>8660</v>
          </cell>
          <cell r="R274">
            <v>1.4371058745436442</v>
          </cell>
          <cell r="S274">
            <v>0.77231784535806658</v>
          </cell>
        </row>
        <row r="275">
          <cell r="B275">
            <v>14350</v>
          </cell>
          <cell r="C275" t="str">
            <v xml:space="preserve">MEMORIAL DE LA PIEDAD POR ANUALIDAD: NICHO SANTUARIO                            </v>
          </cell>
          <cell r="D275" t="str">
            <v>20191050935210</v>
          </cell>
          <cell r="E275" t="str">
            <v>4300001002001002</v>
          </cell>
          <cell r="K275" t="str">
            <v xml:space="preserve">MEMORIAL DE LA PIEDAD POR ANUALIDAD: NICHO SANTUARIO                            </v>
          </cell>
          <cell r="L275">
            <v>5895</v>
          </cell>
          <cell r="M275">
            <v>5995</v>
          </cell>
          <cell r="N275">
            <v>153</v>
          </cell>
          <cell r="O275">
            <v>11737</v>
          </cell>
          <cell r="P275">
            <v>8300</v>
          </cell>
          <cell r="Q275">
            <v>8300</v>
          </cell>
          <cell r="R275">
            <v>1.4079728583545377</v>
          </cell>
          <cell r="S275">
            <v>0.70716537445684591</v>
          </cell>
        </row>
        <row r="276">
          <cell r="B276">
            <v>14767</v>
          </cell>
          <cell r="C276" t="str">
            <v xml:space="preserve">MEMORIAL DE LA PIEDAD ATAUD SERVICIOS DE CREMACION POR EVENTO                   </v>
          </cell>
          <cell r="D276" t="str">
            <v>20191050935210</v>
          </cell>
          <cell r="E276" t="str">
            <v>4300001002001002</v>
          </cell>
          <cell r="K276" t="str">
            <v xml:space="preserve">MEMORIAL DE LA PIEDAD ATAUD SERVICIOS DE CREMACION POR EVENTO                   </v>
          </cell>
          <cell r="L276">
            <v>9510</v>
          </cell>
          <cell r="M276">
            <v>4876</v>
          </cell>
          <cell r="N276">
            <v>4866</v>
          </cell>
          <cell r="O276">
            <v>9520</v>
          </cell>
          <cell r="P276">
            <v>6465</v>
          </cell>
          <cell r="Q276">
            <v>6465</v>
          </cell>
          <cell r="R276">
            <v>0.67981072555205047</v>
          </cell>
          <cell r="S276">
            <v>0.67909663865546221</v>
          </cell>
        </row>
        <row r="277">
          <cell r="D277" t="str">
            <v/>
          </cell>
          <cell r="E277" t="str">
            <v>4300001002002000</v>
          </cell>
          <cell r="J277" t="str">
            <v xml:space="preserve">INSTITUTO REGISTRAL Y CATASTRAL DEL ESTADO DE PUEBLA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7">
            <v>531945043</v>
          </cell>
          <cell r="M277">
            <v>78341100.549999997</v>
          </cell>
          <cell r="N277">
            <v>104802949.28</v>
          </cell>
          <cell r="O277">
            <v>505483194.26999998</v>
          </cell>
          <cell r="P277">
            <v>294755187.26999998</v>
          </cell>
          <cell r="Q277">
            <v>294755187.26999998</v>
          </cell>
          <cell r="R277">
            <v>0.55410834474116899</v>
          </cell>
          <cell r="S277">
            <v>0.58311570119690026</v>
          </cell>
        </row>
        <row r="278">
          <cell r="B278">
            <v>92</v>
          </cell>
          <cell r="C278" t="str">
            <v xml:space="preserve">DECLA.ADQU. TRANS, PROM.INM.DER.REALES. COM. VTA. PLAZOS, RESV. DOM. PERM       </v>
          </cell>
          <cell r="D278" t="str">
            <v>20191050948210</v>
          </cell>
          <cell r="E278" t="str">
            <v>4300001002002001</v>
          </cell>
          <cell r="K278" t="str">
            <v xml:space="preserve">DECLA.ADQU. TRANS, PROM.INM.DER.REALES. COM. VTA. PLAZOS, RESV. DOM. PERM       </v>
          </cell>
          <cell r="L278">
            <v>218453649</v>
          </cell>
          <cell r="M278">
            <v>3716118</v>
          </cell>
          <cell r="N278">
            <v>46849882</v>
          </cell>
          <cell r="O278">
            <v>175319885</v>
          </cell>
          <cell r="P278">
            <v>89217240</v>
          </cell>
          <cell r="Q278">
            <v>89217240</v>
          </cell>
          <cell r="R278">
            <v>0.40840352362344839</v>
          </cell>
          <cell r="S278">
            <v>0.50888260621434922</v>
          </cell>
        </row>
        <row r="279">
          <cell r="B279">
            <v>93</v>
          </cell>
          <cell r="C279" t="str">
            <v xml:space="preserve">INSCRIPCION GRAVAMENES O LIMITACIONES DE PROPIEDAD BIENES INMUEBLES             </v>
          </cell>
          <cell r="D279" t="str">
            <v>20191050948210</v>
          </cell>
          <cell r="E279" t="str">
            <v>4300001002002001</v>
          </cell>
          <cell r="K279" t="str">
            <v xml:space="preserve">INSCRIPCION GRAVAMENES O LIMITACIONES DE PROPIEDAD BIENES INMUEBLES             </v>
          </cell>
          <cell r="L279">
            <v>46381393</v>
          </cell>
          <cell r="M279">
            <v>0</v>
          </cell>
          <cell r="N279">
            <v>24862145</v>
          </cell>
          <cell r="O279">
            <v>21519248</v>
          </cell>
          <cell r="P279">
            <v>4937990</v>
          </cell>
          <cell r="Q279">
            <v>4937990</v>
          </cell>
          <cell r="R279">
            <v>0.10646489207428504</v>
          </cell>
          <cell r="S279">
            <v>0.22946852046130981</v>
          </cell>
        </row>
        <row r="280">
          <cell r="B280">
            <v>98</v>
          </cell>
          <cell r="C280" t="str">
            <v xml:space="preserve">INSCRIP. AUMENTO CAPITAL, MODIFICACION, ESCISION, FUSION, LIQUID, P. JURIDICAS  </v>
          </cell>
          <cell r="D280" t="str">
            <v>20191050948210</v>
          </cell>
          <cell r="E280" t="str">
            <v>4300001002002001</v>
          </cell>
          <cell r="K280" t="str">
            <v xml:space="preserve">INSCRIP. AUMENTO CAPITAL, MODIFICACION, ESCISION, FUSION, LIQUID, P. JURIDICAS  </v>
          </cell>
          <cell r="L280">
            <v>1085537</v>
          </cell>
          <cell r="M280">
            <v>194509</v>
          </cell>
          <cell r="N280">
            <v>38064</v>
          </cell>
          <cell r="O280">
            <v>1241982</v>
          </cell>
          <cell r="P280">
            <v>824615</v>
          </cell>
          <cell r="Q280">
            <v>824615</v>
          </cell>
          <cell r="R280">
            <v>0.7596378566552775</v>
          </cell>
          <cell r="S280">
            <v>0.6639508463085616</v>
          </cell>
        </row>
        <row r="281">
          <cell r="B281">
            <v>100</v>
          </cell>
          <cell r="C281" t="str">
            <v xml:space="preserve">CAPITULACIONES MATRIMONIALES, LIQUIDACIËN DE SOCIEDAD CONYUGAL Y MEDIACIËN      </v>
          </cell>
          <cell r="D281" t="str">
            <v>20191050948210</v>
          </cell>
          <cell r="E281" t="str">
            <v>4300001002002001</v>
          </cell>
          <cell r="K281" t="str">
            <v xml:space="preserve">CAPITULACIONES MATRIMONIALES, LIQUIDACIËN DE SOCIEDAD CONYUGAL Y MEDIACIËN      </v>
          </cell>
          <cell r="L281">
            <v>50497</v>
          </cell>
          <cell r="M281">
            <v>39772</v>
          </cell>
          <cell r="N281">
            <v>3280</v>
          </cell>
          <cell r="O281">
            <v>86989</v>
          </cell>
          <cell r="P281">
            <v>64780</v>
          </cell>
          <cell r="Q281">
            <v>64780</v>
          </cell>
          <cell r="R281">
            <v>1.2828484860486762</v>
          </cell>
          <cell r="S281">
            <v>0.74469185759118972</v>
          </cell>
        </row>
        <row r="282">
          <cell r="B282">
            <v>102</v>
          </cell>
          <cell r="C282" t="str">
            <v xml:space="preserve">INSCRIPCION DE RESOLUCIONES JUDICIALES                                          </v>
          </cell>
          <cell r="D282" t="str">
            <v>20191050948210</v>
          </cell>
          <cell r="E282" t="str">
            <v>4300001002002001</v>
          </cell>
          <cell r="K282" t="str">
            <v xml:space="preserve">INSCRIPCION DE RESOLUCIONES JUDICIALES                                          </v>
          </cell>
          <cell r="L282">
            <v>1938509</v>
          </cell>
          <cell r="M282">
            <v>523652</v>
          </cell>
          <cell r="N282">
            <v>22995</v>
          </cell>
          <cell r="O282">
            <v>2439166</v>
          </cell>
          <cell r="P282">
            <v>1609650</v>
          </cell>
          <cell r="Q282">
            <v>1609650</v>
          </cell>
          <cell r="R282">
            <v>0.83035466949083037</v>
          </cell>
          <cell r="S282">
            <v>0.6599181851501702</v>
          </cell>
        </row>
        <row r="283">
          <cell r="B283">
            <v>105</v>
          </cell>
          <cell r="C283" t="str">
            <v xml:space="preserve">INSCRIPCION DE ACTOS DE FRACC. RESIDENCIAL, COMERCIAL INDUSTRIAL O DE SERVICIOS </v>
          </cell>
          <cell r="D283" t="str">
            <v>20191050948210</v>
          </cell>
          <cell r="E283" t="str">
            <v>4300001002002001</v>
          </cell>
          <cell r="K283" t="str">
            <v xml:space="preserve">INSCRIPCION DE ACTOS DE FRACC. RESIDENCIAL, COMERCIAL INDUSTRIAL O DE SERVICIOS </v>
          </cell>
          <cell r="L283">
            <v>3121610</v>
          </cell>
          <cell r="M283">
            <v>201551</v>
          </cell>
          <cell r="N283">
            <v>1058788</v>
          </cell>
          <cell r="O283">
            <v>2264373</v>
          </cell>
          <cell r="P283">
            <v>1391280</v>
          </cell>
          <cell r="Q283">
            <v>1391280</v>
          </cell>
          <cell r="R283">
            <v>0.44569308786171241</v>
          </cell>
          <cell r="S283">
            <v>0.61442174058779186</v>
          </cell>
        </row>
        <row r="284">
          <cell r="B284">
            <v>106</v>
          </cell>
          <cell r="C284" t="str">
            <v xml:space="preserve">ACTOS FRACC. INT MEDIO SOCIAL Y POPULAR O CEMENTERIOS                           </v>
          </cell>
          <cell r="D284" t="str">
            <v>20191050948210</v>
          </cell>
          <cell r="E284" t="str">
            <v>4300001002002001</v>
          </cell>
          <cell r="K284" t="str">
            <v xml:space="preserve">ACTOS FRACC. INT MEDIO SOCIAL Y POPULAR O CEMENTERIOS                           </v>
          </cell>
          <cell r="L284">
            <v>5760649</v>
          </cell>
          <cell r="M284">
            <v>235570</v>
          </cell>
          <cell r="N284">
            <v>368320</v>
          </cell>
          <cell r="O284">
            <v>5627899</v>
          </cell>
          <cell r="P284">
            <v>3279960</v>
          </cell>
          <cell r="Q284">
            <v>3279960</v>
          </cell>
          <cell r="R284">
            <v>0.56937334664896266</v>
          </cell>
          <cell r="S284">
            <v>0.58280363595721951</v>
          </cell>
        </row>
        <row r="285">
          <cell r="B285">
            <v>109</v>
          </cell>
          <cell r="C285" t="str">
            <v xml:space="preserve">POR LA INSCRIPCION DE FUSION DE PREDIOS, POR CADA LOTE                          </v>
          </cell>
          <cell r="D285" t="str">
            <v>20191050948210</v>
          </cell>
          <cell r="E285" t="str">
            <v>4300001002002001</v>
          </cell>
          <cell r="K285" t="str">
            <v xml:space="preserve">POR LA INSCRIPCION DE FUSION DE PREDIOS, POR CADA LOTE                          </v>
          </cell>
          <cell r="L285">
            <v>1077276</v>
          </cell>
          <cell r="M285">
            <v>97058</v>
          </cell>
          <cell r="N285">
            <v>110998</v>
          </cell>
          <cell r="O285">
            <v>1063336</v>
          </cell>
          <cell r="P285">
            <v>670225</v>
          </cell>
          <cell r="Q285">
            <v>670225</v>
          </cell>
          <cell r="R285">
            <v>0.62214789895996936</v>
          </cell>
          <cell r="S285">
            <v>0.63030406193338695</v>
          </cell>
        </row>
        <row r="286">
          <cell r="B286">
            <v>110</v>
          </cell>
          <cell r="C286" t="str">
            <v xml:space="preserve">CONSTIT. REG. DE PROP. EN CONDOM. MODIFIC.C/LOTE, PISO,DEPTO. VIVIENDA O LOCAL  </v>
          </cell>
          <cell r="D286" t="str">
            <v>20191050948210</v>
          </cell>
          <cell r="E286" t="str">
            <v>4300001002002001</v>
          </cell>
          <cell r="K286" t="str">
            <v xml:space="preserve">CONSTIT. REG. DE PROP. EN CONDOM. MODIFIC.C/LOTE, PISO,DEPTO. VIVIENDA O LOCAL  </v>
          </cell>
          <cell r="L286">
            <v>5946136</v>
          </cell>
          <cell r="M286">
            <v>1154243</v>
          </cell>
          <cell r="N286">
            <v>1077524</v>
          </cell>
          <cell r="O286">
            <v>6022855</v>
          </cell>
          <cell r="P286">
            <v>3510110</v>
          </cell>
          <cell r="Q286">
            <v>3510110</v>
          </cell>
          <cell r="R286">
            <v>0.59031781311426446</v>
          </cell>
          <cell r="S286">
            <v>0.58279835725748008</v>
          </cell>
        </row>
        <row r="287">
          <cell r="B287">
            <v>111</v>
          </cell>
          <cell r="C287" t="str">
            <v xml:space="preserve">INSCRIPCION D/DECLARACION DE LO EDIFICADO, MODIF. O REORDENAMIENTO POR M2       </v>
          </cell>
          <cell r="D287" t="str">
            <v>20191050948210</v>
          </cell>
          <cell r="E287" t="str">
            <v>4300001002002001</v>
          </cell>
          <cell r="K287" t="str">
            <v xml:space="preserve">INSCRIPCION D/DECLARACION DE LO EDIFICADO, MODIF. O REORDENAMIENTO POR M2       </v>
          </cell>
          <cell r="L287">
            <v>49011649</v>
          </cell>
          <cell r="M287">
            <v>2836215.4</v>
          </cell>
          <cell r="N287">
            <v>7123374.2800000003</v>
          </cell>
          <cell r="O287">
            <v>44724490.119999997</v>
          </cell>
          <cell r="P287">
            <v>26961123.120000001</v>
          </cell>
          <cell r="Q287">
            <v>26961123.120000001</v>
          </cell>
          <cell r="R287">
            <v>0.55009622549120929</v>
          </cell>
          <cell r="S287">
            <v>0.60282684157294542</v>
          </cell>
        </row>
        <row r="288">
          <cell r="B288">
            <v>112</v>
          </cell>
          <cell r="C288" t="str">
            <v>INSCRIP. OPERACIONES RELATIVAS FIDEICOMISOS SIEMPRE QUE INCLUYA BIENES INMUEBLES</v>
          </cell>
          <cell r="D288" t="str">
            <v>20191050948210</v>
          </cell>
          <cell r="E288" t="str">
            <v>4300001002002001</v>
          </cell>
          <cell r="K288" t="str">
            <v>INSCRIP. OPERACIONES RELATIVAS FIDEICOMISOS SIEMPRE QUE INCLUYA BIENES INMUEBLES</v>
          </cell>
          <cell r="L288">
            <v>320239</v>
          </cell>
          <cell r="M288">
            <v>175963</v>
          </cell>
          <cell r="N288">
            <v>32390</v>
          </cell>
          <cell r="O288">
            <v>463812</v>
          </cell>
          <cell r="P288">
            <v>322700</v>
          </cell>
          <cell r="Q288">
            <v>322700</v>
          </cell>
          <cell r="R288">
            <v>1.0076848853512532</v>
          </cell>
          <cell r="S288">
            <v>0.69575603908480155</v>
          </cell>
        </row>
        <row r="289">
          <cell r="B289">
            <v>113</v>
          </cell>
          <cell r="C289" t="str">
            <v xml:space="preserve">INSCRIPCION POR CESION DE DERECHOS DE FIDEICOMITENTE 0 FIDEICOMISARIO           </v>
          </cell>
          <cell r="D289" t="str">
            <v>20191050948210</v>
          </cell>
          <cell r="E289" t="str">
            <v>4300001002002001</v>
          </cell>
          <cell r="K289" t="str">
            <v xml:space="preserve">INSCRIPCION POR CESION DE DERECHOS DE FIDEICOMITENTE 0 FIDEICOMISARIO           </v>
          </cell>
          <cell r="L289">
            <v>149802</v>
          </cell>
          <cell r="M289">
            <v>513724</v>
          </cell>
          <cell r="N289">
            <v>99145</v>
          </cell>
          <cell r="O289">
            <v>564381</v>
          </cell>
          <cell r="P289">
            <v>485685</v>
          </cell>
          <cell r="Q289">
            <v>485685</v>
          </cell>
          <cell r="R289">
            <v>3.2421796771738696</v>
          </cell>
          <cell r="S289">
            <v>0.86056227973656096</v>
          </cell>
        </row>
        <row r="290">
          <cell r="B290">
            <v>115</v>
          </cell>
          <cell r="C290" t="str">
            <v xml:space="preserve">ANOTACION O CANCELACION DE AVISOS NOTAR. O JUDICIALES                           </v>
          </cell>
          <cell r="D290" t="str">
            <v>20191050948210</v>
          </cell>
          <cell r="E290" t="str">
            <v>4300001002002001</v>
          </cell>
          <cell r="K290" t="str">
            <v xml:space="preserve">ANOTACION O CANCELACION DE AVISOS NOTAR. O JUDICIALES                           </v>
          </cell>
          <cell r="L290">
            <v>20350507</v>
          </cell>
          <cell r="M290">
            <v>164541</v>
          </cell>
          <cell r="N290">
            <v>4692265</v>
          </cell>
          <cell r="O290">
            <v>15822783</v>
          </cell>
          <cell r="P290">
            <v>7569570</v>
          </cell>
          <cell r="Q290">
            <v>7569570</v>
          </cell>
          <cell r="R290">
            <v>0.37195977476138553</v>
          </cell>
          <cell r="S290">
            <v>0.47839687872860293</v>
          </cell>
        </row>
        <row r="291">
          <cell r="B291">
            <v>116</v>
          </cell>
          <cell r="C291" t="str">
            <v xml:space="preserve">ACTOS CORRESP. A CONSOLIDACION DE LA PROPIEDAD O POSESION BIENES INMUEBLES      </v>
          </cell>
          <cell r="D291" t="str">
            <v>20191050948210</v>
          </cell>
          <cell r="E291" t="str">
            <v>4300001002002001</v>
          </cell>
          <cell r="K291" t="str">
            <v xml:space="preserve">ACTOS CORRESP. A CONSOLIDACION DE LA PROPIEDAD O POSESION BIENES INMUEBLES      </v>
          </cell>
          <cell r="L291">
            <v>491133</v>
          </cell>
          <cell r="M291">
            <v>104617</v>
          </cell>
          <cell r="N291">
            <v>28411</v>
          </cell>
          <cell r="O291">
            <v>567339</v>
          </cell>
          <cell r="P291">
            <v>363525</v>
          </cell>
          <cell r="Q291">
            <v>363525</v>
          </cell>
          <cell r="R291">
            <v>0.74017628626054455</v>
          </cell>
          <cell r="S291">
            <v>0.64075446954995163</v>
          </cell>
        </row>
        <row r="292">
          <cell r="B292">
            <v>117</v>
          </cell>
          <cell r="C292" t="str">
            <v xml:space="preserve">EXPEDICION DE CERTIFICADOS CONTENIDOS EN LA LEY REGISTRAL                       </v>
          </cell>
          <cell r="D292" t="str">
            <v>20191050948210</v>
          </cell>
          <cell r="E292" t="str">
            <v>4300001002002001</v>
          </cell>
          <cell r="K292" t="str">
            <v xml:space="preserve">EXPEDICION DE CERTIFICADOS CONTENIDOS EN LA LEY REGISTRAL                       </v>
          </cell>
          <cell r="L292">
            <v>20877836</v>
          </cell>
          <cell r="M292">
            <v>54376</v>
          </cell>
          <cell r="N292">
            <v>3244758</v>
          </cell>
          <cell r="O292">
            <v>17687454</v>
          </cell>
          <cell r="P292">
            <v>9581020</v>
          </cell>
          <cell r="Q292">
            <v>9581020</v>
          </cell>
          <cell r="R292">
            <v>0.45890867233558114</v>
          </cell>
          <cell r="S292">
            <v>0.54168451830319952</v>
          </cell>
        </row>
        <row r="293">
          <cell r="B293">
            <v>125</v>
          </cell>
          <cell r="C293" t="str">
            <v xml:space="preserve">NOMBRAM. OTORGAM. MODIFIC. REVOC. RENUNCIA MANDATOS PODERES                     </v>
          </cell>
          <cell r="D293" t="str">
            <v>20191050948210</v>
          </cell>
          <cell r="E293" t="str">
            <v>4300001002002001</v>
          </cell>
          <cell r="K293" t="str">
            <v xml:space="preserve">NOMBRAM. OTORGAM. MODIFIC. REVOC. RENUNCIA MANDATOS PODERES                     </v>
          </cell>
          <cell r="L293">
            <v>1963220</v>
          </cell>
          <cell r="M293">
            <v>4860</v>
          </cell>
          <cell r="N293">
            <v>239182</v>
          </cell>
          <cell r="O293">
            <v>1728898</v>
          </cell>
          <cell r="P293">
            <v>1130380</v>
          </cell>
          <cell r="Q293">
            <v>1130380</v>
          </cell>
          <cell r="R293">
            <v>0.57577856786300063</v>
          </cell>
          <cell r="S293">
            <v>0.65381532051052171</v>
          </cell>
        </row>
        <row r="294">
          <cell r="B294">
            <v>128</v>
          </cell>
          <cell r="C294" t="str">
            <v xml:space="preserve">POR LA INSCRIPCION DE LA SUSTITUCION DE ACREEDOR O DEUDOR                       </v>
          </cell>
          <cell r="D294" t="str">
            <v>20191050948210</v>
          </cell>
          <cell r="E294" t="str">
            <v>4300001002002001</v>
          </cell>
          <cell r="K294" t="str">
            <v xml:space="preserve">POR LA INSCRIPCION DE LA SUSTITUCION DE ACREEDOR O DEUDOR                       </v>
          </cell>
          <cell r="L294">
            <v>236454</v>
          </cell>
          <cell r="M294">
            <v>8369</v>
          </cell>
          <cell r="N294">
            <v>4517</v>
          </cell>
          <cell r="O294">
            <v>240306</v>
          </cell>
          <cell r="P294">
            <v>9690</v>
          </cell>
          <cell r="Q294">
            <v>9690</v>
          </cell>
          <cell r="R294">
            <v>4.0980486690857416E-2</v>
          </cell>
          <cell r="S294">
            <v>4.0323587426031808E-2</v>
          </cell>
        </row>
        <row r="295">
          <cell r="B295">
            <v>129</v>
          </cell>
          <cell r="C295" t="str">
            <v xml:space="preserve">INSCRIPCION DE ANOTACION SUBSECUENTE DIVISION GARANTIA                          </v>
          </cell>
          <cell r="D295" t="str">
            <v>20191050948210</v>
          </cell>
          <cell r="E295" t="str">
            <v>4300001002002001</v>
          </cell>
          <cell r="K295" t="str">
            <v xml:space="preserve">INSCRIPCION DE ANOTACION SUBSECUENTE DIVISION GARANTIA                          </v>
          </cell>
          <cell r="L295">
            <v>873118</v>
          </cell>
          <cell r="M295">
            <v>192367</v>
          </cell>
          <cell r="N295">
            <v>101635</v>
          </cell>
          <cell r="O295">
            <v>963850</v>
          </cell>
          <cell r="P295">
            <v>518700</v>
          </cell>
          <cell r="Q295">
            <v>518700</v>
          </cell>
          <cell r="R295">
            <v>0.59407777642884463</v>
          </cell>
          <cell r="S295">
            <v>0.53815427711780883</v>
          </cell>
        </row>
        <row r="296">
          <cell r="B296">
            <v>131</v>
          </cell>
          <cell r="C296" t="str">
            <v xml:space="preserve">CALIFICACION DOCTOS. DEVUELTOS SIN REGISTRO POR OMISION DE REQUISITOS           </v>
          </cell>
          <cell r="D296" t="str">
            <v>20191050948210</v>
          </cell>
          <cell r="E296" t="str">
            <v>4300001002002001</v>
          </cell>
          <cell r="K296" t="str">
            <v xml:space="preserve">CALIFICACION DOCTOS. DEVUELTOS SIN REGISTRO POR OMISION DE REQUISITOS           </v>
          </cell>
          <cell r="L296">
            <v>120029</v>
          </cell>
          <cell r="M296">
            <v>15729</v>
          </cell>
          <cell r="N296">
            <v>29238</v>
          </cell>
          <cell r="O296">
            <v>106520</v>
          </cell>
          <cell r="P296">
            <v>55380</v>
          </cell>
          <cell r="Q296">
            <v>55380</v>
          </cell>
          <cell r="R296">
            <v>0.46138849777970325</v>
          </cell>
          <cell r="S296">
            <v>0.51990236575291027</v>
          </cell>
        </row>
        <row r="297">
          <cell r="B297">
            <v>133</v>
          </cell>
          <cell r="C297" t="str">
            <v xml:space="preserve">POR EL REGISTRO DE OPER. DERIVADAS DE INSCRIPCIONES PRINCIPALES                 </v>
          </cell>
          <cell r="D297" t="str">
            <v>20191050948210</v>
          </cell>
          <cell r="E297" t="str">
            <v>4300001002002001</v>
          </cell>
          <cell r="K297" t="str">
            <v xml:space="preserve">POR EL REGISTRO DE OPER. DERIVADAS DE INSCRIPCIONES PRINCIPALES                 </v>
          </cell>
          <cell r="L297">
            <v>472834</v>
          </cell>
          <cell r="M297">
            <v>106231</v>
          </cell>
          <cell r="N297">
            <v>121179</v>
          </cell>
          <cell r="O297">
            <v>457886</v>
          </cell>
          <cell r="P297">
            <v>268140</v>
          </cell>
          <cell r="Q297">
            <v>268140</v>
          </cell>
          <cell r="R297">
            <v>0.5670911990254508</v>
          </cell>
          <cell r="S297">
            <v>0.58560427704712525</v>
          </cell>
        </row>
        <row r="298">
          <cell r="B298">
            <v>134</v>
          </cell>
          <cell r="C298" t="str">
            <v xml:space="preserve">RECTIFICACION INSCRIPCION CAMBIO O ACTUAL. DE NOMENCLATURA, SUPERFICIE, MEDIDAS </v>
          </cell>
          <cell r="D298" t="str">
            <v>20191050948210</v>
          </cell>
          <cell r="E298" t="str">
            <v>4300001002002001</v>
          </cell>
          <cell r="K298" t="str">
            <v xml:space="preserve">RECTIFICACION INSCRIPCION CAMBIO O ACTUAL. DE NOMENCLATURA, SUPERFICIE, MEDIDAS </v>
          </cell>
          <cell r="L298">
            <v>3441654</v>
          </cell>
          <cell r="M298">
            <v>557769</v>
          </cell>
          <cell r="N298">
            <v>83899</v>
          </cell>
          <cell r="O298">
            <v>3915524</v>
          </cell>
          <cell r="P298">
            <v>2516985</v>
          </cell>
          <cell r="Q298">
            <v>2516985</v>
          </cell>
          <cell r="R298">
            <v>0.73133005235273507</v>
          </cell>
          <cell r="S298">
            <v>0.64282200798667044</v>
          </cell>
        </row>
        <row r="299">
          <cell r="B299">
            <v>135</v>
          </cell>
          <cell r="C299" t="str">
            <v xml:space="preserve">CONSTITUCION DE LA SOCIEDAD CON ELEMENTOS DE LEY DE LA MATERIA                  </v>
          </cell>
          <cell r="D299" t="str">
            <v>20191050948210</v>
          </cell>
          <cell r="E299" t="str">
            <v>4300001002002001</v>
          </cell>
          <cell r="K299" t="str">
            <v xml:space="preserve">CONSTITUCION DE LA SOCIEDAD CON ELEMENTOS DE LEY DE LA MATERIA                  </v>
          </cell>
          <cell r="L299">
            <v>1000973</v>
          </cell>
          <cell r="M299">
            <v>161339</v>
          </cell>
          <cell r="N299">
            <v>70906</v>
          </cell>
          <cell r="O299">
            <v>1091406</v>
          </cell>
          <cell r="P299">
            <v>725200</v>
          </cell>
          <cell r="Q299">
            <v>725200</v>
          </cell>
          <cell r="R299">
            <v>0.72449506630048965</v>
          </cell>
          <cell r="S299">
            <v>0.66446400331315747</v>
          </cell>
        </row>
        <row r="300">
          <cell r="B300">
            <v>136</v>
          </cell>
          <cell r="C300" t="str">
            <v xml:space="preserve">POR LA DISOLUCION, LIQUIDACION, DISMINUCION CAPITAL Y EXTINCION                 </v>
          </cell>
          <cell r="D300" t="str">
            <v>20191050948210</v>
          </cell>
          <cell r="E300" t="str">
            <v>4300001002002001</v>
          </cell>
          <cell r="K300" t="str">
            <v xml:space="preserve">POR LA DISOLUCION, LIQUIDACION, DISMINUCION CAPITAL Y EXTINCION                 </v>
          </cell>
          <cell r="L300">
            <v>249870</v>
          </cell>
          <cell r="M300">
            <v>98040</v>
          </cell>
          <cell r="N300">
            <v>3925</v>
          </cell>
          <cell r="O300">
            <v>343985</v>
          </cell>
          <cell r="P300">
            <v>242565</v>
          </cell>
          <cell r="Q300">
            <v>242565</v>
          </cell>
          <cell r="R300">
            <v>0.97076479769480128</v>
          </cell>
          <cell r="S300">
            <v>0.70516156227742488</v>
          </cell>
        </row>
        <row r="301">
          <cell r="B301">
            <v>137</v>
          </cell>
          <cell r="C301" t="str">
            <v xml:space="preserve">POR CONTRAT.EN TODAS SUS MODALIDADES DE HABILITACION Y AVIO                     </v>
          </cell>
          <cell r="D301" t="str">
            <v>20191050948210</v>
          </cell>
          <cell r="E301" t="str">
            <v>4300001002002001</v>
          </cell>
          <cell r="K301" t="str">
            <v xml:space="preserve">POR CONTRAT.EN TODAS SUS MODALIDADES DE HABILITACION Y AVIO                     </v>
          </cell>
          <cell r="L301">
            <v>94286</v>
          </cell>
          <cell r="M301">
            <v>0</v>
          </cell>
          <cell r="N301">
            <v>33450</v>
          </cell>
          <cell r="O301">
            <v>60836</v>
          </cell>
          <cell r="P301">
            <v>27720</v>
          </cell>
          <cell r="Q301">
            <v>27720</v>
          </cell>
          <cell r="R301">
            <v>0.29399910909360882</v>
          </cell>
          <cell r="S301">
            <v>0.45565125912288779</v>
          </cell>
        </row>
        <row r="302">
          <cell r="B302">
            <v>138</v>
          </cell>
          <cell r="C302" t="str">
            <v xml:space="preserve">POR CADA OTORGAMIENTO, MODIF, REVOC, SUST. O PRORROGA DE PODERES                </v>
          </cell>
          <cell r="D302" t="str">
            <v>20191050948210</v>
          </cell>
          <cell r="E302" t="str">
            <v>4300001002002001</v>
          </cell>
          <cell r="K302" t="str">
            <v xml:space="preserve">POR CADA OTORGAMIENTO, MODIF, REVOC, SUST. O PRORROGA DE PODERES                </v>
          </cell>
          <cell r="L302">
            <v>3878356</v>
          </cell>
          <cell r="M302">
            <v>369189</v>
          </cell>
          <cell r="N302">
            <v>195946</v>
          </cell>
          <cell r="O302">
            <v>4051599</v>
          </cell>
          <cell r="P302">
            <v>2566800</v>
          </cell>
          <cell r="Q302">
            <v>2566800</v>
          </cell>
          <cell r="R302">
            <v>0.66182681527946374</v>
          </cell>
          <cell r="S302">
            <v>0.63352765167530156</v>
          </cell>
        </row>
        <row r="303">
          <cell r="B303">
            <v>140</v>
          </cell>
          <cell r="C303" t="str">
            <v xml:space="preserve">REFORMA, TRANSFORMACION, FUSION, ESCISION O AUMENTO DE CAPITAL FIJO             </v>
          </cell>
          <cell r="D303" t="str">
            <v>20191050948210</v>
          </cell>
          <cell r="E303" t="str">
            <v>4300001002002001</v>
          </cell>
          <cell r="K303" t="str">
            <v xml:space="preserve">REFORMA, TRANSFORMACION, FUSION, ESCISION O AUMENTO DE CAPITAL FIJO             </v>
          </cell>
          <cell r="L303">
            <v>3249449</v>
          </cell>
          <cell r="M303">
            <v>247654</v>
          </cell>
          <cell r="N303">
            <v>244271</v>
          </cell>
          <cell r="O303">
            <v>3252832</v>
          </cell>
          <cell r="P303">
            <v>2036750</v>
          </cell>
          <cell r="Q303">
            <v>2036750</v>
          </cell>
          <cell r="R303">
            <v>0.62679857415826501</v>
          </cell>
          <cell r="S303">
            <v>0.62614669309696902</v>
          </cell>
        </row>
        <row r="304">
          <cell r="B304">
            <v>143</v>
          </cell>
          <cell r="C304" t="str">
            <v xml:space="preserve">INSCRIP. LICENCIA CONYUGAL, CAPITULACIONES MATRIMONIALES, DIVORCIO Y SEPARACION </v>
          </cell>
          <cell r="D304" t="str">
            <v>20191050948210</v>
          </cell>
          <cell r="E304" t="str">
            <v>4300001002002001</v>
          </cell>
          <cell r="K304" t="str">
            <v xml:space="preserve">INSCRIP. LICENCIA CONYUGAL, CAPITULACIONES MATRIMONIALES, DIVORCIO Y SEPARACION </v>
          </cell>
          <cell r="L304">
            <v>5233</v>
          </cell>
          <cell r="M304">
            <v>475</v>
          </cell>
          <cell r="N304">
            <v>3828</v>
          </cell>
          <cell r="O304">
            <v>1880</v>
          </cell>
          <cell r="P304">
            <v>950</v>
          </cell>
          <cell r="Q304">
            <v>950</v>
          </cell>
          <cell r="R304">
            <v>0.18154022549206955</v>
          </cell>
          <cell r="S304">
            <v>0.50531914893617025</v>
          </cell>
        </row>
        <row r="305">
          <cell r="B305">
            <v>144</v>
          </cell>
          <cell r="C305" t="str">
            <v xml:space="preserve">RESOLUCIONES JUDICIALES, MODIFIQUEN . CAPACIDAD JURIDICA DEL EMPRESARIO INDIV.  </v>
          </cell>
          <cell r="D305" t="str">
            <v>20191050948210</v>
          </cell>
          <cell r="E305" t="str">
            <v>4300001002002001</v>
          </cell>
          <cell r="K305" t="str">
            <v xml:space="preserve">RESOLUCIONES JUDICIALES, MODIFIQUEN . CAPACIDAD JURIDICA DEL EMPRESARIO INDIV.  </v>
          </cell>
          <cell r="L305">
            <v>1809</v>
          </cell>
          <cell r="M305">
            <v>604</v>
          </cell>
          <cell r="N305">
            <v>723</v>
          </cell>
          <cell r="O305">
            <v>1690</v>
          </cell>
          <cell r="P305">
            <v>1425</v>
          </cell>
          <cell r="Q305">
            <v>1425</v>
          </cell>
          <cell r="R305">
            <v>0.78772802653399665</v>
          </cell>
          <cell r="S305">
            <v>0.84319526627218933</v>
          </cell>
        </row>
        <row r="306">
          <cell r="B306">
            <v>145</v>
          </cell>
          <cell r="C306" t="str">
            <v xml:space="preserve">INSCRIP. DE DOCTOS. JUSTIF. DE LOS HABERES O PATRIMONIO DEL HIJO O TUTOR        </v>
          </cell>
          <cell r="D306" t="str">
            <v>20191050948210</v>
          </cell>
          <cell r="E306" t="str">
            <v>4300001002002001</v>
          </cell>
          <cell r="K306" t="str">
            <v xml:space="preserve">INSCRIP. DE DOCTOS. JUSTIF. DE LOS HABERES O PATRIMONIO DEL HIJO O TUTOR        </v>
          </cell>
          <cell r="L306">
            <v>3369</v>
          </cell>
          <cell r="M306">
            <v>0</v>
          </cell>
          <cell r="N306">
            <v>1474</v>
          </cell>
          <cell r="O306">
            <v>1895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146</v>
          </cell>
          <cell r="C307" t="str">
            <v xml:space="preserve">INSCRIP. DE TOMAS DE RAZON DE DATOS DE LAS FINCAS EN EL HABER DE LA EMPRESA     </v>
          </cell>
          <cell r="D307" t="str">
            <v>20191050948210</v>
          </cell>
          <cell r="E307" t="str">
            <v>4300001002002001</v>
          </cell>
          <cell r="K307" t="str">
            <v xml:space="preserve">INSCRIP. DE TOMAS DE RAZON DE DATOS DE LAS FINCAS EN EL HABER DE LA EMPRESA     </v>
          </cell>
          <cell r="L307">
            <v>3459</v>
          </cell>
          <cell r="M307">
            <v>0</v>
          </cell>
          <cell r="N307">
            <v>2413</v>
          </cell>
          <cell r="O307">
            <v>1046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149</v>
          </cell>
          <cell r="C308" t="str">
            <v xml:space="preserve">INSCRIP. RESOLUCION DE AUTORIDADES ADMINISTRATIVAS O JUDICIALES                 </v>
          </cell>
          <cell r="D308" t="str">
            <v>20191050948210</v>
          </cell>
          <cell r="E308" t="str">
            <v>4300001002002001</v>
          </cell>
          <cell r="K308" t="str">
            <v xml:space="preserve">INSCRIP. RESOLUCION DE AUTORIDADES ADMINISTRATIVAS O JUDICIALES                 </v>
          </cell>
          <cell r="L308">
            <v>717</v>
          </cell>
          <cell r="M308">
            <v>5225</v>
          </cell>
          <cell r="N308">
            <v>717</v>
          </cell>
          <cell r="O308">
            <v>5225</v>
          </cell>
          <cell r="P308">
            <v>5225</v>
          </cell>
          <cell r="Q308">
            <v>5225</v>
          </cell>
          <cell r="R308">
            <v>7.2873082287308231</v>
          </cell>
          <cell r="S308">
            <v>1</v>
          </cell>
        </row>
        <row r="309">
          <cell r="B309">
            <v>150</v>
          </cell>
          <cell r="C309" t="str">
            <v xml:space="preserve">POR REPOSICION DE ASIENTOS REGISTRALES POR CADA UNO                             </v>
          </cell>
          <cell r="D309" t="str">
            <v>20191050948210</v>
          </cell>
          <cell r="E309" t="str">
            <v>4300001002002001</v>
          </cell>
          <cell r="K309" t="str">
            <v xml:space="preserve">POR REPOSICION DE ASIENTOS REGISTRALES POR CADA UNO                             </v>
          </cell>
          <cell r="L309">
            <v>158865</v>
          </cell>
          <cell r="M309">
            <v>20901</v>
          </cell>
          <cell r="N309">
            <v>16720</v>
          </cell>
          <cell r="O309">
            <v>163046</v>
          </cell>
          <cell r="P309">
            <v>104975</v>
          </cell>
          <cell r="Q309">
            <v>104975</v>
          </cell>
          <cell r="R309">
            <v>0.66078116639914397</v>
          </cell>
          <cell r="S309">
            <v>0.64383670865890608</v>
          </cell>
        </row>
        <row r="310">
          <cell r="B310">
            <v>151</v>
          </cell>
          <cell r="C310" t="str">
            <v xml:space="preserve">REG. D/ NOM. SELLO Y FIRMA DE NOTARIOS TITULARES AUXILIARES O SUPLENTES         </v>
          </cell>
          <cell r="D310" t="str">
            <v>20191050948210</v>
          </cell>
          <cell r="E310" t="str">
            <v>4300001002002001</v>
          </cell>
          <cell r="K310" t="str">
            <v xml:space="preserve">REG. D/ NOM. SELLO Y FIRMA DE NOTARIOS TITULARES AUXILIARES O SUPLENTES         </v>
          </cell>
          <cell r="L310">
            <v>318543</v>
          </cell>
          <cell r="M310">
            <v>191809</v>
          </cell>
          <cell r="N310">
            <v>162408</v>
          </cell>
          <cell r="O310">
            <v>347944</v>
          </cell>
          <cell r="P310">
            <v>269580</v>
          </cell>
          <cell r="Q310">
            <v>269580</v>
          </cell>
          <cell r="R310">
            <v>0.84629076765146305</v>
          </cell>
          <cell r="S310">
            <v>0.77477984963097513</v>
          </cell>
        </row>
        <row r="311">
          <cell r="B311">
            <v>152</v>
          </cell>
          <cell r="C311" t="str">
            <v xml:space="preserve">RATIFICACION DE FIRMAS ANTE EL REGISTRADOR PARA SOCIEDADES MICROINDUSTRIALES    </v>
          </cell>
          <cell r="D311" t="str">
            <v>20191050948210</v>
          </cell>
          <cell r="E311" t="str">
            <v>4300001002002001</v>
          </cell>
          <cell r="K311" t="str">
            <v xml:space="preserve">RATIFICACION DE FIRMAS ANTE EL REGISTRADOR PARA SOCIEDADES MICROINDUSTRIALES    </v>
          </cell>
          <cell r="L311">
            <v>7915</v>
          </cell>
          <cell r="M311">
            <v>445</v>
          </cell>
          <cell r="N311">
            <v>5419</v>
          </cell>
          <cell r="O311">
            <v>2941</v>
          </cell>
          <cell r="P311">
            <v>1300</v>
          </cell>
          <cell r="Q311">
            <v>1300</v>
          </cell>
          <cell r="R311">
            <v>0.16424510423246999</v>
          </cell>
          <cell r="S311">
            <v>0.44202652159129546</v>
          </cell>
        </row>
        <row r="312">
          <cell r="B312">
            <v>160</v>
          </cell>
          <cell r="C312" t="str">
            <v xml:space="preserve">EXPEDICION COPIAS DOCUMENTOS QUE OBREN EN ARCHIVOS COPIA SIMPLE P/C HOJA        </v>
          </cell>
          <cell r="D312" t="str">
            <v>20191050948210</v>
          </cell>
          <cell r="E312" t="str">
            <v>4300001002002001</v>
          </cell>
          <cell r="K312" t="str">
            <v xml:space="preserve">EXPEDICION COPIAS DOCUMENTOS QUE OBREN EN ARCHIVOS COPIA SIMPLE P/C HOJA        </v>
          </cell>
          <cell r="L312">
            <v>0</v>
          </cell>
          <cell r="M312">
            <v>118830</v>
          </cell>
          <cell r="N312">
            <v>1539</v>
          </cell>
          <cell r="O312">
            <v>117291</v>
          </cell>
          <cell r="P312">
            <v>117291</v>
          </cell>
          <cell r="Q312">
            <v>117291</v>
          </cell>
          <cell r="R312" t="str">
            <v>Sin saldo estimado</v>
          </cell>
          <cell r="S312">
            <v>1</v>
          </cell>
        </row>
        <row r="313">
          <cell r="B313">
            <v>164</v>
          </cell>
          <cell r="C313" t="str">
            <v xml:space="preserve">OTROS SERV. DEL REGISTRO PUBLICO DE LA PROPIEDAD                                </v>
          </cell>
          <cell r="D313" t="str">
            <v>20191050948210</v>
          </cell>
          <cell r="E313" t="str">
            <v>4300001002002001</v>
          </cell>
          <cell r="K313" t="str">
            <v xml:space="preserve">OTROS SERV. DEL REGISTRO PUBLICO DE LA PROPIEDAD                                </v>
          </cell>
          <cell r="L313">
            <v>1065898</v>
          </cell>
          <cell r="M313">
            <v>0</v>
          </cell>
          <cell r="N313">
            <v>1049338</v>
          </cell>
          <cell r="O313">
            <v>16560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530</v>
          </cell>
          <cell r="C314" t="str">
            <v xml:space="preserve">INSCRIPCION PROTOCOLIZACION DE ACTAS ASAMBLEA ORDINARIA O EXTRAORDINARIA        </v>
          </cell>
          <cell r="D314" t="str">
            <v>20191050948210</v>
          </cell>
          <cell r="E314" t="str">
            <v>4300001002002001</v>
          </cell>
          <cell r="K314" t="str">
            <v xml:space="preserve">INSCRIPCION PROTOCOLIZACION DE ACTAS ASAMBLEA ORDINARIA O EXTRAORDINARIA        </v>
          </cell>
          <cell r="L314">
            <v>589033</v>
          </cell>
          <cell r="M314">
            <v>44616</v>
          </cell>
          <cell r="N314">
            <v>24494</v>
          </cell>
          <cell r="O314">
            <v>609155</v>
          </cell>
          <cell r="P314">
            <v>409840</v>
          </cell>
          <cell r="Q314">
            <v>409840</v>
          </cell>
          <cell r="R314">
            <v>0.69578444671181416</v>
          </cell>
          <cell r="S314">
            <v>0.67280084707504662</v>
          </cell>
        </row>
        <row r="315">
          <cell r="B315">
            <v>532</v>
          </cell>
          <cell r="C315" t="str">
            <v xml:space="preserve">INSCRIP. PROTOCOLIZACION ACTAS ASAMBLEA ORD. O EXTRAORD. SOCIEDADES MERCANTILES </v>
          </cell>
          <cell r="D315" t="str">
            <v>20191050948210</v>
          </cell>
          <cell r="E315" t="str">
            <v>4300001002002001</v>
          </cell>
          <cell r="K315" t="str">
            <v xml:space="preserve">INSCRIP. PROTOCOLIZACION ACTAS ASAMBLEA ORD. O EXTRAORD. SOCIEDADES MERCANTILES </v>
          </cell>
          <cell r="L315">
            <v>1683059</v>
          </cell>
          <cell r="M315">
            <v>254369</v>
          </cell>
          <cell r="N315">
            <v>50747</v>
          </cell>
          <cell r="O315">
            <v>1886681</v>
          </cell>
          <cell r="P315">
            <v>1228785</v>
          </cell>
          <cell r="Q315">
            <v>1228785</v>
          </cell>
          <cell r="R315">
            <v>0.73009027015689887</v>
          </cell>
          <cell r="S315">
            <v>0.65129452196741267</v>
          </cell>
        </row>
        <row r="316">
          <cell r="B316">
            <v>2092</v>
          </cell>
          <cell r="C316" t="str">
            <v xml:space="preserve">INSCRIP. DEL OTORGAMIENTO EXTENSION DE FIANZAS Y CONTRAFIANZAS POR CADA UNO     </v>
          </cell>
          <cell r="D316" t="str">
            <v>20191050948210</v>
          </cell>
          <cell r="E316" t="str">
            <v>4300001002002001</v>
          </cell>
          <cell r="K316" t="str">
            <v xml:space="preserve">INSCRIP. DEL OTORGAMIENTO EXTENSION DE FIANZAS Y CONTRAFIANZAS POR CADA UNO     </v>
          </cell>
          <cell r="L316">
            <v>160044</v>
          </cell>
          <cell r="M316">
            <v>22722</v>
          </cell>
          <cell r="N316">
            <v>11704</v>
          </cell>
          <cell r="O316">
            <v>171062</v>
          </cell>
          <cell r="P316">
            <v>102200</v>
          </cell>
          <cell r="Q316">
            <v>102200</v>
          </cell>
          <cell r="R316">
            <v>0.63857439204218835</v>
          </cell>
          <cell r="S316">
            <v>0.59744420151757838</v>
          </cell>
        </row>
        <row r="317">
          <cell r="B317">
            <v>2093</v>
          </cell>
          <cell r="C317" t="str">
            <v xml:space="preserve">INSCRIPCION DE CONTRATOS DE ARRENDAMIENTO Y SUBARRENDAMIENTO                    </v>
          </cell>
          <cell r="D317" t="str">
            <v>20191050948210</v>
          </cell>
          <cell r="E317" t="str">
            <v>4300001002002001</v>
          </cell>
          <cell r="K317" t="str">
            <v xml:space="preserve">INSCRIPCION DE CONTRATOS DE ARRENDAMIENTO Y SUBARRENDAMIENTO                    </v>
          </cell>
          <cell r="L317">
            <v>468596</v>
          </cell>
          <cell r="M317">
            <v>159582</v>
          </cell>
          <cell r="N317">
            <v>154539</v>
          </cell>
          <cell r="O317">
            <v>473639</v>
          </cell>
          <cell r="P317">
            <v>271250</v>
          </cell>
          <cell r="Q317">
            <v>271250</v>
          </cell>
          <cell r="R317">
            <v>0.57885684043397723</v>
          </cell>
          <cell r="S317">
            <v>0.57269354930653937</v>
          </cell>
        </row>
        <row r="318">
          <cell r="B318">
            <v>2428</v>
          </cell>
          <cell r="C318" t="str">
            <v xml:space="preserve">ADQ. O CONS. DE VIV VALOR CATASTRAL DE HASTA $218,625.00 REDUC. DEL 75%         </v>
          </cell>
          <cell r="D318" t="str">
            <v>20191050948210</v>
          </cell>
          <cell r="E318" t="str">
            <v>4300001002002001</v>
          </cell>
          <cell r="K318" t="str">
            <v xml:space="preserve">ADQ. O CONS. DE VIV VALOR CATASTRAL DE HASTA $218,625.00 REDUC. DEL 75%         </v>
          </cell>
          <cell r="L318">
            <v>0</v>
          </cell>
          <cell r="M318">
            <v>4914969</v>
          </cell>
          <cell r="N318">
            <v>116063</v>
          </cell>
          <cell r="O318">
            <v>4798906</v>
          </cell>
          <cell r="P318">
            <v>4798906</v>
          </cell>
          <cell r="Q318">
            <v>4798906</v>
          </cell>
          <cell r="R318" t="str">
            <v>Sin saldo estimado</v>
          </cell>
          <cell r="S318">
            <v>1</v>
          </cell>
        </row>
        <row r="319">
          <cell r="B319">
            <v>2429</v>
          </cell>
          <cell r="C319" t="str">
            <v xml:space="preserve">ADQ. O CONS. DE VIV VALOR CATAST DE $218,625.01 A $430,870.00 REDUC. DEL 50%    </v>
          </cell>
          <cell r="D319" t="str">
            <v>20191050948210</v>
          </cell>
          <cell r="E319" t="str">
            <v>4300001002002001</v>
          </cell>
          <cell r="K319" t="str">
            <v xml:space="preserve">ADQ. O CONS. DE VIV VALOR CATAST DE $218,625.01 A $430,870.00 REDUC. DEL 50%    </v>
          </cell>
          <cell r="L319">
            <v>0</v>
          </cell>
          <cell r="M319">
            <v>11345684</v>
          </cell>
          <cell r="N319">
            <v>280816</v>
          </cell>
          <cell r="O319">
            <v>11064868</v>
          </cell>
          <cell r="P319">
            <v>11064868</v>
          </cell>
          <cell r="Q319">
            <v>11064868</v>
          </cell>
          <cell r="R319" t="str">
            <v>Sin saldo estimado</v>
          </cell>
          <cell r="S319">
            <v>1</v>
          </cell>
        </row>
        <row r="320">
          <cell r="B320">
            <v>2430</v>
          </cell>
          <cell r="C320" t="str">
            <v xml:space="preserve">ADQ. O CONS. DE VIV VALOR CATAST DE $430,870.01 A $655,855.00 REDUC. DEL 25%    </v>
          </cell>
          <cell r="D320" t="str">
            <v>20191050948210</v>
          </cell>
          <cell r="E320" t="str">
            <v>4300001002002001</v>
          </cell>
          <cell r="K320" t="str">
            <v xml:space="preserve">ADQ. O CONS. DE VIV VALOR CATAST DE $430,870.01 A $655,855.00 REDUC. DEL 25%    </v>
          </cell>
          <cell r="L320">
            <v>0</v>
          </cell>
          <cell r="M320">
            <v>8527818</v>
          </cell>
          <cell r="N320">
            <v>177539</v>
          </cell>
          <cell r="O320">
            <v>8350279</v>
          </cell>
          <cell r="P320">
            <v>8350279</v>
          </cell>
          <cell r="Q320">
            <v>8350279</v>
          </cell>
          <cell r="R320" t="str">
            <v>Sin saldo estimado</v>
          </cell>
          <cell r="S320">
            <v>1</v>
          </cell>
        </row>
        <row r="321">
          <cell r="B321">
            <v>2518</v>
          </cell>
          <cell r="C321" t="str">
            <v xml:space="preserve">INSCRIPCION DE CONSTITUCION DE SERVIDUMBRE DE PASO                              </v>
          </cell>
          <cell r="D321" t="str">
            <v>20191050948210</v>
          </cell>
          <cell r="E321" t="str">
            <v>4300001002002001</v>
          </cell>
          <cell r="K321" t="str">
            <v xml:space="preserve">INSCRIPCION DE CONSTITUCION DE SERVIDUMBRE DE PASO                              </v>
          </cell>
          <cell r="L321">
            <v>383153</v>
          </cell>
          <cell r="M321">
            <v>49407</v>
          </cell>
          <cell r="N321">
            <v>3600</v>
          </cell>
          <cell r="O321">
            <v>428960</v>
          </cell>
          <cell r="P321">
            <v>238050</v>
          </cell>
          <cell r="Q321">
            <v>238050</v>
          </cell>
          <cell r="R321">
            <v>0.62129227749750104</v>
          </cell>
          <cell r="S321">
            <v>0.55494684819097351</v>
          </cell>
        </row>
        <row r="322">
          <cell r="B322">
            <v>2783</v>
          </cell>
          <cell r="C322" t="str">
            <v xml:space="preserve">BUSQUEDA DE ANTECEDENTES REGISTRALES, POR CADA OFICINA REGISTRAL                </v>
          </cell>
          <cell r="D322" t="str">
            <v>20191050948210</v>
          </cell>
          <cell r="E322" t="str">
            <v>4300001002002001</v>
          </cell>
          <cell r="K322" t="str">
            <v xml:space="preserve">BUSQUEDA DE ANTECEDENTES REGISTRALES, POR CADA OFICINA REGISTRAL                </v>
          </cell>
          <cell r="L322">
            <v>5843703</v>
          </cell>
          <cell r="M322">
            <v>823389</v>
          </cell>
          <cell r="N322">
            <v>319285</v>
          </cell>
          <cell r="O322">
            <v>6347807</v>
          </cell>
          <cell r="P322">
            <v>3836400</v>
          </cell>
          <cell r="Q322">
            <v>3836400</v>
          </cell>
          <cell r="R322">
            <v>0.65650153678241352</v>
          </cell>
          <cell r="S322">
            <v>0.60436620079974079</v>
          </cell>
        </row>
        <row r="323">
          <cell r="B323">
            <v>2784</v>
          </cell>
          <cell r="C323" t="str">
            <v xml:space="preserve">BUSQUEDA DEL TRACTO REGISTRAL DE UN ANTECEDENTE C/ PERIODO DE 5 ANOS            </v>
          </cell>
          <cell r="D323" t="str">
            <v>20191050948210</v>
          </cell>
          <cell r="E323" t="str">
            <v>4300001002002001</v>
          </cell>
          <cell r="K323" t="str">
            <v xml:space="preserve">BUSQUEDA DEL TRACTO REGISTRAL DE UN ANTECEDENTE C/ PERIODO DE 5 ANOS            </v>
          </cell>
          <cell r="L323">
            <v>11250</v>
          </cell>
          <cell r="M323">
            <v>5145</v>
          </cell>
          <cell r="N323">
            <v>3521</v>
          </cell>
          <cell r="O323">
            <v>12874</v>
          </cell>
          <cell r="P323">
            <v>10080</v>
          </cell>
          <cell r="Q323">
            <v>10080</v>
          </cell>
          <cell r="R323">
            <v>0.89600000000000002</v>
          </cell>
          <cell r="S323">
            <v>0.78297343482988968</v>
          </cell>
        </row>
        <row r="324">
          <cell r="B324">
            <v>13779</v>
          </cell>
          <cell r="C324" t="str">
            <v xml:space="preserve">POR INSCRIPCION CONSTITUCION INDIVIDUALIZACION CREDITO O DIVISION DE CREDITO    </v>
          </cell>
          <cell r="D324" t="str">
            <v>20191050948210</v>
          </cell>
          <cell r="E324" t="str">
            <v>4300001002002001</v>
          </cell>
          <cell r="K324" t="str">
            <v xml:space="preserve">POR INSCRIPCION CONSTITUCION INDIVIDUALIZACION CREDITO O DIVISION DE CREDITO    </v>
          </cell>
          <cell r="L324">
            <v>1831876</v>
          </cell>
          <cell r="M324">
            <v>17230092</v>
          </cell>
          <cell r="N324">
            <v>440045</v>
          </cell>
          <cell r="O324">
            <v>18621923</v>
          </cell>
          <cell r="P324">
            <v>17891420</v>
          </cell>
          <cell r="Q324">
            <v>17891420</v>
          </cell>
          <cell r="R324">
            <v>9.7667200181671685</v>
          </cell>
          <cell r="S324">
            <v>0.96077188161501903</v>
          </cell>
        </row>
        <row r="325">
          <cell r="B325">
            <v>13780</v>
          </cell>
          <cell r="C325" t="str">
            <v xml:space="preserve">INSCRIPCI╦N DEL CONTRATO DE PROMESA DE COMPRA VENTA                             </v>
          </cell>
          <cell r="D325" t="str">
            <v>20191050948210</v>
          </cell>
          <cell r="E325" t="str">
            <v>4300001002002001</v>
          </cell>
          <cell r="K325" t="str">
            <v xml:space="preserve">INSCRIPCI╦N DEL CONTRATO DE PROMESA DE COMPRA VENTA                             </v>
          </cell>
          <cell r="L325">
            <v>26386</v>
          </cell>
          <cell r="M325">
            <v>7775</v>
          </cell>
          <cell r="N325">
            <v>9408</v>
          </cell>
          <cell r="O325">
            <v>24753</v>
          </cell>
          <cell r="P325">
            <v>17105</v>
          </cell>
          <cell r="Q325">
            <v>17105</v>
          </cell>
          <cell r="R325">
            <v>0.64826044114303039</v>
          </cell>
          <cell r="S325">
            <v>0.69102735022017536</v>
          </cell>
        </row>
        <row r="326">
          <cell r="B326">
            <v>13781</v>
          </cell>
          <cell r="C326" t="str">
            <v xml:space="preserve">INSCRIP. DE CESION DE DERECHOS HEREDITARIOS                                     </v>
          </cell>
          <cell r="D326" t="str">
            <v>20191050948210</v>
          </cell>
          <cell r="E326" t="str">
            <v>4300001002002001</v>
          </cell>
          <cell r="K326" t="str">
            <v xml:space="preserve">INSCRIP. DE CESION DE DERECHOS HEREDITARIOS                                     </v>
          </cell>
          <cell r="L326">
            <v>146969</v>
          </cell>
          <cell r="M326">
            <v>59039</v>
          </cell>
          <cell r="N326">
            <v>23001</v>
          </cell>
          <cell r="O326">
            <v>183007</v>
          </cell>
          <cell r="P326">
            <v>115460</v>
          </cell>
          <cell r="Q326">
            <v>115460</v>
          </cell>
          <cell r="R326">
            <v>0.7856078492743368</v>
          </cell>
          <cell r="S326">
            <v>0.63090482877704135</v>
          </cell>
        </row>
        <row r="327">
          <cell r="B327">
            <v>13782</v>
          </cell>
          <cell r="C327" t="str">
            <v xml:space="preserve">INSCRIPCION DE LA CONSTITUCION PERSONAS JURIDICAS O CIVILES                     </v>
          </cell>
          <cell r="D327" t="str">
            <v>20191050948210</v>
          </cell>
          <cell r="E327" t="str">
            <v>4300001002002001</v>
          </cell>
          <cell r="K327" t="str">
            <v xml:space="preserve">INSCRIPCION DE LA CONSTITUCION PERSONAS JURIDICAS O CIVILES                     </v>
          </cell>
          <cell r="L327">
            <v>628628</v>
          </cell>
          <cell r="M327">
            <v>84912</v>
          </cell>
          <cell r="N327">
            <v>19328</v>
          </cell>
          <cell r="O327">
            <v>694212</v>
          </cell>
          <cell r="P327">
            <v>435120</v>
          </cell>
          <cell r="Q327">
            <v>435120</v>
          </cell>
          <cell r="R327">
            <v>0.69217406797024628</v>
          </cell>
          <cell r="S327">
            <v>0.62678259667075764</v>
          </cell>
        </row>
        <row r="328">
          <cell r="B328">
            <v>13783</v>
          </cell>
          <cell r="C328" t="str">
            <v xml:space="preserve">NOMBRAM. OTORGAM. MODIFIC. REVOC. RENUNCIA MANDATOS PODERES P JURIDICA CIVILES  </v>
          </cell>
          <cell r="D328" t="str">
            <v>20191050948210</v>
          </cell>
          <cell r="E328" t="str">
            <v>4300001002002001</v>
          </cell>
          <cell r="K328" t="str">
            <v xml:space="preserve">NOMBRAM. OTORGAM. MODIFIC. REVOC. RENUNCIA MANDATOS PODERES P JURIDICA CIVILES  </v>
          </cell>
          <cell r="L328">
            <v>1140181</v>
          </cell>
          <cell r="M328">
            <v>57169</v>
          </cell>
          <cell r="N328">
            <v>120222</v>
          </cell>
          <cell r="O328">
            <v>1077128</v>
          </cell>
          <cell r="P328">
            <v>679500</v>
          </cell>
          <cell r="Q328">
            <v>679500</v>
          </cell>
          <cell r="R328">
            <v>0.59595801017557737</v>
          </cell>
          <cell r="S328">
            <v>0.63084424506651016</v>
          </cell>
        </row>
        <row r="329">
          <cell r="B329">
            <v>13784</v>
          </cell>
          <cell r="C329" t="str">
            <v xml:space="preserve">NOMBRAM. OTORGAM. MODIFIC. REVOC. RENUNCIA MANDATOS PODERES                     </v>
          </cell>
          <cell r="D329" t="str">
            <v>20191050948210</v>
          </cell>
          <cell r="E329" t="str">
            <v>4300001002002001</v>
          </cell>
          <cell r="K329" t="str">
            <v xml:space="preserve">NOMBRAM. OTORGAM. MODIFIC. REVOC. RENUNCIA MANDATOS PODERES                     </v>
          </cell>
          <cell r="L329">
            <v>59133</v>
          </cell>
          <cell r="M329">
            <v>0</v>
          </cell>
          <cell r="N329">
            <v>20053</v>
          </cell>
          <cell r="O329">
            <v>39080</v>
          </cell>
          <cell r="P329">
            <v>4950</v>
          </cell>
          <cell r="Q329">
            <v>4950</v>
          </cell>
          <cell r="R329">
            <v>8.3709603774542132E-2</v>
          </cell>
          <cell r="S329">
            <v>0.12666325486182189</v>
          </cell>
        </row>
        <row r="330">
          <cell r="B330">
            <v>13785</v>
          </cell>
          <cell r="C330" t="str">
            <v xml:space="preserve">INSCRIP. PARCIAL O TOTAL INMUEBLES PATRIM. PUBLICO FEDERAL, ESTATAL Y MUNICIPAL </v>
          </cell>
          <cell r="D330" t="str">
            <v>20191050948210</v>
          </cell>
          <cell r="E330" t="str">
            <v>4300001002002001</v>
          </cell>
          <cell r="K330" t="str">
            <v xml:space="preserve">INSCRIP. PARCIAL O TOTAL INMUEBLES PATRIM. PUBLICO FEDERAL, ESTATAL Y MUNICIPAL </v>
          </cell>
          <cell r="L330">
            <v>119848</v>
          </cell>
          <cell r="M330">
            <v>0</v>
          </cell>
          <cell r="N330">
            <v>65027</v>
          </cell>
          <cell r="O330">
            <v>54821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13786</v>
          </cell>
          <cell r="C331" t="str">
            <v xml:space="preserve">OTROS ACTOS REGISTRABLES O ANOTABLES AFECTEN SITUACION DEL NOTARIO O NOTARIA    </v>
          </cell>
          <cell r="D331" t="str">
            <v>20191050948210</v>
          </cell>
          <cell r="E331" t="str">
            <v>4300001002002001</v>
          </cell>
          <cell r="K331" t="str">
            <v xml:space="preserve">OTROS ACTOS REGISTRABLES O ANOTABLES AFECTEN SITUACION DEL NOTARIO O NOTARIA    </v>
          </cell>
          <cell r="L331">
            <v>3313</v>
          </cell>
          <cell r="M331">
            <v>1701</v>
          </cell>
          <cell r="N331">
            <v>0</v>
          </cell>
          <cell r="O331">
            <v>5014</v>
          </cell>
          <cell r="P331">
            <v>3315</v>
          </cell>
          <cell r="Q331">
            <v>3315</v>
          </cell>
          <cell r="R331">
            <v>1.0006036824630244</v>
          </cell>
          <cell r="S331">
            <v>0.66114878340646188</v>
          </cell>
        </row>
        <row r="332">
          <cell r="B332">
            <v>13787</v>
          </cell>
          <cell r="C332" t="str">
            <v xml:space="preserve">ACTOS O CONTRATOS TRANSMISION DE PROPIEDAD DE BIENES PLENA O CON CONDICION      </v>
          </cell>
          <cell r="D332" t="str">
            <v>20191050948210</v>
          </cell>
          <cell r="E332" t="str">
            <v>4300001002002001</v>
          </cell>
          <cell r="K332" t="str">
            <v xml:space="preserve">ACTOS O CONTRATOS TRANSMISION DE PROPIEDAD DE BIENES PLENA O CON CONDICION      </v>
          </cell>
          <cell r="L332">
            <v>1032989</v>
          </cell>
          <cell r="M332">
            <v>0</v>
          </cell>
          <cell r="N332">
            <v>574464</v>
          </cell>
          <cell r="O332">
            <v>458525</v>
          </cell>
          <cell r="P332">
            <v>14640</v>
          </cell>
          <cell r="Q332">
            <v>14640</v>
          </cell>
          <cell r="R332">
            <v>1.4172464566418424E-2</v>
          </cell>
          <cell r="S332">
            <v>3.1928466277738397E-2</v>
          </cell>
        </row>
        <row r="333">
          <cell r="B333">
            <v>13788</v>
          </cell>
          <cell r="C333" t="str">
            <v xml:space="preserve">INSCRIPCION GRAVAMENES O LIMITACIONES DE PROPIEDAD BIENES MUEBLES               </v>
          </cell>
          <cell r="D333" t="str">
            <v>20191050948210</v>
          </cell>
          <cell r="E333" t="str">
            <v>4300001002002001</v>
          </cell>
          <cell r="K333" t="str">
            <v xml:space="preserve">INSCRIPCION GRAVAMENES O LIMITACIONES DE PROPIEDAD BIENES MUEBLES               </v>
          </cell>
          <cell r="L333">
            <v>375787</v>
          </cell>
          <cell r="M333">
            <v>0</v>
          </cell>
          <cell r="N333">
            <v>223157</v>
          </cell>
          <cell r="O333">
            <v>152630</v>
          </cell>
          <cell r="P333">
            <v>2635</v>
          </cell>
          <cell r="Q333">
            <v>2635</v>
          </cell>
          <cell r="R333">
            <v>7.0119509190046487E-3</v>
          </cell>
          <cell r="S333">
            <v>1.7263971696258928E-2</v>
          </cell>
        </row>
        <row r="334">
          <cell r="B334">
            <v>13789</v>
          </cell>
          <cell r="C334" t="str">
            <v xml:space="preserve">REIMPRESION DE BOLETA DE INGRESO DE SOLICITUD DE TRAMITE O SERVICIO             </v>
          </cell>
          <cell r="D334" t="str">
            <v>20191050948210</v>
          </cell>
          <cell r="E334" t="str">
            <v>4300001002002001</v>
          </cell>
          <cell r="K334" t="str">
            <v xml:space="preserve">REIMPRESION DE BOLETA DE INGRESO DE SOLICITUD DE TRAMITE O SERVICIO             </v>
          </cell>
          <cell r="L334">
            <v>26119</v>
          </cell>
          <cell r="M334">
            <v>6034</v>
          </cell>
          <cell r="N334">
            <v>3935</v>
          </cell>
          <cell r="O334">
            <v>28218</v>
          </cell>
          <cell r="P334">
            <v>15000</v>
          </cell>
          <cell r="Q334">
            <v>15000</v>
          </cell>
          <cell r="R334">
            <v>0.5742945748305831</v>
          </cell>
          <cell r="S334">
            <v>0.53157559004890498</v>
          </cell>
        </row>
        <row r="335">
          <cell r="B335">
            <v>13790</v>
          </cell>
          <cell r="C335" t="str">
            <v xml:space="preserve">EXPED. CERTIFICADOS RELATIVO INCISO ANTERIOR CUOTA ADICIONAL P/C AðO            </v>
          </cell>
          <cell r="D335" t="str">
            <v>20191050948210</v>
          </cell>
          <cell r="E335" t="str">
            <v>4300001002002001</v>
          </cell>
          <cell r="K335" t="str">
            <v xml:space="preserve">EXPED. CERTIFICADOS RELATIVO INCISO ANTERIOR CUOTA ADICIONAL P/C AðO            </v>
          </cell>
          <cell r="L335">
            <v>609176</v>
          </cell>
          <cell r="M335">
            <v>116841</v>
          </cell>
          <cell r="N335">
            <v>40954</v>
          </cell>
          <cell r="O335">
            <v>685063</v>
          </cell>
          <cell r="P335">
            <v>453415</v>
          </cell>
          <cell r="Q335">
            <v>453415</v>
          </cell>
          <cell r="R335">
            <v>0.7443087055300931</v>
          </cell>
          <cell r="S335">
            <v>0.66185883634059928</v>
          </cell>
        </row>
        <row r="336">
          <cell r="B336">
            <v>13791</v>
          </cell>
          <cell r="C336" t="str">
            <v xml:space="preserve">EXPED. CERTIFICADO DE LIBERTAD DE GRAVAMEN, AVISOS PREVENTIVOS                  </v>
          </cell>
          <cell r="D336" t="str">
            <v>20191050948210</v>
          </cell>
          <cell r="E336" t="str">
            <v>4300001002002001</v>
          </cell>
          <cell r="K336" t="str">
            <v xml:space="preserve">EXPED. CERTIFICADO DE LIBERTAD DE GRAVAMEN, AVISOS PREVENTIVOS                  </v>
          </cell>
          <cell r="L336">
            <v>33487659</v>
          </cell>
          <cell r="M336">
            <v>10825646</v>
          </cell>
          <cell r="N336">
            <v>621240</v>
          </cell>
          <cell r="O336">
            <v>43692065</v>
          </cell>
          <cell r="P336">
            <v>29902610</v>
          </cell>
          <cell r="Q336">
            <v>29902610</v>
          </cell>
          <cell r="R336">
            <v>0.89294417385222424</v>
          </cell>
          <cell r="S336">
            <v>0.68439452335338236</v>
          </cell>
        </row>
        <row r="337">
          <cell r="B337">
            <v>13792</v>
          </cell>
          <cell r="C337" t="str">
            <v xml:space="preserve">EXPED. CERTIFICADO URGENTE CUANDO UN DOCTO NO ESTE PENDIENTE DE CALIFICACION    </v>
          </cell>
          <cell r="D337" t="str">
            <v>20191050948210</v>
          </cell>
          <cell r="E337" t="str">
            <v>4300001002002001</v>
          </cell>
          <cell r="K337" t="str">
            <v xml:space="preserve">EXPED. CERTIFICADO URGENTE CUANDO UN DOCTO NO ESTE PENDIENTE DE CALIFICACION    </v>
          </cell>
          <cell r="L337">
            <v>1181100</v>
          </cell>
          <cell r="M337">
            <v>91096</v>
          </cell>
          <cell r="N337">
            <v>51467</v>
          </cell>
          <cell r="O337">
            <v>1220729</v>
          </cell>
          <cell r="P337">
            <v>727720</v>
          </cell>
          <cell r="Q337">
            <v>727720</v>
          </cell>
          <cell r="R337">
            <v>0.61613749894166459</v>
          </cell>
          <cell r="S337">
            <v>0.59613558783317178</v>
          </cell>
        </row>
        <row r="338">
          <cell r="B338">
            <v>13793</v>
          </cell>
          <cell r="C338" t="str">
            <v xml:space="preserve">INFORMES RELATIVOS A SUCESIONES QUE SE RINDAN A JUECES Y NOTARIOS               </v>
          </cell>
          <cell r="D338" t="str">
            <v>20191050948210</v>
          </cell>
          <cell r="E338" t="str">
            <v>4300001002002001</v>
          </cell>
          <cell r="K338" t="str">
            <v xml:space="preserve">INFORMES RELATIVOS A SUCESIONES QUE SE RINDAN A JUECES Y NOTARIOS               </v>
          </cell>
          <cell r="L338">
            <v>1619426</v>
          </cell>
          <cell r="M338">
            <v>107724</v>
          </cell>
          <cell r="N338">
            <v>109417</v>
          </cell>
          <cell r="O338">
            <v>1617733</v>
          </cell>
          <cell r="P338">
            <v>983080</v>
          </cell>
          <cell r="Q338">
            <v>983080</v>
          </cell>
          <cell r="R338">
            <v>0.60705459835768971</v>
          </cell>
          <cell r="S338">
            <v>0.60768989691129505</v>
          </cell>
        </row>
        <row r="339">
          <cell r="B339">
            <v>13794</v>
          </cell>
          <cell r="C339" t="str">
            <v xml:space="preserve">OTROS ACTOS INSCRIBIBLES O ANOTABLES EN LOS DIFERENTES FOLIOS DEL APARTADO A    </v>
          </cell>
          <cell r="D339" t="str">
            <v>20191050948210</v>
          </cell>
          <cell r="E339" t="str">
            <v>4300001002002001</v>
          </cell>
          <cell r="K339" t="str">
            <v xml:space="preserve">OTROS ACTOS INSCRIBIBLES O ANOTABLES EN LOS DIFERENTES FOLIOS DEL APARTADO A    </v>
          </cell>
          <cell r="L339">
            <v>1224414</v>
          </cell>
          <cell r="M339">
            <v>305694</v>
          </cell>
          <cell r="N339">
            <v>39675</v>
          </cell>
          <cell r="O339">
            <v>1490433</v>
          </cell>
          <cell r="P339">
            <v>618640</v>
          </cell>
          <cell r="Q339">
            <v>618640</v>
          </cell>
          <cell r="R339">
            <v>0.50525394188566941</v>
          </cell>
          <cell r="S339">
            <v>0.41507400869411776</v>
          </cell>
        </row>
        <row r="340">
          <cell r="B340">
            <v>13797</v>
          </cell>
          <cell r="C340" t="str">
            <v xml:space="preserve">NOMBRAMIENTO Y CANCELACION DE INTERVENTOR                                       </v>
          </cell>
          <cell r="D340" t="str">
            <v>20191050948210</v>
          </cell>
          <cell r="E340" t="str">
            <v>4300001002002001</v>
          </cell>
          <cell r="K340" t="str">
            <v xml:space="preserve">NOMBRAMIENTO Y CANCELACION DE INTERVENTOR                                       </v>
          </cell>
          <cell r="L340">
            <v>3026</v>
          </cell>
          <cell r="M340">
            <v>3800</v>
          </cell>
          <cell r="N340">
            <v>303</v>
          </cell>
          <cell r="O340">
            <v>6523</v>
          </cell>
          <cell r="P340">
            <v>3800</v>
          </cell>
          <cell r="Q340">
            <v>3800</v>
          </cell>
          <cell r="R340">
            <v>1.2557832121612691</v>
          </cell>
          <cell r="S340">
            <v>0.58255403955235319</v>
          </cell>
        </row>
        <row r="341">
          <cell r="B341">
            <v>13800</v>
          </cell>
          <cell r="C341" t="str">
            <v xml:space="preserve">OTROS ACTOS INSCRIBIBLES O ANOTABLES                                            </v>
          </cell>
          <cell r="D341" t="str">
            <v>20191050948210</v>
          </cell>
          <cell r="E341" t="str">
            <v>4300001002002001</v>
          </cell>
          <cell r="K341" t="str">
            <v xml:space="preserve">OTROS ACTOS INSCRIBIBLES O ANOTABLES                                            </v>
          </cell>
          <cell r="L341">
            <v>1464525</v>
          </cell>
          <cell r="M341">
            <v>142942</v>
          </cell>
          <cell r="N341">
            <v>59464</v>
          </cell>
          <cell r="O341">
            <v>1548003</v>
          </cell>
          <cell r="P341">
            <v>979020</v>
          </cell>
          <cell r="Q341">
            <v>979020</v>
          </cell>
          <cell r="R341">
            <v>0.66848978337686282</v>
          </cell>
          <cell r="S341">
            <v>0.63244063480497126</v>
          </cell>
        </row>
        <row r="342">
          <cell r="B342">
            <v>13802</v>
          </cell>
          <cell r="C342" t="str">
            <v xml:space="preserve">IMPRESION QUE ARROJE EL SISTEMA DIGITALIZADO POR CADA HOJA                      </v>
          </cell>
          <cell r="D342" t="str">
            <v>20191050948210</v>
          </cell>
          <cell r="E342" t="str">
            <v>4300001002002001</v>
          </cell>
          <cell r="K342" t="str">
            <v xml:space="preserve">IMPRESION QUE ARROJE EL SISTEMA DIGITALIZADO POR CADA HOJA                      </v>
          </cell>
          <cell r="L342">
            <v>372689</v>
          </cell>
          <cell r="M342">
            <v>35995</v>
          </cell>
          <cell r="N342">
            <v>8919</v>
          </cell>
          <cell r="O342">
            <v>399765</v>
          </cell>
          <cell r="P342">
            <v>249330</v>
          </cell>
          <cell r="Q342">
            <v>249330</v>
          </cell>
          <cell r="R342">
            <v>0.66900284151128686</v>
          </cell>
          <cell r="S342">
            <v>0.62369141870849121</v>
          </cell>
        </row>
        <row r="343">
          <cell r="B343">
            <v>13803</v>
          </cell>
          <cell r="C343" t="str">
            <v xml:space="preserve">CANCELACION TOTAL O PARCIAL DE LAS INSCRIPCIONES O ANOTACIONES                  </v>
          </cell>
          <cell r="D343" t="str">
            <v>20191050948210</v>
          </cell>
          <cell r="E343" t="str">
            <v>4300001002002001</v>
          </cell>
          <cell r="K343" t="str">
            <v xml:space="preserve">CANCELACION TOTAL O PARCIAL DE LAS INSCRIPCIONES O ANOTACIONES                  </v>
          </cell>
          <cell r="L343">
            <v>21046225</v>
          </cell>
          <cell r="M343">
            <v>1537687</v>
          </cell>
          <cell r="N343">
            <v>2204926</v>
          </cell>
          <cell r="O343">
            <v>20378986</v>
          </cell>
          <cell r="P343">
            <v>12292145</v>
          </cell>
          <cell r="Q343">
            <v>12292145</v>
          </cell>
          <cell r="R343">
            <v>0.58405462262234675</v>
          </cell>
          <cell r="S343">
            <v>0.60317745936917566</v>
          </cell>
        </row>
        <row r="344">
          <cell r="B344">
            <v>13962</v>
          </cell>
          <cell r="C344" t="str">
            <v xml:space="preserve">DIVISION DE COPROPIEDAD POR CADA LOTE, DEPARTAMENTO, VIVIENDA O LOCAL           </v>
          </cell>
          <cell r="D344" t="str">
            <v>20191050948210</v>
          </cell>
          <cell r="E344" t="str">
            <v>4300001002002001</v>
          </cell>
          <cell r="K344" t="str">
            <v xml:space="preserve">DIVISION DE COPROPIEDAD POR CADA LOTE, DEPARTAMENTO, VIVIENDA O LOCAL           </v>
          </cell>
          <cell r="L344">
            <v>393432</v>
          </cell>
          <cell r="M344">
            <v>47732</v>
          </cell>
          <cell r="N344">
            <v>116890</v>
          </cell>
          <cell r="O344">
            <v>324274</v>
          </cell>
          <cell r="P344">
            <v>194215</v>
          </cell>
          <cell r="Q344">
            <v>194215</v>
          </cell>
          <cell r="R344">
            <v>0.49364312003090749</v>
          </cell>
          <cell r="S344">
            <v>0.59892251614375502</v>
          </cell>
        </row>
        <row r="345">
          <cell r="B345">
            <v>13963</v>
          </cell>
          <cell r="C345" t="str">
            <v>ANOTACION SUBSECUENTE SOBRE BIENES INMUEBLES FIDEICOMITIDOS ASI COMO CANCELACION</v>
          </cell>
          <cell r="D345" t="str">
            <v>20191050948210</v>
          </cell>
          <cell r="E345" t="str">
            <v>4300001002002001</v>
          </cell>
          <cell r="K345" t="str">
            <v>ANOTACION SUBSECUENTE SOBRE BIENES INMUEBLES FIDEICOMITIDOS ASI COMO CANCELACION</v>
          </cell>
          <cell r="L345">
            <v>112900</v>
          </cell>
          <cell r="M345">
            <v>35782</v>
          </cell>
          <cell r="N345">
            <v>25273</v>
          </cell>
          <cell r="O345">
            <v>123409</v>
          </cell>
          <cell r="P345">
            <v>60760</v>
          </cell>
          <cell r="Q345">
            <v>60760</v>
          </cell>
          <cell r="R345">
            <v>0.53817537643932689</v>
          </cell>
          <cell r="S345">
            <v>0.49234658736396858</v>
          </cell>
        </row>
        <row r="346">
          <cell r="B346">
            <v>13964</v>
          </cell>
          <cell r="C346" t="str">
            <v xml:space="preserve">INSCRIPCION DERIVADA DEL PROCEDIMIENTO DE TRASLADO DE PARTIDA O FOLIO           </v>
          </cell>
          <cell r="D346" t="str">
            <v>20191050948210</v>
          </cell>
          <cell r="E346" t="str">
            <v>4300001002002001</v>
          </cell>
          <cell r="K346" t="str">
            <v xml:space="preserve">INSCRIPCION DERIVADA DEL PROCEDIMIENTO DE TRASLADO DE PARTIDA O FOLIO           </v>
          </cell>
          <cell r="L346">
            <v>39973</v>
          </cell>
          <cell r="M346">
            <v>4481</v>
          </cell>
          <cell r="N346">
            <v>10552</v>
          </cell>
          <cell r="O346">
            <v>33902</v>
          </cell>
          <cell r="P346">
            <v>19800</v>
          </cell>
          <cell r="Q346">
            <v>19800</v>
          </cell>
          <cell r="R346">
            <v>0.49533435068671355</v>
          </cell>
          <cell r="S346">
            <v>0.58403634003893579</v>
          </cell>
        </row>
        <row r="347">
          <cell r="B347">
            <v>13965</v>
          </cell>
          <cell r="C347" t="str">
            <v>REQUISITAR FORMA OFICIAL INFORM. DE DATOS DE OPERACIONES REGISTRALES OTROS EDOS.</v>
          </cell>
          <cell r="D347" t="str">
            <v>20191050948210</v>
          </cell>
          <cell r="E347" t="str">
            <v>4300001002002001</v>
          </cell>
          <cell r="K347" t="str">
            <v>REQUISITAR FORMA OFICIAL INFORM. DE DATOS DE OPERACIONES REGISTRALES OTROS EDOS.</v>
          </cell>
          <cell r="L347">
            <v>128545</v>
          </cell>
          <cell r="M347">
            <v>36739</v>
          </cell>
          <cell r="N347">
            <v>5175</v>
          </cell>
          <cell r="O347">
            <v>160109</v>
          </cell>
          <cell r="P347">
            <v>105840</v>
          </cell>
          <cell r="Q347">
            <v>105840</v>
          </cell>
          <cell r="R347">
            <v>0.82336924812322532</v>
          </cell>
          <cell r="S347">
            <v>0.66104965991918008</v>
          </cell>
        </row>
        <row r="348">
          <cell r="B348">
            <v>14326</v>
          </cell>
          <cell r="C348" t="str">
            <v xml:space="preserve">INSCRIP PROG DE DESARROLL URBANO DECRETO DE UTILIDAD PUB O EXPRO POR C/U        </v>
          </cell>
          <cell r="D348" t="str">
            <v>20191050948210</v>
          </cell>
          <cell r="E348" t="str">
            <v>4300001002002001</v>
          </cell>
          <cell r="K348" t="str">
            <v xml:space="preserve">INSCRIP PROG DE DESARROLL URBANO DECRETO DE UTILIDAD PUB O EXPRO POR C/U        </v>
          </cell>
          <cell r="L348">
            <v>84258</v>
          </cell>
          <cell r="M348">
            <v>44120</v>
          </cell>
          <cell r="N348">
            <v>12825</v>
          </cell>
          <cell r="O348">
            <v>115553</v>
          </cell>
          <cell r="P348">
            <v>47320</v>
          </cell>
          <cell r="Q348">
            <v>47320</v>
          </cell>
          <cell r="R348">
            <v>0.56160839326829504</v>
          </cell>
          <cell r="S348">
            <v>0.4095090564502869</v>
          </cell>
        </row>
        <row r="349">
          <cell r="B349">
            <v>14777</v>
          </cell>
          <cell r="C349" t="str">
            <v xml:space="preserve">PRORROGA DE ANOTACION PREVENTIVA POR CADA UNA                                   </v>
          </cell>
          <cell r="D349" t="str">
            <v>20191050948210</v>
          </cell>
          <cell r="E349" t="str">
            <v>4300001002002001</v>
          </cell>
          <cell r="K349" t="str">
            <v xml:space="preserve">PRORROGA DE ANOTACION PREVENTIVA POR CADA UNA                                   </v>
          </cell>
          <cell r="L349">
            <v>28106</v>
          </cell>
          <cell r="M349">
            <v>2953</v>
          </cell>
          <cell r="N349">
            <v>8111</v>
          </cell>
          <cell r="O349">
            <v>22948</v>
          </cell>
          <cell r="P349">
            <v>5270</v>
          </cell>
          <cell r="Q349">
            <v>5270</v>
          </cell>
          <cell r="R349">
            <v>0.18750444744894329</v>
          </cell>
          <cell r="S349">
            <v>0.22964964267038521</v>
          </cell>
        </row>
        <row r="350">
          <cell r="B350">
            <v>14778</v>
          </cell>
          <cell r="C350" t="str">
            <v xml:space="preserve">COPIAS SIMPLES RPP HASTA 35 HOJAS                                               </v>
          </cell>
          <cell r="D350" t="str">
            <v>20191050948210</v>
          </cell>
          <cell r="E350" t="str">
            <v>4300001002002001</v>
          </cell>
          <cell r="K350" t="str">
            <v xml:space="preserve">COPIAS SIMPLES RPP HASTA 35 HOJAS                                               </v>
          </cell>
          <cell r="L350">
            <v>165474</v>
          </cell>
          <cell r="M350">
            <v>0</v>
          </cell>
          <cell r="N350">
            <v>103902</v>
          </cell>
          <cell r="O350">
            <v>61572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14779</v>
          </cell>
          <cell r="C351" t="str">
            <v xml:space="preserve">COPIAS SIMPLES RPP DE 36 A 75 HOJAS                                             </v>
          </cell>
          <cell r="D351" t="str">
            <v>20191050948210</v>
          </cell>
          <cell r="E351" t="str">
            <v>4300001002002001</v>
          </cell>
          <cell r="K351" t="str">
            <v xml:space="preserve">COPIAS SIMPLES RPP DE 36 A 75 HOJAS                                             </v>
          </cell>
          <cell r="L351">
            <v>32610</v>
          </cell>
          <cell r="M351">
            <v>0</v>
          </cell>
          <cell r="N351">
            <v>20498</v>
          </cell>
          <cell r="O351">
            <v>12112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14780</v>
          </cell>
          <cell r="C352" t="str">
            <v xml:space="preserve">COPIAS SIMPLES RPP POR CADA HOJA ADICIONAL                                      </v>
          </cell>
          <cell r="D352" t="str">
            <v>20191050948210</v>
          </cell>
          <cell r="E352" t="str">
            <v>4300001002002001</v>
          </cell>
          <cell r="K352" t="str">
            <v xml:space="preserve">COPIAS SIMPLES RPP POR CADA HOJA ADICIONAL                                      </v>
          </cell>
          <cell r="L352">
            <v>3561</v>
          </cell>
          <cell r="M352">
            <v>0</v>
          </cell>
          <cell r="N352">
            <v>2267</v>
          </cell>
          <cell r="O352">
            <v>1294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15319</v>
          </cell>
          <cell r="C353" t="str">
            <v xml:space="preserve">CERTIFICADO DE SITUACION REGISTRAL MERCANTIL PERSONA FISICA O MORAL             </v>
          </cell>
          <cell r="D353" t="str">
            <v>20191050948210</v>
          </cell>
          <cell r="E353" t="str">
            <v>4300001002002001</v>
          </cell>
          <cell r="K353" t="str">
            <v xml:space="preserve">CERTIFICADO DE SITUACION REGISTRAL MERCANTIL PERSONA FISICA O MORAL             </v>
          </cell>
          <cell r="L353">
            <v>69751</v>
          </cell>
          <cell r="M353">
            <v>2888</v>
          </cell>
          <cell r="N353">
            <v>21178</v>
          </cell>
          <cell r="O353">
            <v>51461</v>
          </cell>
          <cell r="P353">
            <v>11070</v>
          </cell>
          <cell r="Q353">
            <v>11070</v>
          </cell>
          <cell r="R353">
            <v>0.15870740204441514</v>
          </cell>
          <cell r="S353">
            <v>0.21511435844620197</v>
          </cell>
        </row>
        <row r="354">
          <cell r="B354">
            <v>15763</v>
          </cell>
          <cell r="C354" t="str">
            <v xml:space="preserve">EXPEDICION COPIAS DOCUMENTOS QUE OBREN EN ARCHIVOS COPIA CERTIFICADA P/C HOJA   </v>
          </cell>
          <cell r="D354" t="str">
            <v>20191050948210</v>
          </cell>
          <cell r="E354" t="str">
            <v>4300001002002001</v>
          </cell>
          <cell r="K354" t="str">
            <v xml:space="preserve">EXPEDICION COPIAS DOCUMENTOS QUE OBREN EN ARCHIVOS COPIA CERTIFICADA P/C HOJA   </v>
          </cell>
          <cell r="L354">
            <v>0</v>
          </cell>
          <cell r="M354">
            <v>608140</v>
          </cell>
          <cell r="N354">
            <v>14640</v>
          </cell>
          <cell r="O354">
            <v>593500</v>
          </cell>
          <cell r="P354">
            <v>593500</v>
          </cell>
          <cell r="Q354">
            <v>593500</v>
          </cell>
          <cell r="R354" t="str">
            <v>Sin saldo estimado</v>
          </cell>
          <cell r="S354">
            <v>1</v>
          </cell>
        </row>
        <row r="355">
          <cell r="B355">
            <v>15764</v>
          </cell>
          <cell r="C355" t="str">
            <v xml:space="preserve">DIV. PREDIO URB. SUB. RESID. COMERCIAL IND. SERVICIO HASTA DIEZ FRACC.          </v>
          </cell>
          <cell r="D355" t="str">
            <v>20191050948210</v>
          </cell>
          <cell r="E355" t="str">
            <v>4300001002002001</v>
          </cell>
          <cell r="K355" t="str">
            <v xml:space="preserve">DIV. PREDIO URB. SUB. RESID. COMERCIAL IND. SERVICIO HASTA DIEZ FRACC.          </v>
          </cell>
          <cell r="L355">
            <v>0</v>
          </cell>
          <cell r="M355">
            <v>18480</v>
          </cell>
          <cell r="N355">
            <v>1760</v>
          </cell>
          <cell r="O355">
            <v>16720</v>
          </cell>
          <cell r="P355">
            <v>16720</v>
          </cell>
          <cell r="Q355">
            <v>16720</v>
          </cell>
          <cell r="R355" t="str">
            <v>Sin saldo estimado</v>
          </cell>
          <cell r="S355">
            <v>1</v>
          </cell>
        </row>
        <row r="356">
          <cell r="B356">
            <v>15765</v>
          </cell>
          <cell r="C356" t="str">
            <v xml:space="preserve">DIV. PREDIO URB. SUB. TIPO MEDIO INT. SOC. Y POPULAR O AGROPEC. HASTA DIEZ FRAC </v>
          </cell>
          <cell r="D356" t="str">
            <v>20191050948210</v>
          </cell>
          <cell r="E356" t="str">
            <v>4300001002002001</v>
          </cell>
          <cell r="K356" t="str">
            <v xml:space="preserve">DIV. PREDIO URB. SUB. TIPO MEDIO INT. SOC. Y POPULAR O AGROPEC. HASTA DIEZ FRAC </v>
          </cell>
          <cell r="L356">
            <v>0</v>
          </cell>
          <cell r="M356">
            <v>93495</v>
          </cell>
          <cell r="N356">
            <v>540</v>
          </cell>
          <cell r="O356">
            <v>92955</v>
          </cell>
          <cell r="P356">
            <v>92955</v>
          </cell>
          <cell r="Q356">
            <v>92955</v>
          </cell>
          <cell r="R356" t="str">
            <v>Sin saldo estimado</v>
          </cell>
          <cell r="S356">
            <v>1</v>
          </cell>
        </row>
        <row r="357">
          <cell r="B357">
            <v>15788</v>
          </cell>
          <cell r="C357" t="str">
            <v xml:space="preserve">PAGO DE SERVICIOS DEL REG PUBLICO DE LA PROPIEDAD EJERCICIOS ANTERIORES         </v>
          </cell>
          <cell r="D357" t="str">
            <v>20191050948210</v>
          </cell>
          <cell r="E357" t="str">
            <v>4300001002002001</v>
          </cell>
          <cell r="K357" t="str">
            <v xml:space="preserve">PAGO DE SERVICIOS DEL REG PUBLICO DE LA PROPIEDAD EJERCICIOS ANTERIORES         </v>
          </cell>
          <cell r="L357">
            <v>0</v>
          </cell>
          <cell r="M357">
            <v>4493015</v>
          </cell>
          <cell r="N357">
            <v>426821</v>
          </cell>
          <cell r="O357">
            <v>4066194</v>
          </cell>
          <cell r="P357">
            <v>4066194</v>
          </cell>
          <cell r="Q357">
            <v>4066194</v>
          </cell>
          <cell r="R357" t="str">
            <v>Sin saldo estimado</v>
          </cell>
          <cell r="S357">
            <v>1</v>
          </cell>
        </row>
        <row r="358">
          <cell r="B358">
            <v>16291</v>
          </cell>
          <cell r="C358" t="str">
            <v xml:space="preserve">DIF DECLA.ADQU. TRANS, PROM.INM.DER.REALES. COM. VTA. PLAZOS, RESV. DOM. PERM   </v>
          </cell>
          <cell r="D358" t="str">
            <v>20191050948210</v>
          </cell>
          <cell r="E358" t="str">
            <v>4300001002002001</v>
          </cell>
          <cell r="K358" t="str">
            <v xml:space="preserve">DIF DECLA.ADQU. TRANS, PROM.INM.DER.REALES. COM. VTA. PLAZOS, RESV. DOM. PERM   </v>
          </cell>
          <cell r="L358">
            <v>0</v>
          </cell>
          <cell r="M358">
            <v>75760</v>
          </cell>
          <cell r="N358">
            <v>0</v>
          </cell>
          <cell r="O358">
            <v>75760</v>
          </cell>
          <cell r="P358">
            <v>75760</v>
          </cell>
          <cell r="Q358">
            <v>75760</v>
          </cell>
          <cell r="R358" t="str">
            <v>Sin saldo estimado</v>
          </cell>
          <cell r="S358">
            <v>1</v>
          </cell>
        </row>
        <row r="359">
          <cell r="B359">
            <v>16292</v>
          </cell>
          <cell r="C359" t="str">
            <v xml:space="preserve">DIF INSCRIPCION GRAVAMENES O LIMITACIONES DE PROPIEDAD BIENES INMUEBLES         </v>
          </cell>
          <cell r="D359" t="str">
            <v>20191050948210</v>
          </cell>
          <cell r="E359" t="str">
            <v>4300001002002001</v>
          </cell>
          <cell r="K359" t="str">
            <v xml:space="preserve">DIF INSCRIPCION GRAVAMENES O LIMITACIONES DE PROPIEDAD BIENES INMUEBLES         </v>
          </cell>
          <cell r="L359">
            <v>0</v>
          </cell>
          <cell r="M359">
            <v>115</v>
          </cell>
          <cell r="N359">
            <v>0</v>
          </cell>
          <cell r="O359">
            <v>115</v>
          </cell>
          <cell r="P359">
            <v>115</v>
          </cell>
          <cell r="Q359">
            <v>115</v>
          </cell>
          <cell r="R359" t="str">
            <v>Sin saldo estimado</v>
          </cell>
          <cell r="S359">
            <v>1</v>
          </cell>
        </row>
        <row r="360">
          <cell r="B360">
            <v>16293</v>
          </cell>
          <cell r="C360" t="str">
            <v xml:space="preserve">DIF INSCRIP. AUMENTO CAPITAL, MODIF., ESCISION, FUSION, LIQUID, P. JURIDICAS    </v>
          </cell>
          <cell r="D360" t="str">
            <v>20191050948210</v>
          </cell>
          <cell r="E360" t="str">
            <v>4300001002002001</v>
          </cell>
          <cell r="K360" t="str">
            <v xml:space="preserve">DIF INSCRIP. AUMENTO CAPITAL, MODIF., ESCISION, FUSION, LIQUID, P. JURIDICAS    </v>
          </cell>
          <cell r="L360">
            <v>0</v>
          </cell>
          <cell r="M360">
            <v>1265</v>
          </cell>
          <cell r="N360">
            <v>0</v>
          </cell>
          <cell r="O360">
            <v>1265</v>
          </cell>
          <cell r="P360">
            <v>1265</v>
          </cell>
          <cell r="Q360">
            <v>1265</v>
          </cell>
          <cell r="R360" t="str">
            <v>Sin saldo estimado</v>
          </cell>
          <cell r="S360">
            <v>1</v>
          </cell>
        </row>
        <row r="361">
          <cell r="B361">
            <v>16295</v>
          </cell>
          <cell r="C361" t="str">
            <v xml:space="preserve">DIF INSCRIPCION DE RESOLUCIONES JUDICIALES                                      </v>
          </cell>
          <cell r="D361" t="str">
            <v>20191050948210</v>
          </cell>
          <cell r="E361" t="str">
            <v>4300001002002001</v>
          </cell>
          <cell r="K361" t="str">
            <v xml:space="preserve">DIF INSCRIPCION DE RESOLUCIONES JUDICIALES                                      </v>
          </cell>
          <cell r="L361">
            <v>0</v>
          </cell>
          <cell r="M361">
            <v>2000</v>
          </cell>
          <cell r="N361">
            <v>0</v>
          </cell>
          <cell r="O361">
            <v>2000</v>
          </cell>
          <cell r="P361">
            <v>2000</v>
          </cell>
          <cell r="Q361">
            <v>2000</v>
          </cell>
          <cell r="R361" t="str">
            <v>Sin saldo estimado</v>
          </cell>
          <cell r="S361">
            <v>1</v>
          </cell>
        </row>
        <row r="362">
          <cell r="B362">
            <v>16296</v>
          </cell>
          <cell r="C362" t="str">
            <v xml:space="preserve">DIF INSCRIPCION DE ACTOS DE FRACC. RESIDEN., COMERCIAL INDUSTRIAL O DE SERV.    </v>
          </cell>
          <cell r="D362" t="str">
            <v>20191050948210</v>
          </cell>
          <cell r="E362" t="str">
            <v>4300001002002001</v>
          </cell>
          <cell r="K362" t="str">
            <v xml:space="preserve">DIF INSCRIPCION DE ACTOS DE FRACC. RESIDEN., COMERCIAL INDUSTRIAL O DE SERV.    </v>
          </cell>
          <cell r="L362">
            <v>0</v>
          </cell>
          <cell r="M362">
            <v>680</v>
          </cell>
          <cell r="N362">
            <v>0</v>
          </cell>
          <cell r="O362">
            <v>680</v>
          </cell>
          <cell r="P362">
            <v>680</v>
          </cell>
          <cell r="Q362">
            <v>680</v>
          </cell>
          <cell r="R362" t="str">
            <v>Sin saldo estimado</v>
          </cell>
          <cell r="S362">
            <v>1</v>
          </cell>
        </row>
        <row r="363">
          <cell r="B363">
            <v>16297</v>
          </cell>
          <cell r="C363" t="str">
            <v xml:space="preserve">DIF ACTOS FRACC. INT MEDIO SOCIAL Y POPULAR O CEMENTERIOS                       </v>
          </cell>
          <cell r="D363" t="str">
            <v>20191050948210</v>
          </cell>
          <cell r="E363" t="str">
            <v>4300001002002001</v>
          </cell>
          <cell r="K363" t="str">
            <v xml:space="preserve">DIF ACTOS FRACC. INT MEDIO SOCIAL Y POPULAR O CEMENTERIOS                       </v>
          </cell>
          <cell r="L363">
            <v>0</v>
          </cell>
          <cell r="M363">
            <v>3495</v>
          </cell>
          <cell r="N363">
            <v>0</v>
          </cell>
          <cell r="O363">
            <v>3495</v>
          </cell>
          <cell r="P363">
            <v>3495</v>
          </cell>
          <cell r="Q363">
            <v>3495</v>
          </cell>
          <cell r="R363" t="str">
            <v>Sin saldo estimado</v>
          </cell>
          <cell r="S363">
            <v>1</v>
          </cell>
        </row>
        <row r="364">
          <cell r="B364">
            <v>16298</v>
          </cell>
          <cell r="C364" t="str">
            <v xml:space="preserve">DIF POR LA INSCRIPCION DE FUSION DE PREDIOS, POR CADA LOTE                      </v>
          </cell>
          <cell r="D364" t="str">
            <v>20191050948210</v>
          </cell>
          <cell r="E364" t="str">
            <v>4300001002002001</v>
          </cell>
          <cell r="K364" t="str">
            <v xml:space="preserve">DIF POR LA INSCRIPCION DE FUSION DE PREDIOS, POR CADA LOTE                      </v>
          </cell>
          <cell r="L364">
            <v>0</v>
          </cell>
          <cell r="M364">
            <v>980</v>
          </cell>
          <cell r="N364">
            <v>0</v>
          </cell>
          <cell r="O364">
            <v>980</v>
          </cell>
          <cell r="P364">
            <v>980</v>
          </cell>
          <cell r="Q364">
            <v>980</v>
          </cell>
          <cell r="R364" t="str">
            <v>Sin saldo estimado</v>
          </cell>
          <cell r="S364">
            <v>1</v>
          </cell>
        </row>
        <row r="365">
          <cell r="B365">
            <v>16299</v>
          </cell>
          <cell r="C365" t="str">
            <v>DIF CONSTIT. REG. DE PROP. EN CONDOM. MODIF.C/LOTE, PISO,DEPTO. VIVIENDA O LOCAL</v>
          </cell>
          <cell r="D365" t="str">
            <v>20191050948210</v>
          </cell>
          <cell r="E365" t="str">
            <v>4300001002002001</v>
          </cell>
          <cell r="K365" t="str">
            <v>DIF CONSTIT. REG. DE PROP. EN CONDOM. MODIF.C/LOTE, PISO,DEPTO. VIVIENDA O LOCAL</v>
          </cell>
          <cell r="L365">
            <v>0</v>
          </cell>
          <cell r="M365">
            <v>300</v>
          </cell>
          <cell r="N365">
            <v>0</v>
          </cell>
          <cell r="O365">
            <v>300</v>
          </cell>
          <cell r="P365">
            <v>300</v>
          </cell>
          <cell r="Q365">
            <v>300</v>
          </cell>
          <cell r="R365" t="str">
            <v>Sin saldo estimado</v>
          </cell>
          <cell r="S365">
            <v>1</v>
          </cell>
        </row>
        <row r="366">
          <cell r="B366">
            <v>16300</v>
          </cell>
          <cell r="C366" t="str">
            <v xml:space="preserve">DIF INSCRIPCION D/DECLARACION DE LO EDIFICADO, MODIF. O REORDENAMIENTO POR M2   </v>
          </cell>
          <cell r="D366" t="str">
            <v>20191050948210</v>
          </cell>
          <cell r="E366" t="str">
            <v>4300001002002001</v>
          </cell>
          <cell r="K366" t="str">
            <v xml:space="preserve">DIF INSCRIPCION D/DECLARACION DE LO EDIFICADO, MODIF. O REORDENAMIENTO POR M2   </v>
          </cell>
          <cell r="L366">
            <v>0</v>
          </cell>
          <cell r="M366">
            <v>32639.15</v>
          </cell>
          <cell r="N366">
            <v>0</v>
          </cell>
          <cell r="O366">
            <v>32639.15</v>
          </cell>
          <cell r="P366">
            <v>32639.15</v>
          </cell>
          <cell r="Q366">
            <v>32639.15</v>
          </cell>
          <cell r="R366" t="str">
            <v>Sin saldo estimado</v>
          </cell>
          <cell r="S366">
            <v>1</v>
          </cell>
        </row>
        <row r="367">
          <cell r="B367">
            <v>16302</v>
          </cell>
          <cell r="C367" t="str">
            <v xml:space="preserve">DIF ANOTACION O CANCELACION DE AVISOS NOTAR. O JUDICIALES                       </v>
          </cell>
          <cell r="D367" t="str">
            <v>20191050948210</v>
          </cell>
          <cell r="E367" t="str">
            <v>4300001002002001</v>
          </cell>
          <cell r="K367" t="str">
            <v xml:space="preserve">DIF ANOTACION O CANCELACION DE AVISOS NOTAR. O JUDICIALES                       </v>
          </cell>
          <cell r="L367">
            <v>0</v>
          </cell>
          <cell r="M367">
            <v>1260</v>
          </cell>
          <cell r="N367">
            <v>0</v>
          </cell>
          <cell r="O367">
            <v>1260</v>
          </cell>
          <cell r="P367">
            <v>1260</v>
          </cell>
          <cell r="Q367">
            <v>1260</v>
          </cell>
          <cell r="R367" t="str">
            <v>Sin saldo estimado</v>
          </cell>
          <cell r="S367">
            <v>1</v>
          </cell>
        </row>
        <row r="368">
          <cell r="B368">
            <v>16303</v>
          </cell>
          <cell r="C368" t="str">
            <v xml:space="preserve">DIF ACTOS CORRESP. A CONSOLIDACION DE LA PROPIEDAD O POSESION BIENES INMUEBLES  </v>
          </cell>
          <cell r="D368" t="str">
            <v>20191050948210</v>
          </cell>
          <cell r="E368" t="str">
            <v>4300001002002001</v>
          </cell>
          <cell r="K368" t="str">
            <v xml:space="preserve">DIF ACTOS CORRESP. A CONSOLIDACION DE LA PROPIEDAD O POSESION BIENES INMUEBLES  </v>
          </cell>
          <cell r="L368">
            <v>0</v>
          </cell>
          <cell r="M368">
            <v>975</v>
          </cell>
          <cell r="N368">
            <v>0</v>
          </cell>
          <cell r="O368">
            <v>975</v>
          </cell>
          <cell r="P368">
            <v>975</v>
          </cell>
          <cell r="Q368">
            <v>975</v>
          </cell>
          <cell r="R368" t="str">
            <v>Sin saldo estimado</v>
          </cell>
          <cell r="S368">
            <v>1</v>
          </cell>
        </row>
        <row r="369">
          <cell r="B369">
            <v>16304</v>
          </cell>
          <cell r="C369" t="str">
            <v xml:space="preserve">DIF EXPEDICION DE CERTIFICADOS CONTENIDOS EN LA LEY REGISTRAL                   </v>
          </cell>
          <cell r="D369" t="str">
            <v>20191050948210</v>
          </cell>
          <cell r="E369" t="str">
            <v>4300001002002001</v>
          </cell>
          <cell r="K369" t="str">
            <v xml:space="preserve">DIF EXPEDICION DE CERTIFICADOS CONTENIDOS EN LA LEY REGISTRAL                   </v>
          </cell>
          <cell r="L369">
            <v>0</v>
          </cell>
          <cell r="M369">
            <v>10425</v>
          </cell>
          <cell r="N369">
            <v>0</v>
          </cell>
          <cell r="O369">
            <v>10425</v>
          </cell>
          <cell r="P369">
            <v>10425</v>
          </cell>
          <cell r="Q369">
            <v>10425</v>
          </cell>
          <cell r="R369" t="str">
            <v>Sin saldo estimado</v>
          </cell>
          <cell r="S369">
            <v>1</v>
          </cell>
        </row>
        <row r="370">
          <cell r="B370">
            <v>16305</v>
          </cell>
          <cell r="C370" t="str">
            <v xml:space="preserve">DIF NOMBRAM. OTORGAM. MODIFIC. REVOC. RENUNCIA MANDATOS PODERES                 </v>
          </cell>
          <cell r="D370" t="str">
            <v>20191050948210</v>
          </cell>
          <cell r="E370" t="str">
            <v>4300001002002001</v>
          </cell>
          <cell r="K370" t="str">
            <v xml:space="preserve">DIF NOMBRAM. OTORGAM. MODIFIC. REVOC. RENUNCIA MANDATOS PODERES                 </v>
          </cell>
          <cell r="L370">
            <v>0</v>
          </cell>
          <cell r="M370">
            <v>620</v>
          </cell>
          <cell r="N370">
            <v>0</v>
          </cell>
          <cell r="O370">
            <v>620</v>
          </cell>
          <cell r="P370">
            <v>620</v>
          </cell>
          <cell r="Q370">
            <v>620</v>
          </cell>
          <cell r="R370" t="str">
            <v>Sin saldo estimado</v>
          </cell>
          <cell r="S370">
            <v>1</v>
          </cell>
        </row>
        <row r="371">
          <cell r="B371">
            <v>16306</v>
          </cell>
          <cell r="C371" t="str">
            <v xml:space="preserve">DIF POR EL REGISTRO DE OPER. DERIVADAS DE INSCRIPCIONES PRINCIPALES             </v>
          </cell>
          <cell r="D371" t="str">
            <v>20191050948210</v>
          </cell>
          <cell r="E371" t="str">
            <v>4300001002002001</v>
          </cell>
          <cell r="K371" t="str">
            <v xml:space="preserve">DIF POR EL REGISTRO DE OPER. DERIVADAS DE INSCRIPCIONES PRINCIPALES             </v>
          </cell>
          <cell r="L371">
            <v>0</v>
          </cell>
          <cell r="M371">
            <v>40</v>
          </cell>
          <cell r="N371">
            <v>0</v>
          </cell>
          <cell r="O371">
            <v>40</v>
          </cell>
          <cell r="P371">
            <v>40</v>
          </cell>
          <cell r="Q371">
            <v>40</v>
          </cell>
          <cell r="R371" t="str">
            <v>Sin saldo estimado</v>
          </cell>
          <cell r="S371">
            <v>1</v>
          </cell>
        </row>
        <row r="372">
          <cell r="B372">
            <v>16307</v>
          </cell>
          <cell r="C372" t="str">
            <v>DIF RECTIFICACION INSCRIP. CAMBIO O ACTUAL. DE NOMENCLATURA, SUPERFICIE, MEDIDAS</v>
          </cell>
          <cell r="D372" t="str">
            <v>20191050948210</v>
          </cell>
          <cell r="E372" t="str">
            <v>4300001002002001</v>
          </cell>
          <cell r="K372" t="str">
            <v>DIF RECTIFICACION INSCRIP. CAMBIO O ACTUAL. DE NOMENCLATURA, SUPERFICIE, MEDIDAS</v>
          </cell>
          <cell r="L372">
            <v>0</v>
          </cell>
          <cell r="M372">
            <v>2840</v>
          </cell>
          <cell r="N372">
            <v>0</v>
          </cell>
          <cell r="O372">
            <v>2840</v>
          </cell>
          <cell r="P372">
            <v>2840</v>
          </cell>
          <cell r="Q372">
            <v>2840</v>
          </cell>
          <cell r="R372" t="str">
            <v>Sin saldo estimado</v>
          </cell>
          <cell r="S372">
            <v>1</v>
          </cell>
        </row>
        <row r="373">
          <cell r="B373">
            <v>16308</v>
          </cell>
          <cell r="C373" t="str">
            <v xml:space="preserve">DIF CONSTITUCION DE LA SOCIEDAD CON ELEMENTOS DE LEY DE LA MATERIA              </v>
          </cell>
          <cell r="D373" t="str">
            <v>20191050948210</v>
          </cell>
          <cell r="E373" t="str">
            <v>4300001002002001</v>
          </cell>
          <cell r="K373" t="str">
            <v xml:space="preserve">DIF CONSTITUCION DE LA SOCIEDAD CON ELEMENTOS DE LEY DE LA MATERIA              </v>
          </cell>
          <cell r="L373">
            <v>0</v>
          </cell>
          <cell r="M373">
            <v>360</v>
          </cell>
          <cell r="N373">
            <v>0</v>
          </cell>
          <cell r="O373">
            <v>360</v>
          </cell>
          <cell r="P373">
            <v>360</v>
          </cell>
          <cell r="Q373">
            <v>360</v>
          </cell>
          <cell r="R373" t="str">
            <v>Sin saldo estimado</v>
          </cell>
          <cell r="S373">
            <v>1</v>
          </cell>
        </row>
        <row r="374">
          <cell r="B374">
            <v>16309</v>
          </cell>
          <cell r="C374" t="str">
            <v xml:space="preserve">DIF POR LA DISOLUCION, LIQUIDACION, DISMINUCION CAPITAL Y EXTINCION             </v>
          </cell>
          <cell r="D374" t="str">
            <v>20191050948210</v>
          </cell>
          <cell r="E374" t="str">
            <v>4300001002002001</v>
          </cell>
          <cell r="K374" t="str">
            <v xml:space="preserve">DIF POR LA DISOLUCION, LIQUIDACION, DISMINUCION CAPITAL Y EXTINCION             </v>
          </cell>
          <cell r="L374">
            <v>0</v>
          </cell>
          <cell r="M374">
            <v>70</v>
          </cell>
          <cell r="N374">
            <v>0</v>
          </cell>
          <cell r="O374">
            <v>70</v>
          </cell>
          <cell r="P374">
            <v>70</v>
          </cell>
          <cell r="Q374">
            <v>70</v>
          </cell>
          <cell r="R374" t="str">
            <v>Sin saldo estimado</v>
          </cell>
          <cell r="S374">
            <v>1</v>
          </cell>
        </row>
        <row r="375">
          <cell r="B375">
            <v>16310</v>
          </cell>
          <cell r="C375" t="str">
            <v xml:space="preserve">DIF POR CONTRAT.EN TODAS SUS MODALIDADES DE HABILITACION Y AVIO                 </v>
          </cell>
          <cell r="D375" t="str">
            <v>20191050948210</v>
          </cell>
          <cell r="E375" t="str">
            <v>4300001002002001</v>
          </cell>
          <cell r="K375" t="str">
            <v xml:space="preserve">DIF POR CONTRAT.EN TODAS SUS MODALIDADES DE HABILITACION Y AVIO                 </v>
          </cell>
          <cell r="L375">
            <v>0</v>
          </cell>
          <cell r="M375">
            <v>400</v>
          </cell>
          <cell r="N375">
            <v>0</v>
          </cell>
          <cell r="O375">
            <v>400</v>
          </cell>
          <cell r="P375">
            <v>400</v>
          </cell>
          <cell r="Q375">
            <v>400</v>
          </cell>
          <cell r="R375" t="str">
            <v>Sin saldo estimado</v>
          </cell>
          <cell r="S375">
            <v>1</v>
          </cell>
        </row>
        <row r="376">
          <cell r="B376">
            <v>16311</v>
          </cell>
          <cell r="C376" t="str">
            <v xml:space="preserve">DIF POR CADA OTORGAMIENTO, MODIF, REVOC, SUST. O PRORROGA DE PODERES            </v>
          </cell>
          <cell r="D376" t="str">
            <v>20191050948210</v>
          </cell>
          <cell r="E376" t="str">
            <v>4300001002002001</v>
          </cell>
          <cell r="K376" t="str">
            <v xml:space="preserve">DIF POR CADA OTORGAMIENTO, MODIF, REVOC, SUST. O PRORROGA DE PODERES            </v>
          </cell>
          <cell r="L376">
            <v>0</v>
          </cell>
          <cell r="M376">
            <v>880</v>
          </cell>
          <cell r="N376">
            <v>0</v>
          </cell>
          <cell r="O376">
            <v>880</v>
          </cell>
          <cell r="P376">
            <v>880</v>
          </cell>
          <cell r="Q376">
            <v>880</v>
          </cell>
          <cell r="R376" t="str">
            <v>Sin saldo estimado</v>
          </cell>
          <cell r="S376">
            <v>1</v>
          </cell>
        </row>
        <row r="377">
          <cell r="B377">
            <v>16312</v>
          </cell>
          <cell r="C377" t="str">
            <v xml:space="preserve">DIF REFORMA, TRANSFORMACION, FUSION, ESCISION O AUMENTO DE CAPITAL FIJO         </v>
          </cell>
          <cell r="D377" t="str">
            <v>20191050948210</v>
          </cell>
          <cell r="E377" t="str">
            <v>4300001002002001</v>
          </cell>
          <cell r="K377" t="str">
            <v xml:space="preserve">DIF REFORMA, TRANSFORMACION, FUSION, ESCISION O AUMENTO DE CAPITAL FIJO         </v>
          </cell>
          <cell r="L377">
            <v>0</v>
          </cell>
          <cell r="M377">
            <v>3795</v>
          </cell>
          <cell r="N377">
            <v>0</v>
          </cell>
          <cell r="O377">
            <v>3795</v>
          </cell>
          <cell r="P377">
            <v>3795</v>
          </cell>
          <cell r="Q377">
            <v>3795</v>
          </cell>
          <cell r="R377" t="str">
            <v>Sin saldo estimado</v>
          </cell>
          <cell r="S377">
            <v>1</v>
          </cell>
        </row>
        <row r="378">
          <cell r="B378">
            <v>16316</v>
          </cell>
          <cell r="C378" t="str">
            <v xml:space="preserve">DIF INSCRIPCION PROTOCOLIZACION DE ACTAS ASAMBLEA ORDINARIA O EXTRAORDINARIA    </v>
          </cell>
          <cell r="D378" t="str">
            <v>20191050948210</v>
          </cell>
          <cell r="E378" t="str">
            <v>4300001002002001</v>
          </cell>
          <cell r="K378" t="str">
            <v xml:space="preserve">DIF INSCRIPCION PROTOCOLIZACION DE ACTAS ASAMBLEA ORDINARIA O EXTRAORDINARIA    </v>
          </cell>
          <cell r="L378">
            <v>0</v>
          </cell>
          <cell r="M378">
            <v>200</v>
          </cell>
          <cell r="N378">
            <v>0</v>
          </cell>
          <cell r="O378">
            <v>200</v>
          </cell>
          <cell r="P378">
            <v>200</v>
          </cell>
          <cell r="Q378">
            <v>200</v>
          </cell>
          <cell r="R378" t="str">
            <v>Sin saldo estimado</v>
          </cell>
          <cell r="S378">
            <v>1</v>
          </cell>
        </row>
        <row r="379">
          <cell r="B379">
            <v>16317</v>
          </cell>
          <cell r="C379" t="str">
            <v>DIF INSCRIP. PROTOCOLIZACION ACTAS ASAMBLEA ORD. O EXTRAORD. SOCIEDA MERCANTILES</v>
          </cell>
          <cell r="D379" t="str">
            <v>20191050948210</v>
          </cell>
          <cell r="E379" t="str">
            <v>4300001002002001</v>
          </cell>
          <cell r="K379" t="str">
            <v>DIF INSCRIP. PROTOCOLIZACION ACTAS ASAMBLEA ORD. O EXTRAORD. SOCIEDA MERCANTILES</v>
          </cell>
          <cell r="L379">
            <v>0</v>
          </cell>
          <cell r="M379">
            <v>480</v>
          </cell>
          <cell r="N379">
            <v>0</v>
          </cell>
          <cell r="O379">
            <v>480</v>
          </cell>
          <cell r="P379">
            <v>480</v>
          </cell>
          <cell r="Q379">
            <v>480</v>
          </cell>
          <cell r="R379" t="str">
            <v>Sin saldo estimado</v>
          </cell>
          <cell r="S379">
            <v>1</v>
          </cell>
        </row>
        <row r="380">
          <cell r="B380">
            <v>16318</v>
          </cell>
          <cell r="C380" t="str">
            <v xml:space="preserve">DIF INSCRIPCION DE CONTRATOS DE ARRENDAMIENTO Y SUBARRENDAMIENTO                </v>
          </cell>
          <cell r="D380" t="str">
            <v>20191050948210</v>
          </cell>
          <cell r="E380" t="str">
            <v>4300001002002001</v>
          </cell>
          <cell r="K380" t="str">
            <v xml:space="preserve">DIF INSCRIPCION DE CONTRATOS DE ARRENDAMIENTO Y SUBARRENDAMIENTO                </v>
          </cell>
          <cell r="L380">
            <v>0</v>
          </cell>
          <cell r="M380">
            <v>70</v>
          </cell>
          <cell r="N380">
            <v>0</v>
          </cell>
          <cell r="O380">
            <v>70</v>
          </cell>
          <cell r="P380">
            <v>70</v>
          </cell>
          <cell r="Q380">
            <v>70</v>
          </cell>
          <cell r="R380" t="str">
            <v>Sin saldo estimado</v>
          </cell>
          <cell r="S380">
            <v>1</v>
          </cell>
        </row>
        <row r="381">
          <cell r="B381">
            <v>16319</v>
          </cell>
          <cell r="C381" t="str">
            <v xml:space="preserve">DIF ADQ. O CONS. DE VIV VALOR CATASTRAL DE HASTA 218,625.00 75%                 </v>
          </cell>
          <cell r="D381" t="str">
            <v>20191050948210</v>
          </cell>
          <cell r="E381" t="str">
            <v>4300001002002001</v>
          </cell>
          <cell r="K381" t="str">
            <v xml:space="preserve">DIF ADQ. O CONS. DE VIV VALOR CATASTRAL DE HASTA 218,625.00 75%                 </v>
          </cell>
          <cell r="L381">
            <v>0</v>
          </cell>
          <cell r="M381">
            <v>4533.8</v>
          </cell>
          <cell r="N381">
            <v>0</v>
          </cell>
          <cell r="O381">
            <v>4533.8</v>
          </cell>
          <cell r="P381">
            <v>4533.8</v>
          </cell>
          <cell r="Q381">
            <v>4533.8</v>
          </cell>
          <cell r="R381" t="str">
            <v>Sin saldo estimado</v>
          </cell>
          <cell r="S381">
            <v>1</v>
          </cell>
        </row>
        <row r="382">
          <cell r="B382">
            <v>16320</v>
          </cell>
          <cell r="C382" t="str">
            <v>DIF ADQ. O CONS. DE VIV VALOR CATAST DE $218,625.01 A $430,870.00 REDUC. DEL 50%</v>
          </cell>
          <cell r="D382" t="str">
            <v>20191050948210</v>
          </cell>
          <cell r="E382" t="str">
            <v>4300001002002001</v>
          </cell>
          <cell r="K382" t="str">
            <v>DIF ADQ. O CONS. DE VIV VALOR CATAST DE $218,625.01 A $430,870.00 REDUC. DEL 50%</v>
          </cell>
          <cell r="L382">
            <v>0</v>
          </cell>
          <cell r="M382">
            <v>13278</v>
          </cell>
          <cell r="N382">
            <v>0</v>
          </cell>
          <cell r="O382">
            <v>13278</v>
          </cell>
          <cell r="P382">
            <v>13278</v>
          </cell>
          <cell r="Q382">
            <v>13278</v>
          </cell>
          <cell r="R382" t="str">
            <v>Sin saldo estimado</v>
          </cell>
          <cell r="S382">
            <v>1</v>
          </cell>
        </row>
        <row r="383">
          <cell r="B383">
            <v>16321</v>
          </cell>
          <cell r="C383" t="str">
            <v xml:space="preserve">DIF ADQ. O CONS. DE VIV VAL. CATAST DE $430,870.01 A $655,855.00 REDUC. DEL 25% </v>
          </cell>
          <cell r="D383" t="str">
            <v>20191050948210</v>
          </cell>
          <cell r="E383" t="str">
            <v>4300001002002001</v>
          </cell>
          <cell r="K383" t="str">
            <v xml:space="preserve">DIF ADQ. O CONS. DE VIV VAL. CATAST DE $430,870.01 A $655,855.00 REDUC. DEL 25% </v>
          </cell>
          <cell r="L383">
            <v>0</v>
          </cell>
          <cell r="M383">
            <v>11404.2</v>
          </cell>
          <cell r="N383">
            <v>0</v>
          </cell>
          <cell r="O383">
            <v>11404.2</v>
          </cell>
          <cell r="P383">
            <v>11404.2</v>
          </cell>
          <cell r="Q383">
            <v>11404.2</v>
          </cell>
          <cell r="R383" t="str">
            <v>Sin saldo estimado</v>
          </cell>
          <cell r="S383">
            <v>1</v>
          </cell>
        </row>
        <row r="384">
          <cell r="B384">
            <v>16322</v>
          </cell>
          <cell r="C384" t="str">
            <v xml:space="preserve">DIF INSCRIPCION DE CONSTITUCION DE SERVIDUMBRE DE PASO                          </v>
          </cell>
          <cell r="D384" t="str">
            <v>20191050948210</v>
          </cell>
          <cell r="E384" t="str">
            <v>4300001002002001</v>
          </cell>
          <cell r="K384" t="str">
            <v xml:space="preserve">DIF INSCRIPCION DE CONSTITUCION DE SERVIDUMBRE DE PASO                          </v>
          </cell>
          <cell r="L384">
            <v>0</v>
          </cell>
          <cell r="M384">
            <v>240</v>
          </cell>
          <cell r="N384">
            <v>0</v>
          </cell>
          <cell r="O384">
            <v>240</v>
          </cell>
          <cell r="P384">
            <v>240</v>
          </cell>
          <cell r="Q384">
            <v>240</v>
          </cell>
          <cell r="R384" t="str">
            <v>Sin saldo estimado</v>
          </cell>
          <cell r="S384">
            <v>1</v>
          </cell>
        </row>
        <row r="385">
          <cell r="B385">
            <v>16324</v>
          </cell>
          <cell r="C385" t="str">
            <v>DIF POR INSCRIPCION CONSTITUCION INDIVIDUALIZACION CREDITO O DIVISION DE CREDITO</v>
          </cell>
          <cell r="D385" t="str">
            <v>20191050948210</v>
          </cell>
          <cell r="E385" t="str">
            <v>4300001002002001</v>
          </cell>
          <cell r="K385" t="str">
            <v>DIF POR INSCRIPCION CONSTITUCION INDIVIDUALIZACION CREDITO O DIVISION DE CREDITO</v>
          </cell>
          <cell r="L385">
            <v>0</v>
          </cell>
          <cell r="M385">
            <v>4370</v>
          </cell>
          <cell r="N385">
            <v>0</v>
          </cell>
          <cell r="O385">
            <v>4370</v>
          </cell>
          <cell r="P385">
            <v>4370</v>
          </cell>
          <cell r="Q385">
            <v>4370</v>
          </cell>
          <cell r="R385" t="str">
            <v>Sin saldo estimado</v>
          </cell>
          <cell r="S385">
            <v>1</v>
          </cell>
        </row>
        <row r="386">
          <cell r="B386">
            <v>16325</v>
          </cell>
          <cell r="C386" t="str">
            <v xml:space="preserve">DIF INSCRIP. DE CESION DE DERECHOS HEREDITARIOS                                 </v>
          </cell>
          <cell r="D386" t="str">
            <v>20191050948210</v>
          </cell>
          <cell r="E386" t="str">
            <v>4300001002002001</v>
          </cell>
          <cell r="K386" t="str">
            <v xml:space="preserve">DIF INSCRIP. DE CESION DE DERECHOS HEREDITARIOS                                 </v>
          </cell>
          <cell r="L386">
            <v>0</v>
          </cell>
          <cell r="M386">
            <v>330</v>
          </cell>
          <cell r="N386">
            <v>0</v>
          </cell>
          <cell r="O386">
            <v>330</v>
          </cell>
          <cell r="P386">
            <v>330</v>
          </cell>
          <cell r="Q386">
            <v>330</v>
          </cell>
          <cell r="R386" t="str">
            <v>Sin saldo estimado</v>
          </cell>
          <cell r="S386">
            <v>1</v>
          </cell>
        </row>
        <row r="387">
          <cell r="B387">
            <v>16326</v>
          </cell>
          <cell r="C387" t="str">
            <v xml:space="preserve">DIF INSCRIPCION DE LA CONSTITUCION PERSONAS JURIDICAS O CIVILES                 </v>
          </cell>
          <cell r="D387" t="str">
            <v>20191050948210</v>
          </cell>
          <cell r="E387" t="str">
            <v>4300001002002001</v>
          </cell>
          <cell r="K387" t="str">
            <v xml:space="preserve">DIF INSCRIPCION DE LA CONSTITUCION PERSONAS JURIDICAS O CIVILES                 </v>
          </cell>
          <cell r="L387">
            <v>0</v>
          </cell>
          <cell r="M387">
            <v>450</v>
          </cell>
          <cell r="N387">
            <v>0</v>
          </cell>
          <cell r="O387">
            <v>450</v>
          </cell>
          <cell r="P387">
            <v>450</v>
          </cell>
          <cell r="Q387">
            <v>450</v>
          </cell>
          <cell r="R387" t="str">
            <v>Sin saldo estimado</v>
          </cell>
          <cell r="S387">
            <v>1</v>
          </cell>
        </row>
        <row r="388">
          <cell r="B388">
            <v>16327</v>
          </cell>
          <cell r="C388" t="str">
            <v xml:space="preserve">DIF NOMB. OTORGAM. MODIF. REVOC. RENUNCIA MANDATOS PODERES P JURIDICA CIVILES   </v>
          </cell>
          <cell r="D388" t="str">
            <v>20191050948210</v>
          </cell>
          <cell r="E388" t="str">
            <v>4300001002002001</v>
          </cell>
          <cell r="K388" t="str">
            <v xml:space="preserve">DIF NOMB. OTORGAM. MODIF. REVOC. RENUNCIA MANDATOS PODERES P JURIDICA CIVILES   </v>
          </cell>
          <cell r="L388">
            <v>0</v>
          </cell>
          <cell r="M388">
            <v>700</v>
          </cell>
          <cell r="N388">
            <v>0</v>
          </cell>
          <cell r="O388">
            <v>700</v>
          </cell>
          <cell r="P388">
            <v>700</v>
          </cell>
          <cell r="Q388">
            <v>700</v>
          </cell>
          <cell r="R388" t="str">
            <v>Sin saldo estimado</v>
          </cell>
          <cell r="S388">
            <v>1</v>
          </cell>
        </row>
        <row r="389">
          <cell r="B389">
            <v>16328</v>
          </cell>
          <cell r="C389" t="str">
            <v xml:space="preserve">DIF NOMB. OTORGAM. MODIFIC. REVOC. RENUNCIA MANDATOS PODERES                    </v>
          </cell>
          <cell r="D389" t="str">
            <v>20191050948210</v>
          </cell>
          <cell r="E389" t="str">
            <v>4300001002002001</v>
          </cell>
          <cell r="K389" t="str">
            <v xml:space="preserve">DIF NOMB. OTORGAM. MODIFIC. REVOC. RENUNCIA MANDATOS PODERES                    </v>
          </cell>
          <cell r="L389">
            <v>0</v>
          </cell>
          <cell r="M389">
            <v>40</v>
          </cell>
          <cell r="N389">
            <v>0</v>
          </cell>
          <cell r="O389">
            <v>40</v>
          </cell>
          <cell r="P389">
            <v>40</v>
          </cell>
          <cell r="Q389">
            <v>40</v>
          </cell>
          <cell r="R389" t="str">
            <v>Sin saldo estimado</v>
          </cell>
          <cell r="S389">
            <v>1</v>
          </cell>
        </row>
        <row r="390">
          <cell r="B390">
            <v>16329</v>
          </cell>
          <cell r="C390" t="str">
            <v xml:space="preserve">DIF EXPED. CERTIFICADO DE LIBERTAD DE GRAVAMEN, AVISOS PREVENTIVOS              </v>
          </cell>
          <cell r="D390" t="str">
            <v>20191050948210</v>
          </cell>
          <cell r="E390" t="str">
            <v>4300001002002001</v>
          </cell>
          <cell r="K390" t="str">
            <v xml:space="preserve">DIF EXPED. CERTIFICADO DE LIBERTAD DE GRAVAMEN, AVISOS PREVENTIVOS              </v>
          </cell>
          <cell r="L390">
            <v>0</v>
          </cell>
          <cell r="M390">
            <v>8100</v>
          </cell>
          <cell r="N390">
            <v>0</v>
          </cell>
          <cell r="O390">
            <v>8100</v>
          </cell>
          <cell r="P390">
            <v>8100</v>
          </cell>
          <cell r="Q390">
            <v>8100</v>
          </cell>
          <cell r="R390" t="str">
            <v>Sin saldo estimado</v>
          </cell>
          <cell r="S390">
            <v>1</v>
          </cell>
        </row>
        <row r="391">
          <cell r="B391">
            <v>16330</v>
          </cell>
          <cell r="C391" t="str">
            <v>DIF EXPED. CERTIFICADO URGENTE CUANDO UN DOCTO NO ESTE PENDIENTE DE CALIFICACION</v>
          </cell>
          <cell r="D391" t="str">
            <v>20191050948210</v>
          </cell>
          <cell r="E391" t="str">
            <v>4300001002002001</v>
          </cell>
          <cell r="K391" t="str">
            <v>DIF EXPED. CERTIFICADO URGENTE CUANDO UN DOCTO NO ESTE PENDIENTE DE CALIFICACION</v>
          </cell>
          <cell r="L391">
            <v>0</v>
          </cell>
          <cell r="M391">
            <v>15</v>
          </cell>
          <cell r="N391">
            <v>0</v>
          </cell>
          <cell r="O391">
            <v>15</v>
          </cell>
          <cell r="P391">
            <v>15</v>
          </cell>
          <cell r="Q391">
            <v>15</v>
          </cell>
          <cell r="R391" t="str">
            <v>Sin saldo estimado</v>
          </cell>
          <cell r="S391">
            <v>1</v>
          </cell>
        </row>
        <row r="392">
          <cell r="B392">
            <v>16332</v>
          </cell>
          <cell r="C392" t="str">
            <v>DIF OTROS ACTOS INSCRIBIBLES O ANOTABLES EN LOS DIFERENTES FOLIOS DEL APARTADO A</v>
          </cell>
          <cell r="D392" t="str">
            <v>20191050948210</v>
          </cell>
          <cell r="E392" t="str">
            <v>4300001002002001</v>
          </cell>
          <cell r="K392" t="str">
            <v>DIF OTROS ACTOS INSCRIBIBLES O ANOTABLES EN LOS DIFERENTES FOLIOS DEL APARTADO A</v>
          </cell>
          <cell r="L392">
            <v>0</v>
          </cell>
          <cell r="M392">
            <v>420</v>
          </cell>
          <cell r="N392">
            <v>0</v>
          </cell>
          <cell r="O392">
            <v>420</v>
          </cell>
          <cell r="P392">
            <v>420</v>
          </cell>
          <cell r="Q392">
            <v>420</v>
          </cell>
          <cell r="R392" t="str">
            <v>Sin saldo estimado</v>
          </cell>
          <cell r="S392">
            <v>1</v>
          </cell>
        </row>
        <row r="393">
          <cell r="B393">
            <v>16333</v>
          </cell>
          <cell r="C393" t="str">
            <v xml:space="preserve">DIF OTROS ACTOS INSCRIBIBLES O ANOTABLES                                        </v>
          </cell>
          <cell r="D393" t="str">
            <v>20191050948210</v>
          </cell>
          <cell r="E393" t="str">
            <v>4300001002002001</v>
          </cell>
          <cell r="K393" t="str">
            <v xml:space="preserve">DIF OTROS ACTOS INSCRIBIBLES O ANOTABLES                                        </v>
          </cell>
          <cell r="L393">
            <v>0</v>
          </cell>
          <cell r="M393">
            <v>525</v>
          </cell>
          <cell r="N393">
            <v>0</v>
          </cell>
          <cell r="O393">
            <v>525</v>
          </cell>
          <cell r="P393">
            <v>525</v>
          </cell>
          <cell r="Q393">
            <v>525</v>
          </cell>
          <cell r="R393" t="str">
            <v>Sin saldo estimado</v>
          </cell>
          <cell r="S393">
            <v>1</v>
          </cell>
        </row>
        <row r="394">
          <cell r="B394">
            <v>16335</v>
          </cell>
          <cell r="C394" t="str">
            <v xml:space="preserve">DIF CANCELACION TOTAL O PARCIAL DE LAS INSCRIPCIONES O ANOTACIONES              </v>
          </cell>
          <cell r="D394" t="str">
            <v>20191050948210</v>
          </cell>
          <cell r="E394" t="str">
            <v>4300001002002001</v>
          </cell>
          <cell r="K394" t="str">
            <v xml:space="preserve">DIF CANCELACION TOTAL O PARCIAL DE LAS INSCRIPCIONES O ANOTACIONES              </v>
          </cell>
          <cell r="L394">
            <v>0</v>
          </cell>
          <cell r="M394">
            <v>2600</v>
          </cell>
          <cell r="N394">
            <v>0</v>
          </cell>
          <cell r="O394">
            <v>2600</v>
          </cell>
          <cell r="P394">
            <v>2600</v>
          </cell>
          <cell r="Q394">
            <v>2600</v>
          </cell>
          <cell r="R394" t="str">
            <v>Sin saldo estimado</v>
          </cell>
          <cell r="S394">
            <v>1</v>
          </cell>
        </row>
        <row r="395">
          <cell r="B395">
            <v>16336</v>
          </cell>
          <cell r="C395" t="str">
            <v xml:space="preserve">DIF DIVISION DE COPROPIEDAD POR CADA LOTE, DEPARTAMENTO, VIVIENDA O LOCAL       </v>
          </cell>
          <cell r="D395" t="str">
            <v>20191050948210</v>
          </cell>
          <cell r="E395" t="str">
            <v>4300001002002001</v>
          </cell>
          <cell r="K395" t="str">
            <v xml:space="preserve">DIF DIVISION DE COPROPIEDAD POR CADA LOTE, DEPARTAMENTO, VIVIENDA O LOCAL       </v>
          </cell>
          <cell r="L395">
            <v>0</v>
          </cell>
          <cell r="M395">
            <v>300</v>
          </cell>
          <cell r="N395">
            <v>0</v>
          </cell>
          <cell r="O395">
            <v>300</v>
          </cell>
          <cell r="P395">
            <v>300</v>
          </cell>
          <cell r="Q395">
            <v>300</v>
          </cell>
          <cell r="R395" t="str">
            <v>Sin saldo estimado</v>
          </cell>
          <cell r="S395">
            <v>1</v>
          </cell>
        </row>
        <row r="396">
          <cell r="B396">
            <v>16337</v>
          </cell>
          <cell r="C396" t="str">
            <v xml:space="preserve">DIF ANOTACION SUBSECUENTE SOBRE B.INMUEBLES FIDEICOMITIDOS ASI COMO CANCEL      </v>
          </cell>
          <cell r="D396" t="str">
            <v>20191050948210</v>
          </cell>
          <cell r="E396" t="str">
            <v>4300001002002001</v>
          </cell>
          <cell r="K396" t="str">
            <v xml:space="preserve">DIF ANOTACION SUBSECUENTE SOBRE B.INMUEBLES FIDEICOMITIDOS ASI COMO CANCEL      </v>
          </cell>
          <cell r="L396">
            <v>0</v>
          </cell>
          <cell r="M396">
            <v>10</v>
          </cell>
          <cell r="N396">
            <v>0</v>
          </cell>
          <cell r="O396">
            <v>10</v>
          </cell>
          <cell r="P396">
            <v>10</v>
          </cell>
          <cell r="Q396">
            <v>10</v>
          </cell>
          <cell r="R396" t="str">
            <v>Sin saldo estimado</v>
          </cell>
          <cell r="S396">
            <v>1</v>
          </cell>
        </row>
        <row r="397">
          <cell r="B397">
            <v>16394</v>
          </cell>
          <cell r="C397" t="str">
            <v xml:space="preserve">80% ACUERDO COND BUSQUEDA DE ANTECEDENTES REGISTRALES POR CADA OFNA REGISTRAL   </v>
          </cell>
          <cell r="D397" t="str">
            <v>20191050948210</v>
          </cell>
          <cell r="E397" t="str">
            <v>4300001002002001</v>
          </cell>
          <cell r="K397" t="str">
            <v xml:space="preserve">80% ACUERDO COND BUSQUEDA DE ANTECEDENTES REGISTRALES POR CADA OFNA REGISTRAL   </v>
          </cell>
          <cell r="L397">
            <v>0</v>
          </cell>
          <cell r="M397">
            <v>117852</v>
          </cell>
          <cell r="N397">
            <v>0</v>
          </cell>
          <cell r="O397">
            <v>117852</v>
          </cell>
          <cell r="P397">
            <v>117852</v>
          </cell>
          <cell r="Q397">
            <v>117852</v>
          </cell>
          <cell r="R397" t="str">
            <v>Sin saldo estimado</v>
          </cell>
          <cell r="S397">
            <v>1</v>
          </cell>
        </row>
        <row r="398">
          <cell r="B398">
            <v>78</v>
          </cell>
          <cell r="C398" t="str">
            <v xml:space="preserve">CERTIFICACIONES DE DOCUMENTOS CATASTRO                                          </v>
          </cell>
          <cell r="D398" t="str">
            <v>20191050948210</v>
          </cell>
          <cell r="E398" t="str">
            <v>4300001002002002</v>
          </cell>
          <cell r="K398" t="str">
            <v xml:space="preserve">CERTIFICACIONES DE DOCUMENTOS CATASTRO                                          </v>
          </cell>
          <cell r="L398">
            <v>0</v>
          </cell>
          <cell r="M398">
            <v>920</v>
          </cell>
          <cell r="N398">
            <v>0</v>
          </cell>
          <cell r="O398">
            <v>920</v>
          </cell>
          <cell r="P398">
            <v>920</v>
          </cell>
          <cell r="Q398">
            <v>920</v>
          </cell>
          <cell r="R398" t="str">
            <v>Sin saldo estimado</v>
          </cell>
          <cell r="S398">
            <v>1</v>
          </cell>
        </row>
        <row r="399">
          <cell r="B399">
            <v>79</v>
          </cell>
          <cell r="C399" t="str">
            <v xml:space="preserve">EXPEDICION DE CERTIFICADOS DE EXPEDIENTES HASTA 35 HOJAS CATASTRO               </v>
          </cell>
          <cell r="D399" t="str">
            <v>20191050948210</v>
          </cell>
          <cell r="E399" t="str">
            <v>4300001002002002</v>
          </cell>
          <cell r="K399" t="str">
            <v xml:space="preserve">EXPEDICION DE CERTIFICADOS DE EXPEDIENTES HASTA 35 HOJAS CATASTRO               </v>
          </cell>
          <cell r="L399">
            <v>0</v>
          </cell>
          <cell r="M399">
            <v>345</v>
          </cell>
          <cell r="N399">
            <v>0</v>
          </cell>
          <cell r="O399">
            <v>345</v>
          </cell>
          <cell r="P399">
            <v>345</v>
          </cell>
          <cell r="Q399">
            <v>345</v>
          </cell>
          <cell r="R399" t="str">
            <v>Sin saldo estimado</v>
          </cell>
          <cell r="S399">
            <v>1</v>
          </cell>
        </row>
        <row r="400">
          <cell r="B400">
            <v>282</v>
          </cell>
          <cell r="C400" t="str">
            <v xml:space="preserve">POR MEDICION DE PREDIOS URBANOS Y SUBURBANOS POR M2 MENOR A 300M2               </v>
          </cell>
          <cell r="D400" t="str">
            <v>20191050948210</v>
          </cell>
          <cell r="E400" t="str">
            <v>4300001002002002</v>
          </cell>
          <cell r="K400" t="str">
            <v xml:space="preserve">POR MEDICION DE PREDIOS URBANOS Y SUBURBANOS POR M2 MENOR A 300M2               </v>
          </cell>
          <cell r="L400">
            <v>302807</v>
          </cell>
          <cell r="M400">
            <v>20860</v>
          </cell>
          <cell r="N400">
            <v>41675</v>
          </cell>
          <cell r="O400">
            <v>281992</v>
          </cell>
          <cell r="P400">
            <v>142046</v>
          </cell>
          <cell r="Q400">
            <v>142046</v>
          </cell>
          <cell r="R400">
            <v>0.46909747793148771</v>
          </cell>
          <cell r="S400">
            <v>0.50372350988680525</v>
          </cell>
        </row>
        <row r="401">
          <cell r="B401">
            <v>283</v>
          </cell>
          <cell r="C401" t="str">
            <v xml:space="preserve">POR MEDICION DE PREDIOS URBANOS Y SUBURBANOS POR M2 500-999M2                   </v>
          </cell>
          <cell r="D401" t="str">
            <v>20191050948210</v>
          </cell>
          <cell r="E401" t="str">
            <v>4300001002002002</v>
          </cell>
          <cell r="K401" t="str">
            <v xml:space="preserve">POR MEDICION DE PREDIOS URBANOS Y SUBURBANOS POR M2 500-999M2                   </v>
          </cell>
          <cell r="L401">
            <v>461214</v>
          </cell>
          <cell r="M401">
            <v>53741</v>
          </cell>
          <cell r="N401">
            <v>45297</v>
          </cell>
          <cell r="O401">
            <v>469658</v>
          </cell>
          <cell r="P401">
            <v>272693</v>
          </cell>
          <cell r="Q401">
            <v>272693</v>
          </cell>
          <cell r="R401">
            <v>0.59125048242247635</v>
          </cell>
          <cell r="S401">
            <v>0.58062036630910152</v>
          </cell>
        </row>
        <row r="402">
          <cell r="B402">
            <v>284</v>
          </cell>
          <cell r="C402" t="str">
            <v xml:space="preserve">POR MEDICION DE PREDIOS URBANOS Y SUBURBANOS POR M2 1000-1999M2                 </v>
          </cell>
          <cell r="D402" t="str">
            <v>20191050948210</v>
          </cell>
          <cell r="E402" t="str">
            <v>4300001002002002</v>
          </cell>
          <cell r="K402" t="str">
            <v xml:space="preserve">POR MEDICION DE PREDIOS URBANOS Y SUBURBANOS POR M2 1000-1999M2                 </v>
          </cell>
          <cell r="L402">
            <v>568123</v>
          </cell>
          <cell r="M402">
            <v>14068</v>
          </cell>
          <cell r="N402">
            <v>82497</v>
          </cell>
          <cell r="O402">
            <v>499694</v>
          </cell>
          <cell r="P402">
            <v>253891</v>
          </cell>
          <cell r="Q402">
            <v>253891</v>
          </cell>
          <cell r="R402">
            <v>0.44689442251061828</v>
          </cell>
          <cell r="S402">
            <v>0.50809295288716694</v>
          </cell>
        </row>
        <row r="403">
          <cell r="B403">
            <v>285</v>
          </cell>
          <cell r="C403" t="str">
            <v xml:space="preserve">POR MEDICION DE PREDIOS URBANOS Y SUBURBANOS POR M2 300-499 M2                  </v>
          </cell>
          <cell r="D403" t="str">
            <v>20191050948210</v>
          </cell>
          <cell r="E403" t="str">
            <v>4300001002002002</v>
          </cell>
          <cell r="K403" t="str">
            <v xml:space="preserve">POR MEDICION DE PREDIOS URBANOS Y SUBURBANOS POR M2 300-499 M2                  </v>
          </cell>
          <cell r="L403">
            <v>288661</v>
          </cell>
          <cell r="M403">
            <v>13828</v>
          </cell>
          <cell r="N403">
            <v>37300</v>
          </cell>
          <cell r="O403">
            <v>265189</v>
          </cell>
          <cell r="P403">
            <v>138639</v>
          </cell>
          <cell r="Q403">
            <v>138639</v>
          </cell>
          <cell r="R403">
            <v>0.48028310024561682</v>
          </cell>
          <cell r="S403">
            <v>0.5227931776959075</v>
          </cell>
        </row>
        <row r="404">
          <cell r="B404">
            <v>286</v>
          </cell>
          <cell r="C404" t="str">
            <v xml:space="preserve">POR MEDICION DE PREDIOS URBANOS Y SUBURBANOS POR M2 2000-4999 M2                </v>
          </cell>
          <cell r="D404" t="str">
            <v>20191050948210</v>
          </cell>
          <cell r="E404" t="str">
            <v>4300001002002002</v>
          </cell>
          <cell r="K404" t="str">
            <v xml:space="preserve">POR MEDICION DE PREDIOS URBANOS Y SUBURBANOS POR M2 2000-4999 M2                </v>
          </cell>
          <cell r="L404">
            <v>466359</v>
          </cell>
          <cell r="M404">
            <v>94400</v>
          </cell>
          <cell r="N404">
            <v>83373</v>
          </cell>
          <cell r="O404">
            <v>477386</v>
          </cell>
          <cell r="P404">
            <v>252393</v>
          </cell>
          <cell r="Q404">
            <v>252393</v>
          </cell>
          <cell r="R404">
            <v>0.54119894759187659</v>
          </cell>
          <cell r="S404">
            <v>0.52869795092440919</v>
          </cell>
        </row>
        <row r="405">
          <cell r="B405">
            <v>287</v>
          </cell>
          <cell r="C405" t="str">
            <v xml:space="preserve">POR MEDICION DE PREDIOS URBANOS Y SUBURBANOS POR M2 5000 EN ADELANTE            </v>
          </cell>
          <cell r="D405" t="str">
            <v>20191050948210</v>
          </cell>
          <cell r="E405" t="str">
            <v>4300001002002002</v>
          </cell>
          <cell r="K405" t="str">
            <v xml:space="preserve">POR MEDICION DE PREDIOS URBANOS Y SUBURBANOS POR M2 5000 EN ADELANTE            </v>
          </cell>
          <cell r="L405">
            <v>1092825</v>
          </cell>
          <cell r="M405">
            <v>85181</v>
          </cell>
          <cell r="N405">
            <v>211181</v>
          </cell>
          <cell r="O405">
            <v>966825</v>
          </cell>
          <cell r="P405">
            <v>196216</v>
          </cell>
          <cell r="Q405">
            <v>196216</v>
          </cell>
          <cell r="R405">
            <v>0.17954933315032143</v>
          </cell>
          <cell r="S405">
            <v>0.20294882734724484</v>
          </cell>
        </row>
        <row r="406">
          <cell r="B406">
            <v>288</v>
          </cell>
          <cell r="C406" t="str">
            <v xml:space="preserve">POR MEDICION DE PREDIOS RUSTICOS POR HECTAREA DE 1 A 9.9 HAS.                   </v>
          </cell>
          <cell r="D406" t="str">
            <v>20191050948210</v>
          </cell>
          <cell r="E406" t="str">
            <v>4300001002002002</v>
          </cell>
          <cell r="K406" t="str">
            <v xml:space="preserve">POR MEDICION DE PREDIOS RUSTICOS POR HECTAREA DE 1 A 9.9 HAS.                   </v>
          </cell>
          <cell r="L406">
            <v>846659</v>
          </cell>
          <cell r="M406">
            <v>142422</v>
          </cell>
          <cell r="N406">
            <v>26635</v>
          </cell>
          <cell r="O406">
            <v>962446</v>
          </cell>
          <cell r="P406">
            <v>604252</v>
          </cell>
          <cell r="Q406">
            <v>604252</v>
          </cell>
          <cell r="R406">
            <v>0.7136899271135132</v>
          </cell>
          <cell r="S406">
            <v>0.6278295093958518</v>
          </cell>
        </row>
        <row r="407">
          <cell r="B407">
            <v>290</v>
          </cell>
          <cell r="C407" t="str">
            <v xml:space="preserve">POR MEDICION DE PREDIOS RUSTICOS POR HECTAREA DE 10 A 19.9 HAS.                 </v>
          </cell>
          <cell r="D407" t="str">
            <v>20191050948210</v>
          </cell>
          <cell r="E407" t="str">
            <v>4300001002002002</v>
          </cell>
          <cell r="K407" t="str">
            <v xml:space="preserve">POR MEDICION DE PREDIOS RUSTICOS POR HECTAREA DE 10 A 19.9 HAS.                 </v>
          </cell>
          <cell r="L407">
            <v>55277</v>
          </cell>
          <cell r="M407">
            <v>24890</v>
          </cell>
          <cell r="N407">
            <v>49051</v>
          </cell>
          <cell r="O407">
            <v>31116</v>
          </cell>
          <cell r="P407">
            <v>24890</v>
          </cell>
          <cell r="Q407">
            <v>24890</v>
          </cell>
          <cell r="R407">
            <v>0.4502776923494401</v>
          </cell>
          <cell r="S407">
            <v>0.79991001414063501</v>
          </cell>
        </row>
        <row r="408">
          <cell r="B408">
            <v>291</v>
          </cell>
          <cell r="C408" t="str">
            <v xml:space="preserve">POR MEDICION DE PREDIOS RUSTICOS POR HECTAREA DE 20 A 29.9 HAS.                 </v>
          </cell>
          <cell r="D408" t="str">
            <v>20191050948210</v>
          </cell>
          <cell r="E408" t="str">
            <v>4300001002002002</v>
          </cell>
          <cell r="K408" t="str">
            <v xml:space="preserve">POR MEDICION DE PREDIOS RUSTICOS POR HECTAREA DE 20 A 29.9 HAS.                 </v>
          </cell>
          <cell r="L408">
            <v>42311</v>
          </cell>
          <cell r="M408">
            <v>17940</v>
          </cell>
          <cell r="N408">
            <v>27555</v>
          </cell>
          <cell r="O408">
            <v>32696</v>
          </cell>
          <cell r="P408">
            <v>32696</v>
          </cell>
          <cell r="Q408">
            <v>32696</v>
          </cell>
          <cell r="R408">
            <v>0.77275413013164429</v>
          </cell>
          <cell r="S408">
            <v>1</v>
          </cell>
        </row>
        <row r="409">
          <cell r="B409">
            <v>304</v>
          </cell>
          <cell r="C409" t="str">
            <v xml:space="preserve">EXP. ANUAL DE CONSTANCIA DE PERITO VALUADOR O TOPOGRAFO POR C/UNA               </v>
          </cell>
          <cell r="D409" t="str">
            <v>20191050948210</v>
          </cell>
          <cell r="E409" t="str">
            <v>4300001002002002</v>
          </cell>
          <cell r="K409" t="str">
            <v xml:space="preserve">EXP. ANUAL DE CONSTANCIA DE PERITO VALUADOR O TOPOGRAFO POR C/UNA               </v>
          </cell>
          <cell r="L409">
            <v>88633</v>
          </cell>
          <cell r="M409">
            <v>36309</v>
          </cell>
          <cell r="N409">
            <v>14175</v>
          </cell>
          <cell r="O409">
            <v>110767</v>
          </cell>
          <cell r="P409">
            <v>109150</v>
          </cell>
          <cell r="Q409">
            <v>109150</v>
          </cell>
          <cell r="R409">
            <v>1.2314826306229056</v>
          </cell>
          <cell r="S409">
            <v>0.98540178934159095</v>
          </cell>
        </row>
        <row r="410">
          <cell r="B410">
            <v>320</v>
          </cell>
          <cell r="C410" t="str">
            <v xml:space="preserve">CERTIF. DE IMPRESIONES, REPRODUCCIONES O COPIAS DE PLANOS EN CARTO. CATASTRAL   </v>
          </cell>
          <cell r="D410" t="str">
            <v>20191050948210</v>
          </cell>
          <cell r="E410" t="str">
            <v>4300001002002002</v>
          </cell>
          <cell r="K410" t="str">
            <v xml:space="preserve">CERTIF. DE IMPRESIONES, REPRODUCCIONES O COPIAS DE PLANOS EN CARTO. CATASTRAL   </v>
          </cell>
          <cell r="L410">
            <v>32856</v>
          </cell>
          <cell r="M410">
            <v>5986</v>
          </cell>
          <cell r="N410">
            <v>2529</v>
          </cell>
          <cell r="O410">
            <v>36313</v>
          </cell>
          <cell r="P410">
            <v>10800</v>
          </cell>
          <cell r="Q410">
            <v>10800</v>
          </cell>
          <cell r="R410">
            <v>0.3287070854638422</v>
          </cell>
          <cell r="S410">
            <v>0.29741414920276488</v>
          </cell>
        </row>
        <row r="411">
          <cell r="B411">
            <v>321</v>
          </cell>
          <cell r="C411" t="str">
            <v xml:space="preserve">EXPEDICION DE CEDULA CATASTRAL CON VIGENCIA 180 DIAS NATURALES                  </v>
          </cell>
          <cell r="D411" t="str">
            <v>20191050948210</v>
          </cell>
          <cell r="E411" t="str">
            <v>4300001002002002</v>
          </cell>
          <cell r="K411" t="str">
            <v xml:space="preserve">EXPEDICION DE CEDULA CATASTRAL CON VIGENCIA 180 DIAS NATURALES                  </v>
          </cell>
          <cell r="L411">
            <v>2384098</v>
          </cell>
          <cell r="M411">
            <v>0</v>
          </cell>
          <cell r="N411">
            <v>704519</v>
          </cell>
          <cell r="O411">
            <v>1679579</v>
          </cell>
          <cell r="P411">
            <v>782250</v>
          </cell>
          <cell r="Q411">
            <v>782250</v>
          </cell>
          <cell r="R411">
            <v>0.32811151219454904</v>
          </cell>
          <cell r="S411">
            <v>0.46574171265537373</v>
          </cell>
        </row>
        <row r="412">
          <cell r="B412">
            <v>1381</v>
          </cell>
          <cell r="C412" t="str">
            <v xml:space="preserve">CARTOGRAFIA DIGITAL ESCALA 1:1000 CON CAPAS INFO. POR KM2 O FRACCION            </v>
          </cell>
          <cell r="D412" t="str">
            <v>20191050948210</v>
          </cell>
          <cell r="E412" t="str">
            <v>4300001002002002</v>
          </cell>
          <cell r="K412" t="str">
            <v xml:space="preserve">CARTOGRAFIA DIGITAL ESCALA 1:1000 CON CAPAS INFO. POR KM2 O FRACCION            </v>
          </cell>
          <cell r="L412">
            <v>1708</v>
          </cell>
          <cell r="M412">
            <v>0</v>
          </cell>
          <cell r="N412">
            <v>1708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1</v>
          </cell>
        </row>
        <row r="413">
          <cell r="B413">
            <v>1848</v>
          </cell>
          <cell r="C413" t="str">
            <v xml:space="preserve">LEVANTAMIENTO DE C/VERTICE DE CONTROL CON EQUIPO GPS P/ COORD GEOGRAF X VERTICE </v>
          </cell>
          <cell r="D413" t="str">
            <v>20191050948210</v>
          </cell>
          <cell r="E413" t="str">
            <v>4300001002002002</v>
          </cell>
          <cell r="K413" t="str">
            <v xml:space="preserve">LEVANTAMIENTO DE C/VERTICE DE CONTROL CON EQUIPO GPS P/ COORD GEOGRAF X VERTICE </v>
          </cell>
          <cell r="L413">
            <v>166526</v>
          </cell>
          <cell r="M413">
            <v>0</v>
          </cell>
          <cell r="N413">
            <v>99490</v>
          </cell>
          <cell r="O413">
            <v>67036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B414">
            <v>2098</v>
          </cell>
          <cell r="C414" t="str">
            <v xml:space="preserve">CUOTAS DE LOS SERVICIOS X MEDICION DE PREDIOS SIN CONSTRUCC DE ACUERDO AL MPO 1 </v>
          </cell>
          <cell r="D414" t="str">
            <v>20191050948210</v>
          </cell>
          <cell r="E414" t="str">
            <v>4300001002002002</v>
          </cell>
          <cell r="K414" t="str">
            <v xml:space="preserve">CUOTAS DE LOS SERVICIOS X MEDICION DE PREDIOS SIN CONSTRUCC DE ACUERDO AL MPO 1 </v>
          </cell>
          <cell r="L414">
            <v>66896</v>
          </cell>
          <cell r="M414">
            <v>37392</v>
          </cell>
          <cell r="N414">
            <v>2300</v>
          </cell>
          <cell r="O414">
            <v>101988</v>
          </cell>
          <cell r="P414">
            <v>76270</v>
          </cell>
          <cell r="Q414">
            <v>76270</v>
          </cell>
          <cell r="R414">
            <v>1.1401279598182252</v>
          </cell>
          <cell r="S414">
            <v>0.74783307840138058</v>
          </cell>
        </row>
        <row r="415">
          <cell r="B415">
            <v>2099</v>
          </cell>
          <cell r="C415" t="str">
            <v xml:space="preserve">CUOTAS DE LOS SERVICIOS X MEDICION DE PREDIOS SIN CONSTRUCC DE ACUERDO AL MPO 2 </v>
          </cell>
          <cell r="D415" t="str">
            <v>20191050948210</v>
          </cell>
          <cell r="E415" t="str">
            <v>4300001002002002</v>
          </cell>
          <cell r="K415" t="str">
            <v xml:space="preserve">CUOTAS DE LOS SERVICIOS X MEDICION DE PREDIOS SIN CONSTRUCC DE ACUERDO AL MPO 2 </v>
          </cell>
          <cell r="L415">
            <v>111475</v>
          </cell>
          <cell r="M415">
            <v>10254</v>
          </cell>
          <cell r="N415">
            <v>14731</v>
          </cell>
          <cell r="O415">
            <v>106998</v>
          </cell>
          <cell r="P415">
            <v>64350</v>
          </cell>
          <cell r="Q415">
            <v>64350</v>
          </cell>
          <cell r="R415">
            <v>0.57725947521865895</v>
          </cell>
          <cell r="S415">
            <v>0.60141311052543034</v>
          </cell>
        </row>
        <row r="416">
          <cell r="B416">
            <v>2100</v>
          </cell>
          <cell r="C416" t="str">
            <v xml:space="preserve">CUOTA DE LOS SERVICIOS X MEDICION DE PREDIOS SIN CONSTRUCC DE ACUERDO AL MPO 3  </v>
          </cell>
          <cell r="D416" t="str">
            <v>20191050948210</v>
          </cell>
          <cell r="E416" t="str">
            <v>4300001002002002</v>
          </cell>
          <cell r="K416" t="str">
            <v xml:space="preserve">CUOTA DE LOS SERVICIOS X MEDICION DE PREDIOS SIN CONSTRUCC DE ACUERDO AL MPO 3  </v>
          </cell>
          <cell r="L416">
            <v>143124</v>
          </cell>
          <cell r="M416">
            <v>5242</v>
          </cell>
          <cell r="N416">
            <v>19756</v>
          </cell>
          <cell r="O416">
            <v>128610</v>
          </cell>
          <cell r="P416">
            <v>73260</v>
          </cell>
          <cell r="Q416">
            <v>73260</v>
          </cell>
          <cell r="R416">
            <v>0.5118638383499623</v>
          </cell>
          <cell r="S416">
            <v>0.56962911126661997</v>
          </cell>
        </row>
        <row r="417">
          <cell r="B417">
            <v>2101</v>
          </cell>
          <cell r="C417" t="str">
            <v xml:space="preserve">CUOTA DE LOS SERVICIOS X MEDICION DE PREDIOS SIN CONSTRUCC DE ACUERDO AL MPO 4  </v>
          </cell>
          <cell r="D417" t="str">
            <v>20191050948210</v>
          </cell>
          <cell r="E417" t="str">
            <v>4300001002002002</v>
          </cell>
          <cell r="K417" t="str">
            <v xml:space="preserve">CUOTA DE LOS SERVICIOS X MEDICION DE PREDIOS SIN CONSTRUCC DE ACUERDO AL MPO 4  </v>
          </cell>
          <cell r="L417">
            <v>381336</v>
          </cell>
          <cell r="M417">
            <v>33993</v>
          </cell>
          <cell r="N417">
            <v>8356</v>
          </cell>
          <cell r="O417">
            <v>406973</v>
          </cell>
          <cell r="P417">
            <v>206960</v>
          </cell>
          <cell r="Q417">
            <v>206960</v>
          </cell>
          <cell r="R417">
            <v>0.5427234774581996</v>
          </cell>
          <cell r="S417">
            <v>0.50853496423595668</v>
          </cell>
        </row>
        <row r="418">
          <cell r="B418">
            <v>2102</v>
          </cell>
          <cell r="C418" t="str">
            <v xml:space="preserve">CUOTA DE LOS SERVICIOS X MEDICION DE PREDIOS SIN CONSTRUCC DE ACUERDO AL MPO 5  </v>
          </cell>
          <cell r="D418" t="str">
            <v>20191050948210</v>
          </cell>
          <cell r="E418" t="str">
            <v>4300001002002002</v>
          </cell>
          <cell r="K418" t="str">
            <v xml:space="preserve">CUOTA DE LOS SERVICIOS X MEDICION DE PREDIOS SIN CONSTRUCC DE ACUERDO AL MPO 5  </v>
          </cell>
          <cell r="L418">
            <v>93057</v>
          </cell>
          <cell r="M418">
            <v>4876</v>
          </cell>
          <cell r="N418">
            <v>18551</v>
          </cell>
          <cell r="O418">
            <v>79382</v>
          </cell>
          <cell r="P418">
            <v>51475</v>
          </cell>
          <cell r="Q418">
            <v>51475</v>
          </cell>
          <cell r="R418">
            <v>0.55315559280870863</v>
          </cell>
          <cell r="S418">
            <v>0.64844675115265427</v>
          </cell>
        </row>
        <row r="419">
          <cell r="B419">
            <v>2218</v>
          </cell>
          <cell r="C419" t="str">
            <v xml:space="preserve">ELABORACION Y EXPEDICION DE AVALUO CATASTRAL VIG. 180 DIAS NATURALES P/AVALUO   </v>
          </cell>
          <cell r="D419" t="str">
            <v>20191050948210</v>
          </cell>
          <cell r="E419" t="str">
            <v>4300001002002002</v>
          </cell>
          <cell r="K419" t="str">
            <v xml:space="preserve">ELABORACION Y EXPEDICION DE AVALUO CATASTRAL VIG. 180 DIAS NATURALES P/AVALUO   </v>
          </cell>
          <cell r="L419">
            <v>29887125</v>
          </cell>
          <cell r="M419">
            <v>611331</v>
          </cell>
          <cell r="N419">
            <v>3087311</v>
          </cell>
          <cell r="O419">
            <v>27411145</v>
          </cell>
          <cell r="P419">
            <v>16396815</v>
          </cell>
          <cell r="Q419">
            <v>16396815</v>
          </cell>
          <cell r="R419">
            <v>0.54862470043538814</v>
          </cell>
          <cell r="S419">
            <v>0.59818059406128421</v>
          </cell>
        </row>
        <row r="420">
          <cell r="B420">
            <v>2221</v>
          </cell>
          <cell r="C420" t="str">
            <v xml:space="preserve">ELABOR. Y EXPED. PLANO TOPOGRAFICO PREDIOS URBANOS, SUBURB. Y RUSTICOS TABLOIDE </v>
          </cell>
          <cell r="D420" t="str">
            <v>20191050948210</v>
          </cell>
          <cell r="E420" t="str">
            <v>4300001002002002</v>
          </cell>
          <cell r="K420" t="str">
            <v xml:space="preserve">ELABOR. Y EXPED. PLANO TOPOGRAFICO PREDIOS URBANOS, SUBURB. Y RUSTICOS TABLOIDE </v>
          </cell>
          <cell r="L420">
            <v>208464</v>
          </cell>
          <cell r="M420">
            <v>36746</v>
          </cell>
          <cell r="N420">
            <v>15994</v>
          </cell>
          <cell r="O420">
            <v>229216</v>
          </cell>
          <cell r="P420">
            <v>65025</v>
          </cell>
          <cell r="Q420">
            <v>65025</v>
          </cell>
          <cell r="R420">
            <v>0.31192436104075522</v>
          </cell>
          <cell r="S420">
            <v>0.28368438503420357</v>
          </cell>
        </row>
        <row r="421">
          <cell r="B421">
            <v>2368</v>
          </cell>
          <cell r="C421" t="str">
            <v xml:space="preserve">MEDICION DE CONSTRUCCIONES POR METRO CUADRADO                                   </v>
          </cell>
          <cell r="D421" t="str">
            <v>20191050948210</v>
          </cell>
          <cell r="E421" t="str">
            <v>4300001002002002</v>
          </cell>
          <cell r="K421" t="str">
            <v xml:space="preserve">MEDICION DE CONSTRUCCIONES POR METRO CUADRADO                                   </v>
          </cell>
          <cell r="L421">
            <v>776072</v>
          </cell>
          <cell r="M421">
            <v>384075</v>
          </cell>
          <cell r="N421">
            <v>102102</v>
          </cell>
          <cell r="O421">
            <v>1058045</v>
          </cell>
          <cell r="P421">
            <v>672673</v>
          </cell>
          <cell r="Q421">
            <v>672673</v>
          </cell>
          <cell r="R421">
            <v>0.86676622787576407</v>
          </cell>
          <cell r="S421">
            <v>0.63576974514316498</v>
          </cell>
        </row>
        <row r="422">
          <cell r="B422">
            <v>2370</v>
          </cell>
          <cell r="C422" t="str">
            <v>INSCRIPCION, MODIFIC. O CANCELACION DATOS EN PADRON CATASTRAL C/ PREDIO O FRACC.</v>
          </cell>
          <cell r="D422" t="str">
            <v>20191050948210</v>
          </cell>
          <cell r="E422" t="str">
            <v>4300001002002002</v>
          </cell>
          <cell r="K422" t="str">
            <v>INSCRIPCION, MODIFIC. O CANCELACION DATOS EN PADRON CATASTRAL C/ PREDIO O FRACC.</v>
          </cell>
          <cell r="L422">
            <v>2079341</v>
          </cell>
          <cell r="M422">
            <v>83880</v>
          </cell>
          <cell r="N422">
            <v>229167</v>
          </cell>
          <cell r="O422">
            <v>1934054</v>
          </cell>
          <cell r="P422">
            <v>1141360</v>
          </cell>
          <cell r="Q422">
            <v>1141360</v>
          </cell>
          <cell r="R422">
            <v>0.54890467701064904</v>
          </cell>
          <cell r="S422">
            <v>0.59013864142366246</v>
          </cell>
        </row>
        <row r="423">
          <cell r="B423">
            <v>2652</v>
          </cell>
          <cell r="C423" t="str">
            <v xml:space="preserve">POR MEDICION DE PREDIOS RUSTICOS POR HECTAREA DE 30 A 39.9 HA.                  </v>
          </cell>
          <cell r="D423" t="str">
            <v>20191050948210</v>
          </cell>
          <cell r="E423" t="str">
            <v>4300001002002002</v>
          </cell>
          <cell r="K423" t="str">
            <v xml:space="preserve">POR MEDICION DE PREDIOS RUSTICOS POR HECTAREA DE 30 A 39.9 HA.                  </v>
          </cell>
          <cell r="L423">
            <v>21724</v>
          </cell>
          <cell r="M423">
            <v>0</v>
          </cell>
          <cell r="N423">
            <v>21724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1</v>
          </cell>
        </row>
        <row r="424">
          <cell r="B424">
            <v>2657</v>
          </cell>
          <cell r="C424" t="str">
            <v xml:space="preserve">POR MEDICION DE PREDIOS RUSTICOS POR HECTAREA DE 40 A 49.9 HAS.                 </v>
          </cell>
          <cell r="D424" t="str">
            <v>20191050948210</v>
          </cell>
          <cell r="E424" t="str">
            <v>4300001002002002</v>
          </cell>
          <cell r="K424" t="str">
            <v xml:space="preserve">POR MEDICION DE PREDIOS RUSTICOS POR HECTAREA DE 40 A 49.9 HAS.                 </v>
          </cell>
          <cell r="L424">
            <v>24254</v>
          </cell>
          <cell r="M424">
            <v>28800</v>
          </cell>
          <cell r="N424">
            <v>24254</v>
          </cell>
          <cell r="O424">
            <v>28800</v>
          </cell>
          <cell r="P424">
            <v>28800</v>
          </cell>
          <cell r="Q424">
            <v>28800</v>
          </cell>
          <cell r="R424">
            <v>1.1874330007421456</v>
          </cell>
          <cell r="S424">
            <v>1</v>
          </cell>
        </row>
        <row r="425">
          <cell r="B425">
            <v>2658</v>
          </cell>
          <cell r="C425" t="str">
            <v xml:space="preserve">POR MEDICION DE PREDIOS SUBURBANOS Y RUSTICOS POR HECTAREA DE 50 A 99.9 HA.     </v>
          </cell>
          <cell r="D425" t="str">
            <v>20191050948210</v>
          </cell>
          <cell r="E425" t="str">
            <v>4300001002002002</v>
          </cell>
          <cell r="K425" t="str">
            <v xml:space="preserve">POR MEDICION DE PREDIOS SUBURBANOS Y RUSTICOS POR HECTAREA DE 50 A 99.9 HA.     </v>
          </cell>
          <cell r="L425">
            <v>53040</v>
          </cell>
          <cell r="M425">
            <v>38259</v>
          </cell>
          <cell r="N425">
            <v>53040</v>
          </cell>
          <cell r="O425">
            <v>38259</v>
          </cell>
          <cell r="P425">
            <v>38259</v>
          </cell>
          <cell r="Q425">
            <v>38259</v>
          </cell>
          <cell r="R425">
            <v>0.7213235294117647</v>
          </cell>
          <cell r="S425">
            <v>1</v>
          </cell>
        </row>
        <row r="426">
          <cell r="B426">
            <v>13110</v>
          </cell>
          <cell r="C426" t="str">
            <v xml:space="preserve">DECLARACION DE LOTIFICACION Y RELOTIFICACION POR CADA LOTE                      </v>
          </cell>
          <cell r="D426" t="str">
            <v>20191050948210</v>
          </cell>
          <cell r="E426" t="str">
            <v>4300001002002002</v>
          </cell>
          <cell r="K426" t="str">
            <v xml:space="preserve">DECLARACION DE LOTIFICACION Y RELOTIFICACION POR CADA LOTE                      </v>
          </cell>
          <cell r="L426">
            <v>612421</v>
          </cell>
          <cell r="M426">
            <v>86913</v>
          </cell>
          <cell r="N426">
            <v>142403</v>
          </cell>
          <cell r="O426">
            <v>556931</v>
          </cell>
          <cell r="P426">
            <v>319832</v>
          </cell>
          <cell r="Q426">
            <v>319832</v>
          </cell>
          <cell r="R426">
            <v>0.52224205244431532</v>
          </cell>
          <cell r="S426">
            <v>0.57427580795466582</v>
          </cell>
        </row>
        <row r="427">
          <cell r="B427">
            <v>13111</v>
          </cell>
          <cell r="C427" t="str">
            <v xml:space="preserve">REGISTRO DE CADA LOCAL COMERCIAL O DEPARTAMENTO EN CONDOMINIO                   </v>
          </cell>
          <cell r="D427" t="str">
            <v>20191050948210</v>
          </cell>
          <cell r="E427" t="str">
            <v>4300001002002002</v>
          </cell>
          <cell r="K427" t="str">
            <v xml:space="preserve">REGISTRO DE CADA LOCAL COMERCIAL O DEPARTAMENTO EN CONDOMINIO                   </v>
          </cell>
          <cell r="L427">
            <v>35203</v>
          </cell>
          <cell r="M427">
            <v>2551</v>
          </cell>
          <cell r="N427">
            <v>33673</v>
          </cell>
          <cell r="O427">
            <v>4081</v>
          </cell>
          <cell r="P427">
            <v>3493</v>
          </cell>
          <cell r="Q427">
            <v>3493</v>
          </cell>
          <cell r="R427">
            <v>9.9224497912109758E-2</v>
          </cell>
          <cell r="S427">
            <v>0.855917667238422</v>
          </cell>
        </row>
        <row r="428">
          <cell r="B428">
            <v>13112</v>
          </cell>
          <cell r="C428" t="str">
            <v xml:space="preserve">REGISTRO DEL REGIMEN DE PROPIEDAD EN CONDOMINIO                                 </v>
          </cell>
          <cell r="D428" t="str">
            <v>20191050948210</v>
          </cell>
          <cell r="E428" t="str">
            <v>4300001002002002</v>
          </cell>
          <cell r="K428" t="str">
            <v xml:space="preserve">REGISTRO DEL REGIMEN DE PROPIEDAD EN CONDOMINIO                                 </v>
          </cell>
          <cell r="L428">
            <v>24472</v>
          </cell>
          <cell r="M428">
            <v>1856</v>
          </cell>
          <cell r="N428">
            <v>15734</v>
          </cell>
          <cell r="O428">
            <v>10594</v>
          </cell>
          <cell r="P428">
            <v>7974</v>
          </cell>
          <cell r="Q428">
            <v>7974</v>
          </cell>
          <cell r="R428">
            <v>0.32584177835894085</v>
          </cell>
          <cell r="S428">
            <v>0.75269020200113268</v>
          </cell>
        </row>
        <row r="429">
          <cell r="B429">
            <v>13113</v>
          </cell>
          <cell r="C429" t="str">
            <v xml:space="preserve">INSCRIPCION DE PREDIOS DESTINADOS PARA FRACCIONAMIENTOS                         </v>
          </cell>
          <cell r="D429" t="str">
            <v>20191050948210</v>
          </cell>
          <cell r="E429" t="str">
            <v>4300001002002002</v>
          </cell>
          <cell r="K429" t="str">
            <v xml:space="preserve">INSCRIPCION DE PREDIOS DESTINADOS PARA FRACCIONAMIENTOS                         </v>
          </cell>
          <cell r="L429">
            <v>29639</v>
          </cell>
          <cell r="M429">
            <v>3428</v>
          </cell>
          <cell r="N429">
            <v>8523</v>
          </cell>
          <cell r="O429">
            <v>24544</v>
          </cell>
          <cell r="P429">
            <v>15784</v>
          </cell>
          <cell r="Q429">
            <v>15784</v>
          </cell>
          <cell r="R429">
            <v>0.53254158372414728</v>
          </cell>
          <cell r="S429">
            <v>0.64308996088657111</v>
          </cell>
        </row>
        <row r="430">
          <cell r="B430">
            <v>13771</v>
          </cell>
          <cell r="C430" t="str">
            <v xml:space="preserve">REVISION Y VALIDACION DE LEVANTAN. TOPOGRAFICOS DE PERITOS REGISTRADOS          </v>
          </cell>
          <cell r="D430" t="str">
            <v>20191050948210</v>
          </cell>
          <cell r="E430" t="str">
            <v>4300001002002002</v>
          </cell>
          <cell r="K430" t="str">
            <v xml:space="preserve">REVISION Y VALIDACION DE LEVANTAN. TOPOGRAFICOS DE PERITOS REGISTRADOS          </v>
          </cell>
          <cell r="L430">
            <v>99231</v>
          </cell>
          <cell r="M430">
            <v>3392</v>
          </cell>
          <cell r="N430">
            <v>38765</v>
          </cell>
          <cell r="O430">
            <v>63858</v>
          </cell>
          <cell r="P430">
            <v>30240</v>
          </cell>
          <cell r="Q430">
            <v>30240</v>
          </cell>
          <cell r="R430">
            <v>0.30474347734075036</v>
          </cell>
          <cell r="S430">
            <v>0.47355069059475713</v>
          </cell>
        </row>
        <row r="431">
          <cell r="B431">
            <v>13795</v>
          </cell>
          <cell r="C431" t="str">
            <v xml:space="preserve">INCRIPCION DEL DEPOSITO DE FIRMAS, POR CADA UNA                                 </v>
          </cell>
          <cell r="D431" t="str">
            <v>20191050948210</v>
          </cell>
          <cell r="E431" t="str">
            <v>4300001002002002</v>
          </cell>
          <cell r="K431" t="str">
            <v xml:space="preserve">INCRIPCION DEL DEPOSITO DE FIRMAS, POR CADA UNA                                 </v>
          </cell>
          <cell r="L431">
            <v>0</v>
          </cell>
          <cell r="M431">
            <v>325</v>
          </cell>
          <cell r="N431">
            <v>0</v>
          </cell>
          <cell r="O431">
            <v>325</v>
          </cell>
          <cell r="P431">
            <v>325</v>
          </cell>
          <cell r="Q431">
            <v>325</v>
          </cell>
          <cell r="R431" t="str">
            <v>Sin saldo estimado</v>
          </cell>
          <cell r="S431">
            <v>1</v>
          </cell>
        </row>
        <row r="432">
          <cell r="B432">
            <v>14237</v>
          </cell>
          <cell r="C432" t="str">
            <v xml:space="preserve">OTROS SERVICIOS DE CATASTRO                                                     </v>
          </cell>
          <cell r="D432" t="str">
            <v>20191050948210</v>
          </cell>
          <cell r="E432" t="str">
            <v>4300001002002002</v>
          </cell>
          <cell r="K432" t="str">
            <v xml:space="preserve">OTROS SERVICIOS DE CATASTRO                                                     </v>
          </cell>
          <cell r="L432">
            <v>6263231</v>
          </cell>
          <cell r="M432">
            <v>0</v>
          </cell>
          <cell r="N432">
            <v>149</v>
          </cell>
          <cell r="O432">
            <v>6263082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B433">
            <v>14354</v>
          </cell>
          <cell r="C433" t="str">
            <v xml:space="preserve">CARTOGRAFIA VECTORIAL, UTM ESCALA 1:20,000, CON CAPAS A CADA 20M.               </v>
          </cell>
          <cell r="D433" t="str">
            <v>20191050948210</v>
          </cell>
          <cell r="E433" t="str">
            <v>4300001002002002</v>
          </cell>
          <cell r="K433" t="str">
            <v xml:space="preserve">CARTOGRAFIA VECTORIAL, UTM ESCALA 1:20,000, CON CAPAS A CADA 20M.               </v>
          </cell>
          <cell r="L433">
            <v>0</v>
          </cell>
          <cell r="M433">
            <v>95</v>
          </cell>
          <cell r="N433">
            <v>0</v>
          </cell>
          <cell r="O433">
            <v>95</v>
          </cell>
          <cell r="P433">
            <v>95</v>
          </cell>
          <cell r="Q433">
            <v>95</v>
          </cell>
          <cell r="R433" t="str">
            <v>Sin saldo estimado</v>
          </cell>
          <cell r="S433">
            <v>1</v>
          </cell>
        </row>
        <row r="434">
          <cell r="B434">
            <v>14366</v>
          </cell>
          <cell r="C434" t="str">
            <v xml:space="preserve">IMPRESION CARTOGRAFICA VECTORIAL O RASTER PAPEL BOND TAMANO CARTA               </v>
          </cell>
          <cell r="D434" t="str">
            <v>20191050948210</v>
          </cell>
          <cell r="E434" t="str">
            <v>4300001002002002</v>
          </cell>
          <cell r="K434" t="str">
            <v xml:space="preserve">IMPRESION CARTOGRAFICA VECTORIAL O RASTER PAPEL BOND TAMANO CARTA               </v>
          </cell>
          <cell r="L434">
            <v>886</v>
          </cell>
          <cell r="M434">
            <v>355</v>
          </cell>
          <cell r="N434">
            <v>432</v>
          </cell>
          <cell r="O434">
            <v>809</v>
          </cell>
          <cell r="P434">
            <v>660</v>
          </cell>
          <cell r="Q434">
            <v>660</v>
          </cell>
          <cell r="R434">
            <v>0.74492099322799099</v>
          </cell>
          <cell r="S434">
            <v>0.81582200247218783</v>
          </cell>
        </row>
        <row r="435">
          <cell r="B435">
            <v>14367</v>
          </cell>
          <cell r="C435" t="str">
            <v xml:space="preserve">IMPRESION CARTOGRAFICA VECTORIAL O RASTER PAPEL BOND TAMANO TABLOIDE            </v>
          </cell>
          <cell r="D435" t="str">
            <v>20191050948210</v>
          </cell>
          <cell r="E435" t="str">
            <v>4300001002002002</v>
          </cell>
          <cell r="K435" t="str">
            <v xml:space="preserve">IMPRESION CARTOGRAFICA VECTORIAL O RASTER PAPEL BOND TAMANO TABLOIDE            </v>
          </cell>
          <cell r="L435">
            <v>1180</v>
          </cell>
          <cell r="M435">
            <v>2025</v>
          </cell>
          <cell r="N435">
            <v>1180</v>
          </cell>
          <cell r="O435">
            <v>2025</v>
          </cell>
          <cell r="P435">
            <v>2025</v>
          </cell>
          <cell r="Q435">
            <v>2025</v>
          </cell>
          <cell r="R435">
            <v>1.7161016949152543</v>
          </cell>
          <cell r="S435">
            <v>1</v>
          </cell>
        </row>
        <row r="436">
          <cell r="B436">
            <v>14368</v>
          </cell>
          <cell r="C436" t="str">
            <v xml:space="preserve">IMPRESION CARTOGRAFIA VECTORIAL O RASTER PAPEL BOND TAMANO 90X60 CM             </v>
          </cell>
          <cell r="D436" t="str">
            <v>20191050948210</v>
          </cell>
          <cell r="E436" t="str">
            <v>4300001002002002</v>
          </cell>
          <cell r="K436" t="str">
            <v xml:space="preserve">IMPRESION CARTOGRAFIA VECTORIAL O RASTER PAPEL BOND TAMANO 90X60 CM             </v>
          </cell>
          <cell r="L436">
            <v>4461</v>
          </cell>
          <cell r="M436">
            <v>12579</v>
          </cell>
          <cell r="N436">
            <v>1178</v>
          </cell>
          <cell r="O436">
            <v>15862</v>
          </cell>
          <cell r="P436">
            <v>14300</v>
          </cell>
          <cell r="Q436">
            <v>14300</v>
          </cell>
          <cell r="R436">
            <v>3.2055592916386462</v>
          </cell>
          <cell r="S436">
            <v>0.90152565880721225</v>
          </cell>
        </row>
        <row r="437">
          <cell r="B437">
            <v>14369</v>
          </cell>
          <cell r="C437" t="str">
            <v xml:space="preserve">IMPRESION CARTOGRAFIA VECTORIAL O RASTER PAPEL BOND TAMANO 90X120 CM            </v>
          </cell>
          <cell r="D437" t="str">
            <v>20191050948210</v>
          </cell>
          <cell r="E437" t="str">
            <v>4300001002002002</v>
          </cell>
          <cell r="K437" t="str">
            <v xml:space="preserve">IMPRESION CARTOGRAFIA VECTORIAL O RASTER PAPEL BOND TAMANO 90X120 CM            </v>
          </cell>
          <cell r="L437">
            <v>0</v>
          </cell>
          <cell r="M437">
            <v>2845</v>
          </cell>
          <cell r="N437">
            <v>0</v>
          </cell>
          <cell r="O437">
            <v>2845</v>
          </cell>
          <cell r="P437">
            <v>2845</v>
          </cell>
          <cell r="Q437">
            <v>2845</v>
          </cell>
          <cell r="R437" t="str">
            <v>Sin saldo estimado</v>
          </cell>
          <cell r="S437">
            <v>1</v>
          </cell>
        </row>
        <row r="438">
          <cell r="B438">
            <v>14371</v>
          </cell>
          <cell r="C438" t="str">
            <v xml:space="preserve">IMPRESION CARTOGRAFICA VECTORIAL Y RASTER PAPEL BOND TAMANO CARTA COMBINADO     </v>
          </cell>
          <cell r="D438" t="str">
            <v>20191050948210</v>
          </cell>
          <cell r="E438" t="str">
            <v>4300001002002002</v>
          </cell>
          <cell r="K438" t="str">
            <v xml:space="preserve">IMPRESION CARTOGRAFICA VECTORIAL Y RASTER PAPEL BOND TAMANO CARTA COMBINADO     </v>
          </cell>
          <cell r="L438">
            <v>290</v>
          </cell>
          <cell r="M438">
            <v>169</v>
          </cell>
          <cell r="N438">
            <v>136</v>
          </cell>
          <cell r="O438">
            <v>323</v>
          </cell>
          <cell r="P438">
            <v>249</v>
          </cell>
          <cell r="Q438">
            <v>249</v>
          </cell>
          <cell r="R438">
            <v>0.85862068965517246</v>
          </cell>
          <cell r="S438">
            <v>0.77089783281733748</v>
          </cell>
        </row>
        <row r="439">
          <cell r="B439">
            <v>14372</v>
          </cell>
          <cell r="C439" t="str">
            <v xml:space="preserve">IMPRESION CARTOGRAFICA VECTORIAL O RASTER PAPEL BOND TAMANO TABLOIDE COMBINADO  </v>
          </cell>
          <cell r="D439" t="str">
            <v>20191050948210</v>
          </cell>
          <cell r="E439" t="str">
            <v>4300001002002002</v>
          </cell>
          <cell r="K439" t="str">
            <v xml:space="preserve">IMPRESION CARTOGRAFICA VECTORIAL O RASTER PAPEL BOND TAMANO TABLOIDE COMBINADO  </v>
          </cell>
          <cell r="L439">
            <v>909</v>
          </cell>
          <cell r="M439">
            <v>812</v>
          </cell>
          <cell r="N439">
            <v>909</v>
          </cell>
          <cell r="O439">
            <v>812</v>
          </cell>
          <cell r="P439">
            <v>812</v>
          </cell>
          <cell r="Q439">
            <v>812</v>
          </cell>
          <cell r="R439">
            <v>0.89328932893289326</v>
          </cell>
          <cell r="S439">
            <v>1</v>
          </cell>
        </row>
        <row r="440">
          <cell r="B440">
            <v>14373</v>
          </cell>
          <cell r="C440" t="str">
            <v xml:space="preserve">IMPRESION CARTOGRAFIA VECTORIAL O RASTER PAPEL BOND TAMANO 90X60 CM COMBINADO   </v>
          </cell>
          <cell r="D440" t="str">
            <v>20191050948210</v>
          </cell>
          <cell r="E440" t="str">
            <v>4300001002002002</v>
          </cell>
          <cell r="K440" t="str">
            <v xml:space="preserve">IMPRESION CARTOGRAFIA VECTORIAL O RASTER PAPEL BOND TAMANO 90X60 CM COMBINADO   </v>
          </cell>
          <cell r="L440">
            <v>2230</v>
          </cell>
          <cell r="M440">
            <v>5575</v>
          </cell>
          <cell r="N440">
            <v>589</v>
          </cell>
          <cell r="O440">
            <v>7216</v>
          </cell>
          <cell r="P440">
            <v>6435</v>
          </cell>
          <cell r="Q440">
            <v>6435</v>
          </cell>
          <cell r="R440">
            <v>2.8856502242152464</v>
          </cell>
          <cell r="S440">
            <v>0.89176829268292679</v>
          </cell>
        </row>
        <row r="441">
          <cell r="B441">
            <v>14380</v>
          </cell>
          <cell r="C441" t="str">
            <v xml:space="preserve">ARCHIVO MEDIO MAGNETICO DE C/CARTOGRAFIA VERCTORIAL Y RASTER, PAGARA ADICIONAL  </v>
          </cell>
          <cell r="D441" t="str">
            <v>20191050948210</v>
          </cell>
          <cell r="E441" t="str">
            <v>4300001002002002</v>
          </cell>
          <cell r="K441" t="str">
            <v xml:space="preserve">ARCHIVO MEDIO MAGNETICO DE C/CARTOGRAFIA VERCTORIAL Y RASTER, PAGARA ADICIONAL  </v>
          </cell>
          <cell r="L441">
            <v>79</v>
          </cell>
          <cell r="M441">
            <v>68</v>
          </cell>
          <cell r="N441">
            <v>62</v>
          </cell>
          <cell r="O441">
            <v>85</v>
          </cell>
          <cell r="P441">
            <v>85</v>
          </cell>
          <cell r="Q441">
            <v>85</v>
          </cell>
          <cell r="R441">
            <v>1.0759493670886076</v>
          </cell>
          <cell r="S441">
            <v>1</v>
          </cell>
        </row>
        <row r="442">
          <cell r="B442">
            <v>14382</v>
          </cell>
          <cell r="C442" t="str">
            <v>ANALISIS CARTO:GEOESPACIAL CON INFORMACION VECTORIAL O RASTER POR KM2 O FRACCION</v>
          </cell>
          <cell r="D442" t="str">
            <v>20191050948210</v>
          </cell>
          <cell r="E442" t="str">
            <v>4300001002002002</v>
          </cell>
          <cell r="K442" t="str">
            <v>ANALISIS CARTO:GEOESPACIAL CON INFORMACION VECTORIAL O RASTER POR KM2 O FRACCION</v>
          </cell>
          <cell r="L442">
            <v>4937</v>
          </cell>
          <cell r="M442">
            <v>0</v>
          </cell>
          <cell r="N442">
            <v>0</v>
          </cell>
          <cell r="O442">
            <v>4937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B443">
            <v>14383</v>
          </cell>
          <cell r="C443" t="str">
            <v>INSPECCION CATASTRAL PREDIO URBANO SUBURBANO O RUSTICO VIG 180 DIAS POR C/PREDIO</v>
          </cell>
          <cell r="D443" t="str">
            <v>20191050948210</v>
          </cell>
          <cell r="E443" t="str">
            <v>4300001002002002</v>
          </cell>
          <cell r="K443" t="str">
            <v>INSPECCION CATASTRAL PREDIO URBANO SUBURBANO O RUSTICO VIG 180 DIAS POR C/PREDIO</v>
          </cell>
          <cell r="L443">
            <v>15024252</v>
          </cell>
          <cell r="M443">
            <v>1727047</v>
          </cell>
          <cell r="N443">
            <v>671502</v>
          </cell>
          <cell r="O443">
            <v>16079797</v>
          </cell>
          <cell r="P443">
            <v>9945750</v>
          </cell>
          <cell r="Q443">
            <v>9945750</v>
          </cell>
          <cell r="R443">
            <v>0.66197971120292709</v>
          </cell>
          <cell r="S443">
            <v>0.61852459953319061</v>
          </cell>
        </row>
        <row r="444">
          <cell r="B444">
            <v>14592</v>
          </cell>
          <cell r="C444" t="str">
            <v xml:space="preserve">EXP. AVALUO COMERCIAL CON PRECIO DE VENTA FORMALIZADO, PREVIO AVALUO DEL IRCEP  </v>
          </cell>
          <cell r="D444" t="str">
            <v>20191050948210</v>
          </cell>
          <cell r="E444" t="str">
            <v>4300001002002002</v>
          </cell>
          <cell r="K444" t="str">
            <v xml:space="preserve">EXP. AVALUO COMERCIAL CON PRECIO DE VENTA FORMALIZADO, PREVIO AVALUO DEL IRCEP  </v>
          </cell>
          <cell r="L444">
            <v>438267</v>
          </cell>
          <cell r="M444">
            <v>29425</v>
          </cell>
          <cell r="N444">
            <v>330632</v>
          </cell>
          <cell r="O444">
            <v>137060</v>
          </cell>
          <cell r="P444">
            <v>51635</v>
          </cell>
          <cell r="Q444">
            <v>51635</v>
          </cell>
          <cell r="R444">
            <v>0.11781630832346492</v>
          </cell>
          <cell r="S444">
            <v>0.37673281774405371</v>
          </cell>
        </row>
        <row r="445">
          <cell r="B445">
            <v>14774</v>
          </cell>
          <cell r="C445" t="str">
            <v xml:space="preserve">COPIAS SIMPLES CATASTRO HASTA 35 HOJAS                                          </v>
          </cell>
          <cell r="D445" t="str">
            <v>20191050948210</v>
          </cell>
          <cell r="E445" t="str">
            <v>4300001002002002</v>
          </cell>
          <cell r="K445" t="str">
            <v xml:space="preserve">COPIAS SIMPLES CATASTRO HASTA 35 HOJAS                                          </v>
          </cell>
          <cell r="L445">
            <v>0</v>
          </cell>
          <cell r="M445">
            <v>64</v>
          </cell>
          <cell r="N445">
            <v>0</v>
          </cell>
          <cell r="O445">
            <v>64</v>
          </cell>
          <cell r="P445">
            <v>64</v>
          </cell>
          <cell r="Q445">
            <v>64</v>
          </cell>
          <cell r="R445" t="str">
            <v>Sin saldo estimado</v>
          </cell>
          <cell r="S445">
            <v>1</v>
          </cell>
        </row>
        <row r="446">
          <cell r="B446">
            <v>15314</v>
          </cell>
          <cell r="C446" t="str">
            <v xml:space="preserve">IMPRESION CARTOGRAFIA VECTORIAL O RASTER PAPEL BOND TAMANO 90X120 CM COMBINADO  </v>
          </cell>
          <cell r="D446" t="str">
            <v>20191050948210</v>
          </cell>
          <cell r="E446" t="str">
            <v>4300001002002002</v>
          </cell>
          <cell r="K446" t="str">
            <v xml:space="preserve">IMPRESION CARTOGRAFIA VECTORIAL O RASTER PAPEL BOND TAMANO 90X120 CM COMBINADO  </v>
          </cell>
          <cell r="L446">
            <v>0</v>
          </cell>
          <cell r="M446">
            <v>1423</v>
          </cell>
          <cell r="N446">
            <v>0</v>
          </cell>
          <cell r="O446">
            <v>1423</v>
          </cell>
          <cell r="P446">
            <v>1423</v>
          </cell>
          <cell r="Q446">
            <v>1423</v>
          </cell>
          <cell r="R446" t="str">
            <v>Sin saldo estimado</v>
          </cell>
          <cell r="S446">
            <v>1</v>
          </cell>
        </row>
        <row r="447">
          <cell r="B447">
            <v>15652</v>
          </cell>
          <cell r="C447" t="str">
            <v xml:space="preserve">POR RECTIFICACION DE ERROR MATERIAL NO IMPUTABLE A LA AUTORIDAD CATASTRAL       </v>
          </cell>
          <cell r="D447" t="str">
            <v>20191050948210</v>
          </cell>
          <cell r="E447" t="str">
            <v>4300001002002002</v>
          </cell>
          <cell r="K447" t="str">
            <v xml:space="preserve">POR RECTIFICACION DE ERROR MATERIAL NO IMPUTABLE A LA AUTORIDAD CATASTRAL       </v>
          </cell>
          <cell r="L447">
            <v>0</v>
          </cell>
          <cell r="M447">
            <v>2250</v>
          </cell>
          <cell r="N447">
            <v>0</v>
          </cell>
          <cell r="O447">
            <v>2250</v>
          </cell>
          <cell r="P447">
            <v>2250</v>
          </cell>
          <cell r="Q447">
            <v>2250</v>
          </cell>
          <cell r="R447" t="str">
            <v>Sin saldo estimado</v>
          </cell>
          <cell r="S447">
            <v>1</v>
          </cell>
        </row>
        <row r="448">
          <cell r="B448">
            <v>15654</v>
          </cell>
          <cell r="C448" t="str">
            <v xml:space="preserve">REEXPEDICION DE CEDULA CATASTAL DENTRO DE LA VIGENCIA DE 180 DIAS NATURALES     </v>
          </cell>
          <cell r="D448" t="str">
            <v>20191050948210</v>
          </cell>
          <cell r="E448" t="str">
            <v>4300001002002002</v>
          </cell>
          <cell r="K448" t="str">
            <v xml:space="preserve">REEXPEDICION DE CEDULA CATASTAL DENTRO DE LA VIGENCIA DE 180 DIAS NATURALES     </v>
          </cell>
          <cell r="L448">
            <v>0</v>
          </cell>
          <cell r="M448">
            <v>750</v>
          </cell>
          <cell r="N448">
            <v>0</v>
          </cell>
          <cell r="O448">
            <v>750</v>
          </cell>
          <cell r="P448">
            <v>750</v>
          </cell>
          <cell r="Q448">
            <v>750</v>
          </cell>
          <cell r="R448" t="str">
            <v>Sin saldo estimado</v>
          </cell>
          <cell r="S448">
            <v>1</v>
          </cell>
        </row>
        <row r="449">
          <cell r="B449">
            <v>15671</v>
          </cell>
          <cell r="C449" t="str">
            <v xml:space="preserve">ANALISIS CARTOGRAFICO:INTERPRETATIVO CON GEOREFERENCIA POR KM2 O FRACCION       </v>
          </cell>
          <cell r="D449" t="str">
            <v>20191050948210</v>
          </cell>
          <cell r="E449" t="str">
            <v>4300001002002002</v>
          </cell>
          <cell r="K449" t="str">
            <v xml:space="preserve">ANALISIS CARTOGRAFICO:INTERPRETATIVO CON GEOREFERENCIA POR KM2 O FRACCION       </v>
          </cell>
          <cell r="L449">
            <v>0</v>
          </cell>
          <cell r="M449">
            <v>4180</v>
          </cell>
          <cell r="N449">
            <v>0</v>
          </cell>
          <cell r="O449">
            <v>4180</v>
          </cell>
          <cell r="P449">
            <v>4180</v>
          </cell>
          <cell r="Q449">
            <v>4180</v>
          </cell>
          <cell r="R449" t="str">
            <v>Sin saldo estimado</v>
          </cell>
          <cell r="S449">
            <v>1</v>
          </cell>
        </row>
        <row r="450">
          <cell r="B450">
            <v>15672</v>
          </cell>
          <cell r="C450" t="str">
            <v xml:space="preserve">POR EXPEDICION DE CONSTANCIA DE UBICACION                                       </v>
          </cell>
          <cell r="D450" t="str">
            <v>20191050948210</v>
          </cell>
          <cell r="E450" t="str">
            <v>4300001002002002</v>
          </cell>
          <cell r="K450" t="str">
            <v xml:space="preserve">POR EXPEDICION DE CONSTANCIA DE UBICACION                                       </v>
          </cell>
          <cell r="L450">
            <v>0</v>
          </cell>
          <cell r="M450">
            <v>86520</v>
          </cell>
          <cell r="N450">
            <v>0</v>
          </cell>
          <cell r="O450">
            <v>86520</v>
          </cell>
          <cell r="P450">
            <v>86520</v>
          </cell>
          <cell r="Q450">
            <v>86520</v>
          </cell>
          <cell r="R450" t="str">
            <v>Sin saldo estimado</v>
          </cell>
          <cell r="S450">
            <v>1</v>
          </cell>
        </row>
        <row r="451">
          <cell r="B451">
            <v>16338</v>
          </cell>
          <cell r="C451" t="str">
            <v xml:space="preserve">DIFERENCIA POR ELABORACION Y EXPED AVALUO CATASTRAL VIG 180 DIAS NATURALES      </v>
          </cell>
          <cell r="D451" t="str">
            <v>20191050948210</v>
          </cell>
          <cell r="E451" t="str">
            <v>4300001002002002</v>
          </cell>
          <cell r="K451" t="str">
            <v xml:space="preserve">DIFERENCIA POR ELABORACION Y EXPED AVALUO CATASTRAL VIG 180 DIAS NATURALES      </v>
          </cell>
          <cell r="L451">
            <v>0</v>
          </cell>
          <cell r="M451">
            <v>10500</v>
          </cell>
          <cell r="N451">
            <v>0</v>
          </cell>
          <cell r="O451">
            <v>10500</v>
          </cell>
          <cell r="P451">
            <v>10500</v>
          </cell>
          <cell r="Q451">
            <v>10500</v>
          </cell>
          <cell r="R451" t="str">
            <v>Sin saldo estimado</v>
          </cell>
          <cell r="S451">
            <v>1</v>
          </cell>
        </row>
        <row r="452">
          <cell r="B452">
            <v>16339</v>
          </cell>
          <cell r="C452" t="str">
            <v xml:space="preserve">DIFERENCIA POR INSP CATASTRAL PREDIO URBANO SUBURBANO O RUSTICO VIG 180 DIAS    </v>
          </cell>
          <cell r="D452" t="str">
            <v>20191050948210</v>
          </cell>
          <cell r="E452" t="str">
            <v>4300001002002002</v>
          </cell>
          <cell r="K452" t="str">
            <v xml:space="preserve">DIFERENCIA POR INSP CATASTRAL PREDIO URBANO SUBURBANO O RUSTICO VIG 180 DIAS    </v>
          </cell>
          <cell r="L452">
            <v>0</v>
          </cell>
          <cell r="M452">
            <v>3980</v>
          </cell>
          <cell r="N452">
            <v>0</v>
          </cell>
          <cell r="O452">
            <v>3980</v>
          </cell>
          <cell r="P452">
            <v>3980</v>
          </cell>
          <cell r="Q452">
            <v>3980</v>
          </cell>
          <cell r="R452" t="str">
            <v>Sin saldo estimado</v>
          </cell>
          <cell r="S452">
            <v>1</v>
          </cell>
        </row>
        <row r="453">
          <cell r="D453" t="str">
            <v/>
          </cell>
          <cell r="E453" t="str">
            <v>4300001003000000</v>
          </cell>
          <cell r="I453" t="str">
            <v xml:space="preserve">SECRETARIA DE LA CONTRALORIA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53">
            <v>56656275</v>
          </cell>
          <cell r="M453">
            <v>11510334.74</v>
          </cell>
          <cell r="N453">
            <v>6130546.4900000002</v>
          </cell>
          <cell r="O453">
            <v>62036063.25</v>
          </cell>
          <cell r="P453">
            <v>36268811.25</v>
          </cell>
          <cell r="Q453">
            <v>36268811.25</v>
          </cell>
          <cell r="R453">
            <v>0.64015523876216707</v>
          </cell>
          <cell r="S453">
            <v>0.58464076135585541</v>
          </cell>
        </row>
        <row r="454">
          <cell r="D454" t="str">
            <v/>
          </cell>
          <cell r="E454" t="str">
            <v>4300001003001000</v>
          </cell>
          <cell r="J454" t="str">
            <v xml:space="preserve">SECRETARIA DE LA CONTRALORIA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54">
            <v>56656275</v>
          </cell>
          <cell r="M454">
            <v>11510334.74</v>
          </cell>
          <cell r="N454">
            <v>6130546.4900000002</v>
          </cell>
          <cell r="O454">
            <v>62036063.25</v>
          </cell>
          <cell r="P454">
            <v>36268811.25</v>
          </cell>
          <cell r="Q454">
            <v>36268811.25</v>
          </cell>
          <cell r="R454">
            <v>0.64015523876216707</v>
          </cell>
          <cell r="S454">
            <v>0.58464076135585541</v>
          </cell>
        </row>
        <row r="455">
          <cell r="B455">
            <v>325</v>
          </cell>
          <cell r="C455" t="str">
            <v xml:space="preserve">EXP. CONSTANCIA INHABILITADO O NO INHABILITADO DESEMP. SERV. PUBLICO INC. FORMA </v>
          </cell>
          <cell r="D455" t="str">
            <v>20190100296210</v>
          </cell>
          <cell r="E455" t="str">
            <v>4300001003001001</v>
          </cell>
          <cell r="K455" t="str">
            <v xml:space="preserve">EXP. CONSTANCIA INHABILITADO O NO INHABILITADO DESEMP. SERV. PUBLICO INC. FORMA </v>
          </cell>
          <cell r="L455">
            <v>4278843</v>
          </cell>
          <cell r="M455">
            <v>2621123</v>
          </cell>
          <cell r="N455">
            <v>617760</v>
          </cell>
          <cell r="O455">
            <v>6282206</v>
          </cell>
          <cell r="P455">
            <v>4468085</v>
          </cell>
          <cell r="Q455">
            <v>4468085</v>
          </cell>
          <cell r="R455">
            <v>1.0442273764192798</v>
          </cell>
          <cell r="S455">
            <v>0.71122866712743904</v>
          </cell>
        </row>
        <row r="456">
          <cell r="B456">
            <v>327</v>
          </cell>
          <cell r="C456" t="str">
            <v xml:space="preserve">CERTIFICACION DE EXPEDIENTES HASTA 35 HOJA S. C.                                </v>
          </cell>
          <cell r="D456" t="str">
            <v>20190100298210</v>
          </cell>
          <cell r="E456" t="str">
            <v>4300001003001001</v>
          </cell>
          <cell r="K456" t="str">
            <v xml:space="preserve">CERTIFICACION DE EXPEDIENTES HASTA 35 HOJA S. C.                                </v>
          </cell>
          <cell r="L456">
            <v>7269</v>
          </cell>
          <cell r="M456">
            <v>215</v>
          </cell>
          <cell r="N456">
            <v>1807</v>
          </cell>
          <cell r="O456">
            <v>5677</v>
          </cell>
          <cell r="P456">
            <v>2185</v>
          </cell>
          <cell r="Q456">
            <v>2185</v>
          </cell>
          <cell r="R456">
            <v>0.30059155317100011</v>
          </cell>
          <cell r="S456">
            <v>0.38488638365333805</v>
          </cell>
        </row>
        <row r="457">
          <cell r="B457">
            <v>328</v>
          </cell>
          <cell r="C457" t="str">
            <v xml:space="preserve">HOJA ADICIONAL DE EXPEDIENTES S. C. SE PAGARA                                   </v>
          </cell>
          <cell r="D457" t="str">
            <v>20190100298210</v>
          </cell>
          <cell r="E457" t="str">
            <v>4300001003001001</v>
          </cell>
          <cell r="K457" t="str">
            <v xml:space="preserve">HOJA ADICIONAL DE EXPEDIENTES S. C. SE PAGARA                                   </v>
          </cell>
          <cell r="L457">
            <v>13823</v>
          </cell>
          <cell r="M457">
            <v>2717</v>
          </cell>
          <cell r="N457">
            <v>998</v>
          </cell>
          <cell r="O457">
            <v>15542</v>
          </cell>
          <cell r="P457">
            <v>9333</v>
          </cell>
          <cell r="Q457">
            <v>9333</v>
          </cell>
          <cell r="R457">
            <v>0.67517904941040296</v>
          </cell>
          <cell r="S457">
            <v>0.60050186591172305</v>
          </cell>
        </row>
        <row r="458">
          <cell r="B458">
            <v>329</v>
          </cell>
          <cell r="C458" t="str">
            <v xml:space="preserve">OTROS SERVICIOS DE LA S. C.                                                     </v>
          </cell>
          <cell r="D458" t="str">
            <v>20190100298210</v>
          </cell>
          <cell r="E458" t="str">
            <v>4300001003001001</v>
          </cell>
          <cell r="K458" t="str">
            <v xml:space="preserve">OTROS SERVICIOS DE LA S. C.                                                     </v>
          </cell>
          <cell r="L458">
            <v>79</v>
          </cell>
          <cell r="M458">
            <v>115</v>
          </cell>
          <cell r="N458">
            <v>30</v>
          </cell>
          <cell r="O458">
            <v>164</v>
          </cell>
          <cell r="P458">
            <v>115</v>
          </cell>
          <cell r="Q458">
            <v>115</v>
          </cell>
          <cell r="R458">
            <v>1.4556962025316456</v>
          </cell>
          <cell r="S458">
            <v>0.70121951219512191</v>
          </cell>
        </row>
        <row r="459">
          <cell r="B459">
            <v>1992</v>
          </cell>
          <cell r="C459" t="str">
            <v xml:space="preserve">EXPEDICION DE CONSTANCIAS DE INSCRIPCION O REV. DE LA CALIFICACION EN FOV       </v>
          </cell>
          <cell r="D459" t="str">
            <v>20190100292210</v>
          </cell>
          <cell r="E459" t="str">
            <v>4300001003001001</v>
          </cell>
          <cell r="K459" t="str">
            <v xml:space="preserve">EXPEDICION DE CONSTANCIAS DE INSCRIPCION O REV. DE LA CALIFICACION EN FOV       </v>
          </cell>
          <cell r="L459">
            <v>6409503</v>
          </cell>
          <cell r="M459">
            <v>628702</v>
          </cell>
          <cell r="N459">
            <v>1502221</v>
          </cell>
          <cell r="O459">
            <v>5535984</v>
          </cell>
          <cell r="P459">
            <v>3759155</v>
          </cell>
          <cell r="Q459">
            <v>3759155</v>
          </cell>
          <cell r="R459">
            <v>0.58649711217858858</v>
          </cell>
          <cell r="S459">
            <v>0.67904007670542399</v>
          </cell>
        </row>
        <row r="460">
          <cell r="B460">
            <v>1998</v>
          </cell>
          <cell r="C460" t="str">
            <v xml:space="preserve">EXPED. DE CONSTANCIAS EN FOR OF. VAL., DE PADRON PROVEDORES DEL GOB. DEL EDO.   </v>
          </cell>
          <cell r="D460" t="str">
            <v>20190100295210</v>
          </cell>
          <cell r="E460" t="str">
            <v>4300001003001001</v>
          </cell>
          <cell r="K460" t="str">
            <v xml:space="preserve">EXPED. DE CONSTANCIAS EN FOR OF. VAL., DE PADRON PROVEDORES DEL GOB. DEL EDO.   </v>
          </cell>
          <cell r="L460">
            <v>2174162</v>
          </cell>
          <cell r="M460">
            <v>201160</v>
          </cell>
          <cell r="N460">
            <v>376771</v>
          </cell>
          <cell r="O460">
            <v>1998551</v>
          </cell>
          <cell r="P460">
            <v>1150380</v>
          </cell>
          <cell r="Q460">
            <v>1150380</v>
          </cell>
          <cell r="R460">
            <v>0.5291142058411471</v>
          </cell>
          <cell r="S460">
            <v>0.57560702729127255</v>
          </cell>
        </row>
        <row r="461">
          <cell r="B461">
            <v>1999</v>
          </cell>
          <cell r="C461" t="str">
            <v xml:space="preserve">REVALID DE CONSTANCIAS EN FOR OF. VAL., DE PADRON PROVEDORES DEL GOB. DEL EDO.  </v>
          </cell>
          <cell r="D461" t="str">
            <v>20190100295210</v>
          </cell>
          <cell r="E461" t="str">
            <v>4300001003001001</v>
          </cell>
          <cell r="K461" t="str">
            <v xml:space="preserve">REVALID DE CONSTANCIAS EN FOR OF. VAL., DE PADRON PROVEDORES DEL GOB. DEL EDO.  </v>
          </cell>
          <cell r="L461">
            <v>543964</v>
          </cell>
          <cell r="M461">
            <v>18921</v>
          </cell>
          <cell r="N461">
            <v>142619</v>
          </cell>
          <cell r="O461">
            <v>420266</v>
          </cell>
          <cell r="P461">
            <v>181440</v>
          </cell>
          <cell r="Q461">
            <v>181440</v>
          </cell>
          <cell r="R461">
            <v>0.3335514850247443</v>
          </cell>
          <cell r="S461">
            <v>0.43172657317032548</v>
          </cell>
        </row>
        <row r="462">
          <cell r="B462">
            <v>2117</v>
          </cell>
          <cell r="C462" t="str">
            <v xml:space="preserve">EXPEDICION DE CONSTANCIA DE INHABILITADO O NO INHABILITADO PARA CONCURSOS       </v>
          </cell>
          <cell r="D462" t="str">
            <v>20190100296210</v>
          </cell>
          <cell r="E462" t="str">
            <v>4300001003001001</v>
          </cell>
          <cell r="K462" t="str">
            <v xml:space="preserve">EXPEDICION DE CONSTANCIA DE INHABILITADO O NO INHABILITADO PARA CONCURSOS       </v>
          </cell>
          <cell r="L462">
            <v>2432713</v>
          </cell>
          <cell r="M462">
            <v>455726</v>
          </cell>
          <cell r="N462">
            <v>357091</v>
          </cell>
          <cell r="O462">
            <v>2531348</v>
          </cell>
          <cell r="P462">
            <v>1505865</v>
          </cell>
          <cell r="Q462">
            <v>1505865</v>
          </cell>
          <cell r="R462">
            <v>0.61900643438005221</v>
          </cell>
          <cell r="S462">
            <v>0.59488659797072552</v>
          </cell>
        </row>
        <row r="463">
          <cell r="B463">
            <v>2223</v>
          </cell>
          <cell r="C463" t="str">
            <v>ANALISIS DE LA SOLICITUD PARA AMPLIACION DE ESPECIALIDADES Y OFICIO DE AUTORIZAC</v>
          </cell>
          <cell r="D463" t="str">
            <v>20190100292210</v>
          </cell>
          <cell r="E463" t="str">
            <v>4300001003001001</v>
          </cell>
          <cell r="K463" t="str">
            <v>ANALISIS DE LA SOLICITUD PARA AMPLIACION DE ESPECIALIDADES Y OFICIO DE AUTORIZAC</v>
          </cell>
          <cell r="L463">
            <v>69945</v>
          </cell>
          <cell r="M463">
            <v>9307</v>
          </cell>
          <cell r="N463">
            <v>20421</v>
          </cell>
          <cell r="O463">
            <v>58831</v>
          </cell>
          <cell r="P463">
            <v>29370</v>
          </cell>
          <cell r="Q463">
            <v>29370</v>
          </cell>
          <cell r="R463">
            <v>0.41990135106154836</v>
          </cell>
          <cell r="S463">
            <v>0.49922659822202581</v>
          </cell>
        </row>
        <row r="464">
          <cell r="B464">
            <v>12727</v>
          </cell>
          <cell r="C464" t="str">
            <v xml:space="preserve">POR EL SEGUIMIENTO DE LA INVERSION Y ADQUISICION DE BIENES (5 AL MILLAR)        </v>
          </cell>
          <cell r="D464" t="str">
            <v>20190100292210</v>
          </cell>
          <cell r="E464" t="str">
            <v>4300001003001001</v>
          </cell>
          <cell r="K464" t="str">
            <v xml:space="preserve">POR EL SEGUIMIENTO DE LA INVERSION Y ADQUISICION DE BIENES (5 AL MILLAR)        </v>
          </cell>
          <cell r="L464">
            <v>40725326</v>
          </cell>
          <cell r="M464">
            <v>7571963.7400000002</v>
          </cell>
          <cell r="N464">
            <v>3110360.49</v>
          </cell>
          <cell r="O464">
            <v>45186929.25</v>
          </cell>
          <cell r="P464">
            <v>25162498.25</v>
          </cell>
          <cell r="Q464">
            <v>25162498.25</v>
          </cell>
          <cell r="R464">
            <v>0.61785873119837031</v>
          </cell>
          <cell r="S464">
            <v>0.55685346775362032</v>
          </cell>
        </row>
        <row r="465">
          <cell r="B465">
            <v>14782</v>
          </cell>
          <cell r="C465" t="str">
            <v xml:space="preserve">REEXPEDICION CONSTANCIAS DE CALIFIC. REVALIDACION Y/O AMPLIACION DE ESP. EN FOV </v>
          </cell>
          <cell r="D465" t="str">
            <v>20190100292210</v>
          </cell>
          <cell r="E465" t="str">
            <v>4300001003001001</v>
          </cell>
          <cell r="K465" t="str">
            <v xml:space="preserve">REEXPEDICION CONSTANCIAS DE CALIFIC. REVALIDACION Y/O AMPLIACION DE ESP. EN FOV </v>
          </cell>
          <cell r="L465">
            <v>648</v>
          </cell>
          <cell r="M465">
            <v>290</v>
          </cell>
          <cell r="N465">
            <v>468</v>
          </cell>
          <cell r="O465">
            <v>470</v>
          </cell>
          <cell r="P465">
            <v>290</v>
          </cell>
          <cell r="Q465">
            <v>290</v>
          </cell>
          <cell r="R465">
            <v>0.44753086419753085</v>
          </cell>
          <cell r="S465">
            <v>0.61702127659574468</v>
          </cell>
        </row>
        <row r="466">
          <cell r="B466">
            <v>14783</v>
          </cell>
          <cell r="C466" t="str">
            <v xml:space="preserve">COPIAS SIMPLES CONTRALORIA HASTA 35 HOJAS                                       </v>
          </cell>
          <cell r="D466" t="str">
            <v>20190100298210</v>
          </cell>
          <cell r="E466" t="str">
            <v>4300001003001001</v>
          </cell>
          <cell r="K466" t="str">
            <v xml:space="preserve">COPIAS SIMPLES CONTRALORIA HASTA 35 HOJAS                                       </v>
          </cell>
          <cell r="L466">
            <v>0</v>
          </cell>
          <cell r="M466">
            <v>32</v>
          </cell>
          <cell r="N466">
            <v>0</v>
          </cell>
          <cell r="O466">
            <v>32</v>
          </cell>
          <cell r="P466">
            <v>32</v>
          </cell>
          <cell r="Q466">
            <v>32</v>
          </cell>
          <cell r="R466" t="str">
            <v>Sin saldo estimado</v>
          </cell>
          <cell r="S466">
            <v>1</v>
          </cell>
        </row>
        <row r="467">
          <cell r="B467">
            <v>14784</v>
          </cell>
          <cell r="C467" t="str">
            <v xml:space="preserve">COPIAS SIMPLES CONTRALORIA DE 36 A 75 HOJAS                                     </v>
          </cell>
          <cell r="D467" t="str">
            <v>20190100298210</v>
          </cell>
          <cell r="E467" t="str">
            <v>4300001003001001</v>
          </cell>
          <cell r="K467" t="str">
            <v xml:space="preserve">COPIAS SIMPLES CONTRALORIA DE 36 A 75 HOJAS                                     </v>
          </cell>
          <cell r="L467">
            <v>0</v>
          </cell>
          <cell r="M467">
            <v>63</v>
          </cell>
          <cell r="N467">
            <v>0</v>
          </cell>
          <cell r="O467">
            <v>63</v>
          </cell>
          <cell r="P467">
            <v>63</v>
          </cell>
          <cell r="Q467">
            <v>63</v>
          </cell>
          <cell r="R467" t="str">
            <v>Sin saldo estimado</v>
          </cell>
          <cell r="S467">
            <v>1</v>
          </cell>
        </row>
        <row r="468">
          <cell r="D468" t="str">
            <v/>
          </cell>
          <cell r="E468" t="str">
            <v>4300001004000000</v>
          </cell>
          <cell r="I468" t="str">
            <v xml:space="preserve">SECRETARIA DE COMPETITIVIDAD, TRABAJO Y DESARROLLO ECONOMICO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68">
            <v>0</v>
          </cell>
          <cell r="M468">
            <v>15480</v>
          </cell>
          <cell r="N468">
            <v>0</v>
          </cell>
          <cell r="O468">
            <v>15480</v>
          </cell>
          <cell r="P468">
            <v>15480</v>
          </cell>
          <cell r="Q468">
            <v>15480</v>
          </cell>
          <cell r="R468" t="str">
            <v>Sin saldo estimado</v>
          </cell>
          <cell r="S468">
            <v>1</v>
          </cell>
        </row>
        <row r="469">
          <cell r="D469" t="str">
            <v/>
          </cell>
          <cell r="E469" t="str">
            <v>4300001004001000</v>
          </cell>
          <cell r="J469" t="str">
            <v xml:space="preserve">SECRETARIA DE COMPETITIVIDAD, TRABAJO Y DESARROLLO ECONOMICO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69">
            <v>0</v>
          </cell>
          <cell r="M469">
            <v>15480</v>
          </cell>
          <cell r="N469">
            <v>0</v>
          </cell>
          <cell r="O469">
            <v>15480</v>
          </cell>
          <cell r="P469">
            <v>15480</v>
          </cell>
          <cell r="Q469">
            <v>15480</v>
          </cell>
          <cell r="R469" t="str">
            <v>Sin saldo estimado</v>
          </cell>
          <cell r="S469">
            <v>1</v>
          </cell>
        </row>
        <row r="470">
          <cell r="B470">
            <v>2224</v>
          </cell>
          <cell r="C470" t="str">
            <v xml:space="preserve">GRAVAR O ENAJENAR UN INMUEBLE DENTRO DE UNA UNIDAD DE FOMENTO INDUSTRIAL        </v>
          </cell>
          <cell r="D470" t="str">
            <v>20190970800210</v>
          </cell>
          <cell r="E470" t="str">
            <v>4300001004001001</v>
          </cell>
          <cell r="K470" t="str">
            <v xml:space="preserve">GRAVAR O ENAJENAR UN INMUEBLE DENTRO DE UNA UNIDAD DE FOMENTO INDUSTRIAL        </v>
          </cell>
          <cell r="L470">
            <v>0</v>
          </cell>
          <cell r="M470">
            <v>15480</v>
          </cell>
          <cell r="N470">
            <v>0</v>
          </cell>
          <cell r="O470">
            <v>15480</v>
          </cell>
          <cell r="P470">
            <v>15480</v>
          </cell>
          <cell r="Q470">
            <v>15480</v>
          </cell>
          <cell r="R470" t="str">
            <v>Sin saldo estimado</v>
          </cell>
          <cell r="S470">
            <v>1</v>
          </cell>
        </row>
        <row r="471">
          <cell r="D471" t="str">
            <v/>
          </cell>
          <cell r="E471" t="str">
            <v>4300001005000000</v>
          </cell>
          <cell r="I471" t="str">
            <v xml:space="preserve">SECRETARIA DE CULTURA Y TURISMO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71">
            <v>2692801</v>
          </cell>
          <cell r="M471">
            <v>692974</v>
          </cell>
          <cell r="N471">
            <v>501357</v>
          </cell>
          <cell r="O471">
            <v>2884418</v>
          </cell>
          <cell r="P471">
            <v>1973503</v>
          </cell>
          <cell r="Q471">
            <v>1973503</v>
          </cell>
          <cell r="R471">
            <v>0.73288111524022759</v>
          </cell>
          <cell r="S471">
            <v>0.68419452381728307</v>
          </cell>
        </row>
        <row r="472">
          <cell r="D472" t="str">
            <v/>
          </cell>
          <cell r="E472" t="str">
            <v>4300001005001000</v>
          </cell>
          <cell r="J472" t="str">
            <v xml:space="preserve">SECRETARIA DE CULTURA Y TURISMO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72">
            <v>2692801</v>
          </cell>
          <cell r="M472">
            <v>692974</v>
          </cell>
          <cell r="N472">
            <v>501357</v>
          </cell>
          <cell r="O472">
            <v>2884418</v>
          </cell>
          <cell r="P472">
            <v>1973503</v>
          </cell>
          <cell r="Q472">
            <v>1973503</v>
          </cell>
          <cell r="R472">
            <v>0.73288111524022759</v>
          </cell>
          <cell r="S472">
            <v>0.68419452381728307</v>
          </cell>
        </row>
        <row r="473">
          <cell r="B473">
            <v>450</v>
          </cell>
          <cell r="C473" t="str">
            <v xml:space="preserve">OTROS SERV. DE LA SRIA. DE CULTURA Y TURISMO                                    </v>
          </cell>
          <cell r="D473" t="str">
            <v>20191140769210</v>
          </cell>
          <cell r="E473" t="str">
            <v>4300001005001001</v>
          </cell>
          <cell r="K473" t="str">
            <v xml:space="preserve">OTROS SERV. DE LA SRIA. DE CULTURA Y TURISMO                                    </v>
          </cell>
          <cell r="L473">
            <v>175483</v>
          </cell>
          <cell r="M473">
            <v>8007</v>
          </cell>
          <cell r="N473">
            <v>122746</v>
          </cell>
          <cell r="O473">
            <v>60744</v>
          </cell>
          <cell r="P473">
            <v>31484</v>
          </cell>
          <cell r="Q473">
            <v>31484</v>
          </cell>
          <cell r="R473">
            <v>0.17941339047087182</v>
          </cell>
          <cell r="S473">
            <v>0.51830633478203614</v>
          </cell>
        </row>
        <row r="474">
          <cell r="B474">
            <v>514</v>
          </cell>
          <cell r="C474" t="str">
            <v xml:space="preserve">PATIO POLIGONAL INST. CULT. POBLANO 1350 PERSONAS (CUOTA DIARIA DE 4 A 7 HORAS) </v>
          </cell>
          <cell r="D474" t="str">
            <v>20191140778210</v>
          </cell>
          <cell r="E474" t="str">
            <v>4300001005001001</v>
          </cell>
          <cell r="K474" t="str">
            <v xml:space="preserve">PATIO POLIGONAL INST. CULT. POBLANO 1350 PERSONAS (CUOTA DIARIA DE 4 A 7 HORAS) </v>
          </cell>
          <cell r="L474">
            <v>0</v>
          </cell>
          <cell r="M474">
            <v>51080</v>
          </cell>
          <cell r="N474">
            <v>0</v>
          </cell>
          <cell r="O474">
            <v>51080</v>
          </cell>
          <cell r="P474">
            <v>51080</v>
          </cell>
          <cell r="Q474">
            <v>51080</v>
          </cell>
          <cell r="R474" t="str">
            <v>Sin saldo estimado</v>
          </cell>
          <cell r="S474">
            <v>1</v>
          </cell>
        </row>
        <row r="475">
          <cell r="B475">
            <v>516</v>
          </cell>
          <cell r="C475" t="str">
            <v>PATIO DE LOS KIOSKOS INST CULTURAL POBLANO 300 PERS(CUOTA DIARIA DE 4 A 7 HORAS)</v>
          </cell>
          <cell r="D475" t="str">
            <v>20191140769210</v>
          </cell>
          <cell r="E475" t="str">
            <v>4300001005001001</v>
          </cell>
          <cell r="K475" t="str">
            <v>PATIO DE LOS KIOSKOS INST CULTURAL POBLANO 300 PERS(CUOTA DIARIA DE 4 A 7 HORAS)</v>
          </cell>
          <cell r="L475">
            <v>6070</v>
          </cell>
          <cell r="M475">
            <v>4890</v>
          </cell>
          <cell r="N475">
            <v>0</v>
          </cell>
          <cell r="O475">
            <v>10960</v>
          </cell>
          <cell r="P475">
            <v>4890</v>
          </cell>
          <cell r="Q475">
            <v>4890</v>
          </cell>
          <cell r="R475">
            <v>0.80560131795716639</v>
          </cell>
          <cell r="S475">
            <v>0.44616788321167883</v>
          </cell>
        </row>
        <row r="476">
          <cell r="B476">
            <v>518</v>
          </cell>
          <cell r="C476" t="str">
            <v xml:space="preserve">POR USO DE SALA CLAVIJERO 275 PERSONAS (CUOTA DIARIA DE 4 A 7 HORAS)            </v>
          </cell>
          <cell r="D476" t="str">
            <v>20191140769210</v>
          </cell>
          <cell r="E476" t="str">
            <v>4300001005001001</v>
          </cell>
          <cell r="K476" t="str">
            <v xml:space="preserve">POR USO DE SALA CLAVIJERO 275 PERSONAS (CUOTA DIARIA DE 4 A 7 HORAS)            </v>
          </cell>
          <cell r="L476">
            <v>17688</v>
          </cell>
          <cell r="M476">
            <v>17490</v>
          </cell>
          <cell r="N476">
            <v>6841</v>
          </cell>
          <cell r="O476">
            <v>28337</v>
          </cell>
          <cell r="P476">
            <v>17490</v>
          </cell>
          <cell r="Q476">
            <v>17490</v>
          </cell>
          <cell r="R476">
            <v>0.98880597014925375</v>
          </cell>
          <cell r="S476">
            <v>0.61721424286268833</v>
          </cell>
        </row>
        <row r="477">
          <cell r="B477">
            <v>534</v>
          </cell>
          <cell r="C477" t="str">
            <v>EXPEDICION DE CREDENCIALES QUE ACREDITEN INSCRIPCION EN TALLERES CURSOS CADA UNO</v>
          </cell>
          <cell r="D477" t="str">
            <v>20191140769210</v>
          </cell>
          <cell r="E477" t="str">
            <v>4300001005001001</v>
          </cell>
          <cell r="K477" t="str">
            <v>EXPEDICION DE CREDENCIALES QUE ACREDITEN INSCRIPCION EN TALLERES CURSOS CADA UNO</v>
          </cell>
          <cell r="L477">
            <v>113382</v>
          </cell>
          <cell r="M477">
            <v>22437</v>
          </cell>
          <cell r="N477">
            <v>14964</v>
          </cell>
          <cell r="O477">
            <v>120855</v>
          </cell>
          <cell r="P477">
            <v>81999</v>
          </cell>
          <cell r="Q477">
            <v>81999</v>
          </cell>
          <cell r="R477">
            <v>0.72321003333862521</v>
          </cell>
          <cell r="S477">
            <v>0.67849075338215215</v>
          </cell>
        </row>
        <row r="478">
          <cell r="B478">
            <v>559</v>
          </cell>
          <cell r="C478" t="str">
            <v xml:space="preserve">EXPEDICION COPIAS FOTOSTATICAS DEL MATERIAL BIBLIOGRAFICO, POR CADA HOJA        </v>
          </cell>
          <cell r="D478" t="str">
            <v>20191140769210</v>
          </cell>
          <cell r="E478" t="str">
            <v>4300001005001001</v>
          </cell>
          <cell r="K478" t="str">
            <v xml:space="preserve">EXPEDICION COPIAS FOTOSTATICAS DEL MATERIAL BIBLIOGRAFICO, POR CADA HOJA        </v>
          </cell>
          <cell r="L478">
            <v>561</v>
          </cell>
          <cell r="M478">
            <v>0</v>
          </cell>
          <cell r="N478">
            <v>561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1</v>
          </cell>
        </row>
        <row r="479">
          <cell r="B479">
            <v>1490</v>
          </cell>
          <cell r="C479" t="str">
            <v xml:space="preserve">POR USO DE SALA CLAVIJERO 275 PERSONAS INSTITUTO CULTURAL POBLANO ( 1 A 3 HRS.) </v>
          </cell>
          <cell r="D479" t="str">
            <v>20191140769210</v>
          </cell>
          <cell r="E479" t="str">
            <v>4300001005001001</v>
          </cell>
          <cell r="K479" t="str">
            <v xml:space="preserve">POR USO DE SALA CLAVIJERO 275 PERSONAS INSTITUTO CULTURAL POBLANO ( 1 A 3 HRS.) </v>
          </cell>
          <cell r="L479">
            <v>27632</v>
          </cell>
          <cell r="M479">
            <v>20894</v>
          </cell>
          <cell r="N479">
            <v>12261</v>
          </cell>
          <cell r="O479">
            <v>36265</v>
          </cell>
          <cell r="P479">
            <v>23920</v>
          </cell>
          <cell r="Q479">
            <v>23920</v>
          </cell>
          <cell r="R479">
            <v>0.86566299942096125</v>
          </cell>
          <cell r="S479">
            <v>0.65958913553012544</v>
          </cell>
        </row>
        <row r="480">
          <cell r="B480">
            <v>1883</v>
          </cell>
          <cell r="C480" t="str">
            <v xml:space="preserve">SALA TEATRO LUIS CABRERA CON CAPACIDAD PARA 165 PERSONAS (4 A 7 HORAS)          </v>
          </cell>
          <cell r="D480" t="str">
            <v>20191140769210</v>
          </cell>
          <cell r="E480" t="str">
            <v>4300001005001001</v>
          </cell>
          <cell r="K480" t="str">
            <v xml:space="preserve">SALA TEATRO LUIS CABRERA CON CAPACIDAD PARA 165 PERSONAS (4 A 7 HORAS)          </v>
          </cell>
          <cell r="L480">
            <v>14023</v>
          </cell>
          <cell r="M480">
            <v>0</v>
          </cell>
          <cell r="N480">
            <v>14023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1</v>
          </cell>
        </row>
        <row r="481">
          <cell r="B481">
            <v>2120</v>
          </cell>
          <cell r="C481" t="str">
            <v xml:space="preserve">TALLERES DE INICIACION ARTISTICA ORDINARIOS 3 MESES, 4 HORAS A LA SEMANA        </v>
          </cell>
          <cell r="D481" t="str">
            <v>20191140769210</v>
          </cell>
          <cell r="E481" t="str">
            <v>4300001005001001</v>
          </cell>
          <cell r="K481" t="str">
            <v xml:space="preserve">TALLERES DE INICIACION ARTISTICA ORDINARIOS 3 MESES, 4 HORAS A LA SEMANA        </v>
          </cell>
          <cell r="L481">
            <v>1616643</v>
          </cell>
          <cell r="M481">
            <v>494931</v>
          </cell>
          <cell r="N481">
            <v>255567</v>
          </cell>
          <cell r="O481">
            <v>1856007</v>
          </cell>
          <cell r="P481">
            <v>1042470</v>
          </cell>
          <cell r="Q481">
            <v>1042470</v>
          </cell>
          <cell r="R481">
            <v>0.64483624399449968</v>
          </cell>
          <cell r="S481">
            <v>0.56167352817096061</v>
          </cell>
        </row>
        <row r="482">
          <cell r="B482">
            <v>2123</v>
          </cell>
          <cell r="C482" t="str">
            <v xml:space="preserve">TALLERES DE INICIACION ARTISTICA VERANO 1 MES Y MEDIO, 4 HORAS A LA SEMANA      </v>
          </cell>
          <cell r="D482" t="str">
            <v>20191140769210</v>
          </cell>
          <cell r="E482" t="str">
            <v>4300001005001001</v>
          </cell>
          <cell r="K482" t="str">
            <v xml:space="preserve">TALLERES DE INICIACION ARTISTICA VERANO 1 MES Y MEDIO, 4 HORAS A LA SEMANA      </v>
          </cell>
          <cell r="L482">
            <v>554803</v>
          </cell>
          <cell r="M482">
            <v>44082</v>
          </cell>
          <cell r="N482">
            <v>43135</v>
          </cell>
          <cell r="O482">
            <v>555750</v>
          </cell>
          <cell r="P482">
            <v>555750</v>
          </cell>
          <cell r="Q482">
            <v>555750</v>
          </cell>
          <cell r="R482">
            <v>1.0017069121832434</v>
          </cell>
          <cell r="S482">
            <v>1</v>
          </cell>
        </row>
        <row r="483">
          <cell r="B483">
            <v>2278</v>
          </cell>
          <cell r="C483" t="str">
            <v xml:space="preserve">TALLERES DE INICIACION ARTISTICA VERANO 1 MES, 20 HORAS A LA SEMANA             </v>
          </cell>
          <cell r="D483" t="str">
            <v>20191140769210</v>
          </cell>
          <cell r="E483" t="str">
            <v>4300001005001001</v>
          </cell>
          <cell r="K483" t="str">
            <v xml:space="preserve">TALLERES DE INICIACION ARTISTICA VERANO 1 MES, 20 HORAS A LA SEMANA             </v>
          </cell>
          <cell r="L483">
            <v>164417</v>
          </cell>
          <cell r="M483">
            <v>7963</v>
          </cell>
          <cell r="N483">
            <v>29160</v>
          </cell>
          <cell r="O483">
            <v>143220</v>
          </cell>
          <cell r="P483">
            <v>143220</v>
          </cell>
          <cell r="Q483">
            <v>143220</v>
          </cell>
          <cell r="R483">
            <v>0.87107780825583725</v>
          </cell>
          <cell r="S483">
            <v>1</v>
          </cell>
        </row>
        <row r="484">
          <cell r="B484">
            <v>2741</v>
          </cell>
          <cell r="C484" t="str">
            <v xml:space="preserve">ESCUELAS DE INICIACION ARTISTICA ASOCIADAS NINOS DE 6 A 13 ANOS C/U POR MES     </v>
          </cell>
          <cell r="D484" t="str">
            <v>20191140769210</v>
          </cell>
          <cell r="E484" t="str">
            <v>4300001005001001</v>
          </cell>
          <cell r="K484" t="str">
            <v xml:space="preserve">ESCUELAS DE INICIACION ARTISTICA ASOCIADAS NINOS DE 6 A 13 ANOS C/U POR MES     </v>
          </cell>
          <cell r="L484">
            <v>2099</v>
          </cell>
          <cell r="M484">
            <v>0</v>
          </cell>
          <cell r="N484">
            <v>2099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1</v>
          </cell>
        </row>
        <row r="485">
          <cell r="B485">
            <v>15207</v>
          </cell>
          <cell r="C485" t="str">
            <v xml:space="preserve">USO DE PATIO DEL SOL CAPACIDAD 100 PERS DE 4 A 7 HORAS                          </v>
          </cell>
          <cell r="D485" t="str">
            <v>20191140769210</v>
          </cell>
          <cell r="E485" t="str">
            <v>4300001005001001</v>
          </cell>
          <cell r="K485" t="str">
            <v xml:space="preserve">USO DE PATIO DEL SOL CAPACIDAD 100 PERS DE 4 A 7 HORAS                          </v>
          </cell>
          <cell r="L485">
            <v>0</v>
          </cell>
          <cell r="M485">
            <v>21200</v>
          </cell>
          <cell r="N485">
            <v>0</v>
          </cell>
          <cell r="O485">
            <v>21200</v>
          </cell>
          <cell r="P485">
            <v>21200</v>
          </cell>
          <cell r="Q485">
            <v>21200</v>
          </cell>
          <cell r="R485" t="str">
            <v>Sin saldo estimado</v>
          </cell>
          <cell r="S485">
            <v>1</v>
          </cell>
        </row>
        <row r="486">
          <cell r="D486" t="str">
            <v/>
          </cell>
          <cell r="E486" t="str">
            <v>4300001006000000</v>
          </cell>
          <cell r="I486" t="str">
            <v xml:space="preserve">SECRETARIA DE DESARROLLO RURAL, SUSTENTABILIDAD Y ORDENAMIENTO TERRITORIAL                                                                                                                                                                                                                                  </v>
          </cell>
          <cell r="L486">
            <v>83275238</v>
          </cell>
          <cell r="M486">
            <v>24423674</v>
          </cell>
          <cell r="N486">
            <v>17764573</v>
          </cell>
          <cell r="O486">
            <v>89934339</v>
          </cell>
          <cell r="P486">
            <v>54622713</v>
          </cell>
          <cell r="Q486">
            <v>54622713</v>
          </cell>
          <cell r="R486">
            <v>0.65592983354787893</v>
          </cell>
          <cell r="S486">
            <v>0.60736214450856196</v>
          </cell>
        </row>
        <row r="487">
          <cell r="D487" t="str">
            <v/>
          </cell>
          <cell r="E487" t="str">
            <v>4300001006001000</v>
          </cell>
          <cell r="J487" t="str">
            <v xml:space="preserve">SECRETARIA DE DESARROLLO RURAL, SUSTENTABILIDAD Y ORDENAMIENTO TERRITORIAL                                                                                                                                                                                                                                  </v>
          </cell>
          <cell r="L487">
            <v>83275238</v>
          </cell>
          <cell r="M487">
            <v>24423674</v>
          </cell>
          <cell r="N487">
            <v>17764573</v>
          </cell>
          <cell r="O487">
            <v>89934339</v>
          </cell>
          <cell r="P487">
            <v>54622713</v>
          </cell>
          <cell r="Q487">
            <v>54622713</v>
          </cell>
          <cell r="R487">
            <v>0.65592983354787893</v>
          </cell>
          <cell r="S487">
            <v>0.60736214450856196</v>
          </cell>
        </row>
        <row r="488">
          <cell r="B488">
            <v>332</v>
          </cell>
          <cell r="C488" t="str">
            <v xml:space="preserve">CERTIFICACION ANUAL DE LAS CONDICIONES DE CENTROS DE VERIFICACION               </v>
          </cell>
          <cell r="D488" t="str">
            <v>20191040867210</v>
          </cell>
          <cell r="E488" t="str">
            <v>4300001006001001</v>
          </cell>
          <cell r="K488" t="str">
            <v xml:space="preserve">CERTIFICACION ANUAL DE LAS CONDICIONES DE CENTROS DE VERIFICACION               </v>
          </cell>
          <cell r="L488">
            <v>685258</v>
          </cell>
          <cell r="M488">
            <v>107440</v>
          </cell>
          <cell r="N488">
            <v>685258</v>
          </cell>
          <cell r="O488">
            <v>107440</v>
          </cell>
          <cell r="P488">
            <v>107440</v>
          </cell>
          <cell r="Q488">
            <v>107440</v>
          </cell>
          <cell r="R488">
            <v>0.15678766245705997</v>
          </cell>
          <cell r="S488">
            <v>1</v>
          </cell>
        </row>
        <row r="489">
          <cell r="B489">
            <v>335</v>
          </cell>
          <cell r="C489" t="str">
            <v xml:space="preserve">POR LA EVALUACION DE INFORME PREVENTIVO DE IMPACTO AMBIENTAL                    </v>
          </cell>
          <cell r="D489" t="str">
            <v>20191040868210</v>
          </cell>
          <cell r="E489" t="str">
            <v>4300001006001001</v>
          </cell>
          <cell r="K489" t="str">
            <v xml:space="preserve">POR LA EVALUACION DE INFORME PREVENTIVO DE IMPACTO AMBIENTAL                    </v>
          </cell>
          <cell r="L489">
            <v>3847997</v>
          </cell>
          <cell r="M489">
            <v>42227</v>
          </cell>
          <cell r="N489">
            <v>2127840</v>
          </cell>
          <cell r="O489">
            <v>1762384</v>
          </cell>
          <cell r="P489">
            <v>813025</v>
          </cell>
          <cell r="Q489">
            <v>813025</v>
          </cell>
          <cell r="R489">
            <v>0.21128524788350928</v>
          </cell>
          <cell r="S489">
            <v>0.46132114227092391</v>
          </cell>
        </row>
        <row r="490">
          <cell r="B490">
            <v>337</v>
          </cell>
          <cell r="C490" t="str">
            <v xml:space="preserve">POR LA EVALUACION DE MANIFESTACION DE IMPACTO AMBIENTAL PARTICULAR              </v>
          </cell>
          <cell r="D490" t="str">
            <v>20191040868210</v>
          </cell>
          <cell r="E490" t="str">
            <v>4300001006001001</v>
          </cell>
          <cell r="K490" t="str">
            <v xml:space="preserve">POR LA EVALUACION DE MANIFESTACION DE IMPACTO AMBIENTAL PARTICULAR              </v>
          </cell>
          <cell r="L490">
            <v>2281036</v>
          </cell>
          <cell r="M490">
            <v>4398</v>
          </cell>
          <cell r="N490">
            <v>985186</v>
          </cell>
          <cell r="O490">
            <v>1300248</v>
          </cell>
          <cell r="P490">
            <v>593800</v>
          </cell>
          <cell r="Q490">
            <v>593800</v>
          </cell>
          <cell r="R490">
            <v>0.26032031059571176</v>
          </cell>
          <cell r="S490">
            <v>0.45668210987442398</v>
          </cell>
        </row>
        <row r="491">
          <cell r="B491">
            <v>338</v>
          </cell>
          <cell r="C491" t="str">
            <v xml:space="preserve">POR LA EVALUACIONDE MANIFESTACION DE IMPACTO AMBIENTAL REGIONAL                 </v>
          </cell>
          <cell r="D491" t="str">
            <v>20191040868210</v>
          </cell>
          <cell r="E491" t="str">
            <v>4300001006001001</v>
          </cell>
          <cell r="K491" t="str">
            <v xml:space="preserve">POR LA EVALUACIONDE MANIFESTACION DE IMPACTO AMBIENTAL REGIONAL                 </v>
          </cell>
          <cell r="L491">
            <v>243561</v>
          </cell>
          <cell r="M491">
            <v>48925</v>
          </cell>
          <cell r="N491">
            <v>18535</v>
          </cell>
          <cell r="O491">
            <v>273951</v>
          </cell>
          <cell r="P491">
            <v>92675</v>
          </cell>
          <cell r="Q491">
            <v>92675</v>
          </cell>
          <cell r="R491">
            <v>0.38050016217703164</v>
          </cell>
          <cell r="S491">
            <v>0.33829042419994815</v>
          </cell>
        </row>
        <row r="492">
          <cell r="B492">
            <v>342</v>
          </cell>
          <cell r="C492" t="str">
            <v xml:space="preserve">POR DICTAMEN DE USO DE SUELO DE TIPO MEDIO DE 351 A 751 M2 POR VIVIENDA         </v>
          </cell>
          <cell r="D492" t="str">
            <v>20191040855210</v>
          </cell>
          <cell r="E492" t="str">
            <v>4300001006001001</v>
          </cell>
          <cell r="K492" t="str">
            <v xml:space="preserve">POR DICTAMEN DE USO DE SUELO DE TIPO MEDIO DE 351 A 751 M2 POR VIVIENDA         </v>
          </cell>
          <cell r="L492">
            <v>715</v>
          </cell>
          <cell r="M492">
            <v>0</v>
          </cell>
          <cell r="N492">
            <v>0</v>
          </cell>
          <cell r="O492">
            <v>715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B493">
            <v>362</v>
          </cell>
          <cell r="C493" t="str">
            <v xml:space="preserve">POR LA REVALIDACION ANUAL DE CADA EQUIPO ADICIONAL EXPLOTADO                    </v>
          </cell>
          <cell r="D493" t="str">
            <v>20191040867210</v>
          </cell>
          <cell r="E493" t="str">
            <v>4300001006001001</v>
          </cell>
          <cell r="K493" t="str">
            <v xml:space="preserve">POR LA REVALIDACION ANUAL DE CADA EQUIPO ADICIONAL EXPLOTADO                    </v>
          </cell>
          <cell r="L493">
            <v>1612373</v>
          </cell>
          <cell r="M493">
            <v>222420</v>
          </cell>
          <cell r="N493">
            <v>1612373</v>
          </cell>
          <cell r="O493">
            <v>222420</v>
          </cell>
          <cell r="P493">
            <v>222420</v>
          </cell>
          <cell r="Q493">
            <v>222420</v>
          </cell>
          <cell r="R493">
            <v>0.1379457482852913</v>
          </cell>
          <cell r="S493">
            <v>1</v>
          </cell>
        </row>
        <row r="494">
          <cell r="B494">
            <v>370</v>
          </cell>
          <cell r="C494" t="str">
            <v xml:space="preserve">2DO. SEMESTRE EXPEDICION Y CONTROL DE CONSTANCIAS DE NO APROBADO                </v>
          </cell>
          <cell r="D494" t="str">
            <v>20191040867210</v>
          </cell>
          <cell r="E494" t="str">
            <v>4300001006001001</v>
          </cell>
          <cell r="K494" t="str">
            <v xml:space="preserve">2DO. SEMESTRE EXPEDICION Y CONTROL DE CONSTANCIAS DE NO APROBADO                </v>
          </cell>
          <cell r="L494">
            <v>2294713</v>
          </cell>
          <cell r="M494">
            <v>184672</v>
          </cell>
          <cell r="N494">
            <v>164554</v>
          </cell>
          <cell r="O494">
            <v>2314831</v>
          </cell>
          <cell r="P494">
            <v>400020</v>
          </cell>
          <cell r="Q494">
            <v>400020</v>
          </cell>
          <cell r="R494">
            <v>0.17432245339613275</v>
          </cell>
          <cell r="S494">
            <v>0.17280743173043733</v>
          </cell>
        </row>
        <row r="495">
          <cell r="B495">
            <v>371</v>
          </cell>
          <cell r="C495" t="str">
            <v xml:space="preserve">2DO. SEMESTRE REPOSICION DE HOLOGRAMAS Y CERTIFICADOS DE VERIFICACION           </v>
          </cell>
          <cell r="D495" t="str">
            <v>20191040867210</v>
          </cell>
          <cell r="E495" t="str">
            <v>4300001006001001</v>
          </cell>
          <cell r="K495" t="str">
            <v xml:space="preserve">2DO. SEMESTRE REPOSICION DE HOLOGRAMAS Y CERTIFICADOS DE VERIFICACION           </v>
          </cell>
          <cell r="L495">
            <v>138644</v>
          </cell>
          <cell r="M495">
            <v>16624</v>
          </cell>
          <cell r="N495">
            <v>107095</v>
          </cell>
          <cell r="O495">
            <v>48173</v>
          </cell>
          <cell r="P495">
            <v>25160</v>
          </cell>
          <cell r="Q495">
            <v>25160</v>
          </cell>
          <cell r="R495">
            <v>0.18147197137993709</v>
          </cell>
          <cell r="S495">
            <v>0.52228426712058618</v>
          </cell>
        </row>
        <row r="496">
          <cell r="B496">
            <v>1359</v>
          </cell>
          <cell r="C496" t="str">
            <v xml:space="preserve">POR EVALUACION DE ANALISIS PRELIMINAR DE RIESGO                                 </v>
          </cell>
          <cell r="D496" t="str">
            <v>20191040868210</v>
          </cell>
          <cell r="E496" t="str">
            <v>4300001006001001</v>
          </cell>
          <cell r="K496" t="str">
            <v xml:space="preserve">POR EVALUACION DE ANALISIS PRELIMINAR DE RIESGO                                 </v>
          </cell>
          <cell r="L496">
            <v>78351</v>
          </cell>
          <cell r="M496">
            <v>50928</v>
          </cell>
          <cell r="N496">
            <v>60249</v>
          </cell>
          <cell r="O496">
            <v>69030</v>
          </cell>
          <cell r="P496">
            <v>57155</v>
          </cell>
          <cell r="Q496">
            <v>57155</v>
          </cell>
          <cell r="R496">
            <v>0.72947377825426607</v>
          </cell>
          <cell r="S496">
            <v>0.82797334492249741</v>
          </cell>
        </row>
        <row r="497">
          <cell r="B497">
            <v>1360</v>
          </cell>
          <cell r="C497" t="str">
            <v xml:space="preserve">POR EVALUACION DE ANALISIS DE RIESGO                                            </v>
          </cell>
          <cell r="D497" t="str">
            <v>20191040868210</v>
          </cell>
          <cell r="E497" t="str">
            <v>4300001006001001</v>
          </cell>
          <cell r="K497" t="str">
            <v xml:space="preserve">POR EVALUACION DE ANALISIS DE RIESGO                                            </v>
          </cell>
          <cell r="L497">
            <v>68536</v>
          </cell>
          <cell r="M497">
            <v>9745</v>
          </cell>
          <cell r="N497">
            <v>62197</v>
          </cell>
          <cell r="O497">
            <v>16084</v>
          </cell>
          <cell r="P497">
            <v>9745</v>
          </cell>
          <cell r="Q497">
            <v>9745</v>
          </cell>
          <cell r="R497">
            <v>0.14218804715769814</v>
          </cell>
          <cell r="S497">
            <v>0.60588162148719227</v>
          </cell>
        </row>
        <row r="498">
          <cell r="B498">
            <v>1495</v>
          </cell>
          <cell r="C498" t="str">
            <v xml:space="preserve">FACTIBILIDAD DE USO DEL SUELO                                                   </v>
          </cell>
          <cell r="D498" t="str">
            <v>20191040855210</v>
          </cell>
          <cell r="E498" t="str">
            <v>4300001006001001</v>
          </cell>
          <cell r="K498" t="str">
            <v xml:space="preserve">FACTIBILIDAD DE USO DEL SUELO                                                   </v>
          </cell>
          <cell r="L498">
            <v>51632</v>
          </cell>
          <cell r="M498">
            <v>1599</v>
          </cell>
          <cell r="N498">
            <v>24805</v>
          </cell>
          <cell r="O498">
            <v>28426</v>
          </cell>
          <cell r="P498">
            <v>7740</v>
          </cell>
          <cell r="Q498">
            <v>7740</v>
          </cell>
          <cell r="R498">
            <v>0.14990703439727301</v>
          </cell>
          <cell r="S498">
            <v>0.27228593541124324</v>
          </cell>
        </row>
        <row r="499">
          <cell r="B499">
            <v>1496</v>
          </cell>
          <cell r="C499" t="str">
            <v xml:space="preserve">EVALUACION, EXPED. Y CERTIF. ANUAL DE FUENTES FIJAS C/EQUIPO DE COMBUSTION      </v>
          </cell>
          <cell r="D499" t="str">
            <v>20191040868210</v>
          </cell>
          <cell r="E499" t="str">
            <v>4300001006001001</v>
          </cell>
          <cell r="K499" t="str">
            <v xml:space="preserve">EVALUACION, EXPED. Y CERTIF. ANUAL DE FUENTES FIJAS C/EQUIPO DE COMBUSTION      </v>
          </cell>
          <cell r="L499">
            <v>1130213</v>
          </cell>
          <cell r="M499">
            <v>0</v>
          </cell>
          <cell r="N499">
            <v>981391</v>
          </cell>
          <cell r="O499">
            <v>148822</v>
          </cell>
          <cell r="P499">
            <v>18360</v>
          </cell>
          <cell r="Q499">
            <v>18360</v>
          </cell>
          <cell r="R499">
            <v>1.6244725551732283E-2</v>
          </cell>
          <cell r="S499">
            <v>0.12336885675504966</v>
          </cell>
        </row>
        <row r="500">
          <cell r="B500">
            <v>1497</v>
          </cell>
          <cell r="C500" t="str">
            <v xml:space="preserve">EVALUACION, EXPED. Y CERTIF. ANUAL DE FUENTES FIJAS C/EQUIPO EXTRACTOR          </v>
          </cell>
          <cell r="D500" t="str">
            <v>20191040868210</v>
          </cell>
          <cell r="E500" t="str">
            <v>4300001006001001</v>
          </cell>
          <cell r="K500" t="str">
            <v xml:space="preserve">EVALUACION, EXPED. Y CERTIF. ANUAL DE FUENTES FIJAS C/EQUIPO EXTRACTOR          </v>
          </cell>
          <cell r="L500">
            <v>358981</v>
          </cell>
          <cell r="M500">
            <v>0</v>
          </cell>
          <cell r="N500">
            <v>149160</v>
          </cell>
          <cell r="O500">
            <v>209821</v>
          </cell>
          <cell r="P500">
            <v>32340</v>
          </cell>
          <cell r="Q500">
            <v>32340</v>
          </cell>
          <cell r="R500">
            <v>9.0088333365832732E-2</v>
          </cell>
          <cell r="S500">
            <v>0.15413137865132662</v>
          </cell>
        </row>
        <row r="501">
          <cell r="B501">
            <v>1498</v>
          </cell>
          <cell r="C501" t="str">
            <v xml:space="preserve">EVALUACION, EXPED. Y CERTIF. ANUAL FUENTES FIJAS C/ACT. SIST. Y/O PROCESO       </v>
          </cell>
          <cell r="D501" t="str">
            <v>20191040868210</v>
          </cell>
          <cell r="E501" t="str">
            <v>4300001006001001</v>
          </cell>
          <cell r="K501" t="str">
            <v xml:space="preserve">EVALUACION, EXPED. Y CERTIF. ANUAL FUENTES FIJAS C/ACT. SIST. Y/O PROCESO       </v>
          </cell>
          <cell r="L501">
            <v>458857</v>
          </cell>
          <cell r="M501">
            <v>0</v>
          </cell>
          <cell r="N501">
            <v>402406</v>
          </cell>
          <cell r="O501">
            <v>56451</v>
          </cell>
          <cell r="P501">
            <v>27495</v>
          </cell>
          <cell r="Q501">
            <v>27495</v>
          </cell>
          <cell r="R501">
            <v>5.9920628866945477E-2</v>
          </cell>
          <cell r="S501">
            <v>0.48705957378965831</v>
          </cell>
        </row>
        <row r="502">
          <cell r="B502">
            <v>1609</v>
          </cell>
          <cell r="C502" t="str">
            <v xml:space="preserve">CONSTANCIA DE NO AFECTACION Y/O DERECHO DE PREFERENCIA                          </v>
          </cell>
          <cell r="D502" t="str">
            <v>20191040860210</v>
          </cell>
          <cell r="E502" t="str">
            <v>4300001006001001</v>
          </cell>
          <cell r="K502" t="str">
            <v xml:space="preserve">CONSTANCIA DE NO AFECTACION Y/O DERECHO DE PREFERENCIA                          </v>
          </cell>
          <cell r="L502">
            <v>59767</v>
          </cell>
          <cell r="M502">
            <v>6212</v>
          </cell>
          <cell r="N502">
            <v>17834</v>
          </cell>
          <cell r="O502">
            <v>48145</v>
          </cell>
          <cell r="P502">
            <v>27450</v>
          </cell>
          <cell r="Q502">
            <v>27450</v>
          </cell>
          <cell r="R502">
            <v>0.4592835511235297</v>
          </cell>
          <cell r="S502">
            <v>0.57015266382801955</v>
          </cell>
        </row>
        <row r="503">
          <cell r="B503">
            <v>2038</v>
          </cell>
          <cell r="C503" t="str">
            <v xml:space="preserve">OTROS SERVICIOS DE LA SRIA. DE MEDIO AMBIENTE Y ORDENAMIENTO TERRITORIAL        </v>
          </cell>
          <cell r="D503" t="str">
            <v>20191040860210</v>
          </cell>
          <cell r="E503" t="str">
            <v>4300001006001001</v>
          </cell>
          <cell r="K503" t="str">
            <v xml:space="preserve">OTROS SERVICIOS DE LA SRIA. DE MEDIO AMBIENTE Y ORDENAMIENTO TERRITORIAL        </v>
          </cell>
          <cell r="L503">
            <v>686543</v>
          </cell>
          <cell r="M503">
            <v>0</v>
          </cell>
          <cell r="N503">
            <v>630164</v>
          </cell>
          <cell r="O503">
            <v>56379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B504">
            <v>2039</v>
          </cell>
          <cell r="C504" t="str">
            <v xml:space="preserve">CERTIFICACIONES DE DOCTOS. INCLUYE FORMA OFICIAL SMAOT                          </v>
          </cell>
          <cell r="D504" t="str">
            <v>20191040879210</v>
          </cell>
          <cell r="E504" t="str">
            <v>4300001006001001</v>
          </cell>
          <cell r="K504" t="str">
            <v xml:space="preserve">CERTIFICACIONES DE DOCTOS. INCLUYE FORMA OFICIAL SMAOT                          </v>
          </cell>
          <cell r="L504">
            <v>2827</v>
          </cell>
          <cell r="M504">
            <v>0</v>
          </cell>
          <cell r="N504">
            <v>872</v>
          </cell>
          <cell r="O504">
            <v>1955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B505">
            <v>2040</v>
          </cell>
          <cell r="C505" t="str">
            <v xml:space="preserve">CERTIFICACIONES DE EXPEDIENTES HASTA 35 HOJAS SMAOT                             </v>
          </cell>
          <cell r="D505" t="str">
            <v>20191040879210</v>
          </cell>
          <cell r="E505" t="str">
            <v>4300001006001001</v>
          </cell>
          <cell r="K505" t="str">
            <v xml:space="preserve">CERTIFICACIONES DE EXPEDIENTES HASTA 35 HOJAS SMAOT                             </v>
          </cell>
          <cell r="L505">
            <v>3934</v>
          </cell>
          <cell r="M505">
            <v>115</v>
          </cell>
          <cell r="N505">
            <v>2666</v>
          </cell>
          <cell r="O505">
            <v>1383</v>
          </cell>
          <cell r="P505">
            <v>460</v>
          </cell>
          <cell r="Q505">
            <v>460</v>
          </cell>
          <cell r="R505">
            <v>0.11692933401118455</v>
          </cell>
          <cell r="S505">
            <v>0.33261026753434564</v>
          </cell>
        </row>
        <row r="506">
          <cell r="B506">
            <v>2149</v>
          </cell>
          <cell r="C506" t="str">
            <v xml:space="preserve">HOJA ADICIONAL DE EXPEDIENTES SMAOT SE PAGARA                                   </v>
          </cell>
          <cell r="D506" t="str">
            <v>20191040860210</v>
          </cell>
          <cell r="E506" t="str">
            <v>4300001006001001</v>
          </cell>
          <cell r="K506" t="str">
            <v xml:space="preserve">HOJA ADICIONAL DE EXPEDIENTES SMAOT SE PAGARA                                   </v>
          </cell>
          <cell r="L506">
            <v>2334</v>
          </cell>
          <cell r="M506">
            <v>759</v>
          </cell>
          <cell r="N506">
            <v>2002</v>
          </cell>
          <cell r="O506">
            <v>1091</v>
          </cell>
          <cell r="P506">
            <v>759</v>
          </cell>
          <cell r="Q506">
            <v>759</v>
          </cell>
          <cell r="R506">
            <v>0.32519280205655526</v>
          </cell>
          <cell r="S506">
            <v>0.69569202566452792</v>
          </cell>
        </row>
        <row r="507">
          <cell r="B507">
            <v>2182</v>
          </cell>
          <cell r="C507" t="str">
            <v xml:space="preserve">ACTUALIZACION REVALIDACION ANUAL CENTROS DE VERIFICACION                        </v>
          </cell>
          <cell r="D507" t="str">
            <v>20191040867210</v>
          </cell>
          <cell r="E507" t="str">
            <v>4300001006001001</v>
          </cell>
          <cell r="K507" t="str">
            <v xml:space="preserve">ACTUALIZACION REVALIDACION ANUAL CENTROS DE VERIFICACION                        </v>
          </cell>
          <cell r="L507">
            <v>0</v>
          </cell>
          <cell r="M507">
            <v>109</v>
          </cell>
          <cell r="N507">
            <v>0</v>
          </cell>
          <cell r="O507">
            <v>109</v>
          </cell>
          <cell r="P507">
            <v>109</v>
          </cell>
          <cell r="Q507">
            <v>109</v>
          </cell>
          <cell r="R507" t="str">
            <v>Sin saldo estimado</v>
          </cell>
          <cell r="S507">
            <v>1</v>
          </cell>
        </row>
        <row r="508">
          <cell r="B508">
            <v>2234</v>
          </cell>
          <cell r="C508" t="str">
            <v xml:space="preserve">POR LA EXPEDICION DE CONSTANCIAS DE EXCEPCION DE ESTUDIO DE IMPACTO AMBIENTAL   </v>
          </cell>
          <cell r="D508" t="str">
            <v>20191040868210</v>
          </cell>
          <cell r="E508" t="str">
            <v>4300001006001001</v>
          </cell>
          <cell r="K508" t="str">
            <v xml:space="preserve">POR LA EXPEDICION DE CONSTANCIAS DE EXCEPCION DE ESTUDIO DE IMPACTO AMBIENTAL   </v>
          </cell>
          <cell r="L508">
            <v>253047</v>
          </cell>
          <cell r="M508">
            <v>6190</v>
          </cell>
          <cell r="N508">
            <v>145636</v>
          </cell>
          <cell r="O508">
            <v>113601</v>
          </cell>
          <cell r="P508">
            <v>66010</v>
          </cell>
          <cell r="Q508">
            <v>66010</v>
          </cell>
          <cell r="R508">
            <v>0.2608606306338348</v>
          </cell>
          <cell r="S508">
            <v>0.5810688286194664</v>
          </cell>
        </row>
        <row r="509">
          <cell r="B509">
            <v>2235</v>
          </cell>
          <cell r="C509" t="str">
            <v xml:space="preserve">CONSTANCIA DE TECNICO Y ADMINISTRATIVO CENTRO VERIFICACION                      </v>
          </cell>
          <cell r="D509" t="str">
            <v>20191040867210</v>
          </cell>
          <cell r="E509" t="str">
            <v>4300001006001001</v>
          </cell>
          <cell r="K509" t="str">
            <v xml:space="preserve">CONSTANCIA DE TECNICO Y ADMINISTRATIVO CENTRO VERIFICACION                      </v>
          </cell>
          <cell r="L509">
            <v>99182</v>
          </cell>
          <cell r="M509">
            <v>15555</v>
          </cell>
          <cell r="N509">
            <v>99182</v>
          </cell>
          <cell r="O509">
            <v>15555</v>
          </cell>
          <cell r="P509">
            <v>15555</v>
          </cell>
          <cell r="Q509">
            <v>15555</v>
          </cell>
          <cell r="R509">
            <v>0.15683289306527395</v>
          </cell>
          <cell r="S509">
            <v>1</v>
          </cell>
        </row>
        <row r="510">
          <cell r="B510">
            <v>2335</v>
          </cell>
          <cell r="C510" t="str">
            <v xml:space="preserve">2DO. SEMESTRE CERTIFICADOS Y HOLOGRAMAS VERIFICACION DE GASES TIPO CERO         </v>
          </cell>
          <cell r="D510" t="str">
            <v>20191040867210</v>
          </cell>
          <cell r="E510" t="str">
            <v>4300001006001001</v>
          </cell>
          <cell r="K510" t="str">
            <v xml:space="preserve">2DO. SEMESTRE CERTIFICADOS Y HOLOGRAMAS VERIFICACION DE GASES TIPO CERO         </v>
          </cell>
          <cell r="L510">
            <v>6796610</v>
          </cell>
          <cell r="M510">
            <v>1635915</v>
          </cell>
          <cell r="N510">
            <v>112397</v>
          </cell>
          <cell r="O510">
            <v>8320128</v>
          </cell>
          <cell r="P510">
            <v>2473925</v>
          </cell>
          <cell r="Q510">
            <v>2473925</v>
          </cell>
          <cell r="R510">
            <v>0.36399396169560999</v>
          </cell>
          <cell r="S510">
            <v>0.29734218031261056</v>
          </cell>
        </row>
        <row r="511">
          <cell r="B511">
            <v>2407</v>
          </cell>
          <cell r="C511" t="str">
            <v xml:space="preserve">2DO. SEMESTRE CERTIFICADOS Y HOLOGRAMAS VERIFICACION DE GASES TIPO DOBLE CERO   </v>
          </cell>
          <cell r="D511" t="str">
            <v>20191040867210</v>
          </cell>
          <cell r="E511" t="str">
            <v>4300001006001001</v>
          </cell>
          <cell r="K511" t="str">
            <v xml:space="preserve">2DO. SEMESTRE CERTIFICADOS Y HOLOGRAMAS VERIFICACION DE GASES TIPO DOBLE CERO   </v>
          </cell>
          <cell r="L511">
            <v>2799040</v>
          </cell>
          <cell r="M511">
            <v>44977</v>
          </cell>
          <cell r="N511">
            <v>11838</v>
          </cell>
          <cell r="O511">
            <v>2832179</v>
          </cell>
          <cell r="P511">
            <v>562925</v>
          </cell>
          <cell r="Q511">
            <v>562925</v>
          </cell>
          <cell r="R511">
            <v>0.20111359609008803</v>
          </cell>
          <cell r="S511">
            <v>0.19876038908557686</v>
          </cell>
        </row>
        <row r="512">
          <cell r="B512">
            <v>2413</v>
          </cell>
          <cell r="C512" t="str">
            <v xml:space="preserve">AUTORIZACION PARA LA COMBUSTION A CIELO ABIERTO CAPACITACION A PERSONAL         </v>
          </cell>
          <cell r="D512" t="str">
            <v>20191040868210</v>
          </cell>
          <cell r="E512" t="str">
            <v>4300001006001001</v>
          </cell>
          <cell r="K512" t="str">
            <v xml:space="preserve">AUTORIZACION PARA LA COMBUSTION A CIELO ABIERTO CAPACITACION A PERSONAL         </v>
          </cell>
          <cell r="L512">
            <v>30829</v>
          </cell>
          <cell r="M512">
            <v>2064</v>
          </cell>
          <cell r="N512">
            <v>22776</v>
          </cell>
          <cell r="O512">
            <v>10117</v>
          </cell>
          <cell r="P512">
            <v>7065</v>
          </cell>
          <cell r="Q512">
            <v>7065</v>
          </cell>
          <cell r="R512">
            <v>0.22916734243731551</v>
          </cell>
          <cell r="S512">
            <v>0.69832954433132355</v>
          </cell>
        </row>
        <row r="513">
          <cell r="B513">
            <v>2414</v>
          </cell>
          <cell r="C513" t="str">
            <v xml:space="preserve">EVALUACION DE PROGRAMAS PREVENCION DE ACCIDENTES COMPETENCIA ESTATAL.           </v>
          </cell>
          <cell r="D513" t="str">
            <v>20191040868210</v>
          </cell>
          <cell r="E513" t="str">
            <v>4300001006001001</v>
          </cell>
          <cell r="K513" t="str">
            <v xml:space="preserve">EVALUACION DE PROGRAMAS PREVENCION DE ACCIDENTES COMPETENCIA ESTATAL.           </v>
          </cell>
          <cell r="L513">
            <v>22268</v>
          </cell>
          <cell r="M513">
            <v>6170</v>
          </cell>
          <cell r="N513">
            <v>25353</v>
          </cell>
          <cell r="O513">
            <v>3085</v>
          </cell>
          <cell r="P513">
            <v>3085</v>
          </cell>
          <cell r="Q513">
            <v>3085</v>
          </cell>
          <cell r="R513">
            <v>0.13853960840668222</v>
          </cell>
          <cell r="S513">
            <v>1</v>
          </cell>
        </row>
        <row r="514">
          <cell r="B514">
            <v>2415</v>
          </cell>
          <cell r="C514" t="str">
            <v>MODIFIC. O AMPLIA CAMBIO RAZON SOC.TIT. TRANSF. AMPLI. RESOL.IMPACT Y RIESG AMB.</v>
          </cell>
          <cell r="D514" t="str">
            <v>20191040868210</v>
          </cell>
          <cell r="E514" t="str">
            <v>4300001006001001</v>
          </cell>
          <cell r="K514" t="str">
            <v>MODIFIC. O AMPLIA CAMBIO RAZON SOC.TIT. TRANSF. AMPLI. RESOL.IMPACT Y RIESG AMB.</v>
          </cell>
          <cell r="L514">
            <v>124753</v>
          </cell>
          <cell r="M514">
            <v>13692</v>
          </cell>
          <cell r="N514">
            <v>49345</v>
          </cell>
          <cell r="O514">
            <v>89100</v>
          </cell>
          <cell r="P514">
            <v>41985</v>
          </cell>
          <cell r="Q514">
            <v>41985</v>
          </cell>
          <cell r="R514">
            <v>0.33654501294558048</v>
          </cell>
          <cell r="S514">
            <v>0.47121212121212119</v>
          </cell>
        </row>
        <row r="515">
          <cell r="B515">
            <v>13157</v>
          </cell>
          <cell r="C515" t="str">
            <v xml:space="preserve">EVALUACION DEL PLAN DE MANEJO DE RESIDUOS DE MANEJO ESPECIAL                    </v>
          </cell>
          <cell r="D515" t="str">
            <v>20191040868210</v>
          </cell>
          <cell r="E515" t="str">
            <v>4300001006001001</v>
          </cell>
          <cell r="K515" t="str">
            <v xml:space="preserve">EVALUACION DEL PLAN DE MANEJO DE RESIDUOS DE MANEJO ESPECIAL                    </v>
          </cell>
          <cell r="L515">
            <v>130809</v>
          </cell>
          <cell r="M515">
            <v>4721</v>
          </cell>
          <cell r="N515">
            <v>66306</v>
          </cell>
          <cell r="O515">
            <v>69224</v>
          </cell>
          <cell r="P515">
            <v>39950</v>
          </cell>
          <cell r="Q515">
            <v>39950</v>
          </cell>
          <cell r="R515">
            <v>0.3054071203051778</v>
          </cell>
          <cell r="S515">
            <v>0.57711198428290766</v>
          </cell>
        </row>
        <row r="516">
          <cell r="B516">
            <v>13158</v>
          </cell>
          <cell r="C516" t="str">
            <v xml:space="preserve">REVALID ANUAL DE LA EVALUAC. DEL PLAN DE MANEJO DE RESIDUOS DE MANEJO ESPECIAL  </v>
          </cell>
          <cell r="D516" t="str">
            <v>20191040868210</v>
          </cell>
          <cell r="E516" t="str">
            <v>4300001006001001</v>
          </cell>
          <cell r="K516" t="str">
            <v xml:space="preserve">REVALID ANUAL DE LA EVALUAC. DEL PLAN DE MANEJO DE RESIDUOS DE MANEJO ESPECIAL  </v>
          </cell>
          <cell r="L516">
            <v>109386</v>
          </cell>
          <cell r="M516">
            <v>4622</v>
          </cell>
          <cell r="N516">
            <v>97268</v>
          </cell>
          <cell r="O516">
            <v>16740</v>
          </cell>
          <cell r="P516">
            <v>13250</v>
          </cell>
          <cell r="Q516">
            <v>13250</v>
          </cell>
          <cell r="R516">
            <v>0.12113067485784287</v>
          </cell>
          <cell r="S516">
            <v>0.7915173237753883</v>
          </cell>
        </row>
        <row r="517">
          <cell r="B517">
            <v>13159</v>
          </cell>
          <cell r="C517" t="str">
            <v xml:space="preserve">EVALUACION DEL PLAN DE MANEJO DE RESIDUOS DE CONSTRUCCION MENORES A 150 M2      </v>
          </cell>
          <cell r="D517" t="str">
            <v>20191040868210</v>
          </cell>
          <cell r="E517" t="str">
            <v>4300001006001001</v>
          </cell>
          <cell r="K517" t="str">
            <v xml:space="preserve">EVALUACION DEL PLAN DE MANEJO DE RESIDUOS DE CONSTRUCCION MENORES A 150 M2      </v>
          </cell>
          <cell r="L517">
            <v>103</v>
          </cell>
          <cell r="M517">
            <v>1272</v>
          </cell>
          <cell r="N517">
            <v>0</v>
          </cell>
          <cell r="O517">
            <v>1375</v>
          </cell>
          <cell r="P517">
            <v>1375</v>
          </cell>
          <cell r="Q517">
            <v>1375</v>
          </cell>
          <cell r="R517">
            <v>13.349514563106796</v>
          </cell>
          <cell r="S517">
            <v>1</v>
          </cell>
        </row>
        <row r="518">
          <cell r="B518">
            <v>13160</v>
          </cell>
          <cell r="C518" t="str">
            <v xml:space="preserve">EVALUACION DEL PLAN DE MANEJO DE RESIDUOS DE CONSTRUCCION DE 150 A 500 M2       </v>
          </cell>
          <cell r="D518" t="str">
            <v>20191040868210</v>
          </cell>
          <cell r="E518" t="str">
            <v>4300001006001001</v>
          </cell>
          <cell r="K518" t="str">
            <v xml:space="preserve">EVALUACION DEL PLAN DE MANEJO DE RESIDUOS DE CONSTRUCCION DE 150 A 500 M2       </v>
          </cell>
          <cell r="L518">
            <v>2342</v>
          </cell>
          <cell r="M518">
            <v>4865</v>
          </cell>
          <cell r="N518">
            <v>275</v>
          </cell>
          <cell r="O518">
            <v>6932</v>
          </cell>
          <cell r="P518">
            <v>6615</v>
          </cell>
          <cell r="Q518">
            <v>6615</v>
          </cell>
          <cell r="R518">
            <v>2.8245089666951322</v>
          </cell>
          <cell r="S518">
            <v>0.95427005193306402</v>
          </cell>
        </row>
        <row r="519">
          <cell r="B519">
            <v>13161</v>
          </cell>
          <cell r="C519" t="str">
            <v xml:space="preserve">EVALUACION DEL PLAN DE MANEJO DE RESIDUOS DE CONSTRUCCION DE 501 A 1500 M2      </v>
          </cell>
          <cell r="D519" t="str">
            <v>20191040868210</v>
          </cell>
          <cell r="E519" t="str">
            <v>4300001006001001</v>
          </cell>
          <cell r="K519" t="str">
            <v xml:space="preserve">EVALUACION DEL PLAN DE MANEJO DE RESIDUOS DE CONSTRUCCION DE 501 A 1500 M2      </v>
          </cell>
          <cell r="L519">
            <v>22214</v>
          </cell>
          <cell r="M519">
            <v>2842</v>
          </cell>
          <cell r="N519">
            <v>11359</v>
          </cell>
          <cell r="O519">
            <v>13697</v>
          </cell>
          <cell r="P519">
            <v>7050</v>
          </cell>
          <cell r="Q519">
            <v>7050</v>
          </cell>
          <cell r="R519">
            <v>0.31736742594760059</v>
          </cell>
          <cell r="S519">
            <v>0.51471125063882606</v>
          </cell>
        </row>
        <row r="520">
          <cell r="B520">
            <v>13162</v>
          </cell>
          <cell r="C520" t="str">
            <v xml:space="preserve">EVALUACION DEL PLAN DE MANEJO DE RESIDUOS DE CONSTRUCCION MAYORES A 1500 M2     </v>
          </cell>
          <cell r="D520" t="str">
            <v>20191040868210</v>
          </cell>
          <cell r="E520" t="str">
            <v>4300001006001001</v>
          </cell>
          <cell r="K520" t="str">
            <v xml:space="preserve">EVALUACION DEL PLAN DE MANEJO DE RESIDUOS DE CONSTRUCCION MAYORES A 1500 M2     </v>
          </cell>
          <cell r="L520">
            <v>172054</v>
          </cell>
          <cell r="M520">
            <v>38757</v>
          </cell>
          <cell r="N520">
            <v>61516</v>
          </cell>
          <cell r="O520">
            <v>149295</v>
          </cell>
          <cell r="P520">
            <v>94435</v>
          </cell>
          <cell r="Q520">
            <v>94435</v>
          </cell>
          <cell r="R520">
            <v>0.54886837853232129</v>
          </cell>
          <cell r="S520">
            <v>0.6325396027998258</v>
          </cell>
        </row>
        <row r="521">
          <cell r="B521">
            <v>13163</v>
          </cell>
          <cell r="C521" t="str">
            <v xml:space="preserve">EVALUACION DE TRANSPORTE DE RESIDUOS DE MANEJO ESPECIAL POR VEHICULO            </v>
          </cell>
          <cell r="D521" t="str">
            <v>20191040868210</v>
          </cell>
          <cell r="E521" t="str">
            <v>4300001006001001</v>
          </cell>
          <cell r="K521" t="str">
            <v xml:space="preserve">EVALUACION DE TRANSPORTE DE RESIDUOS DE MANEJO ESPECIAL POR VEHICULO            </v>
          </cell>
          <cell r="L521">
            <v>254249</v>
          </cell>
          <cell r="M521">
            <v>17026</v>
          </cell>
          <cell r="N521">
            <v>135255</v>
          </cell>
          <cell r="O521">
            <v>136020</v>
          </cell>
          <cell r="P521">
            <v>81740</v>
          </cell>
          <cell r="Q521">
            <v>81740</v>
          </cell>
          <cell r="R521">
            <v>0.32149585642421408</v>
          </cell>
          <cell r="S521">
            <v>0.60094103808263488</v>
          </cell>
        </row>
        <row r="522">
          <cell r="B522">
            <v>13164</v>
          </cell>
          <cell r="C522" t="str">
            <v>REVALIDACION ANUAL DE LA EVALUACION DE TRANSPORTE DE RESIDUOS DE MANEJO ESPECIAL</v>
          </cell>
          <cell r="D522" t="str">
            <v>20191040868210</v>
          </cell>
          <cell r="E522" t="str">
            <v>4300001006001001</v>
          </cell>
          <cell r="K522" t="str">
            <v>REVALIDACION ANUAL DE LA EVALUACION DE TRANSPORTE DE RESIDUOS DE MANEJO ESPECIAL</v>
          </cell>
          <cell r="L522">
            <v>91676</v>
          </cell>
          <cell r="M522">
            <v>13115</v>
          </cell>
          <cell r="N522">
            <v>64424</v>
          </cell>
          <cell r="O522">
            <v>40367</v>
          </cell>
          <cell r="P522">
            <v>34980</v>
          </cell>
          <cell r="Q522">
            <v>34980</v>
          </cell>
          <cell r="R522">
            <v>0.38156115013744057</v>
          </cell>
          <cell r="S522">
            <v>0.86654940917085743</v>
          </cell>
        </row>
        <row r="523">
          <cell r="B523">
            <v>13167</v>
          </cell>
          <cell r="C523" t="str">
            <v xml:space="preserve">EVAL. EXPEDIENTE PARA AUTORIZACION ACOPIO Y ALMACENAMIENTO RESIDUOS ESPECIALES  </v>
          </cell>
          <cell r="D523" t="str">
            <v>20191040868210</v>
          </cell>
          <cell r="E523" t="str">
            <v>4300001006001001</v>
          </cell>
          <cell r="K523" t="str">
            <v xml:space="preserve">EVAL. EXPEDIENTE PARA AUTORIZACION ACOPIO Y ALMACENAMIENTO RESIDUOS ESPECIALES  </v>
          </cell>
          <cell r="L523">
            <v>16509</v>
          </cell>
          <cell r="M523">
            <v>1770</v>
          </cell>
          <cell r="N523">
            <v>12878</v>
          </cell>
          <cell r="O523">
            <v>5401</v>
          </cell>
          <cell r="P523">
            <v>2950</v>
          </cell>
          <cell r="Q523">
            <v>2950</v>
          </cell>
          <cell r="R523">
            <v>0.17869041129081106</v>
          </cell>
          <cell r="S523">
            <v>0.54619514904647293</v>
          </cell>
        </row>
        <row r="524">
          <cell r="B524">
            <v>13168</v>
          </cell>
          <cell r="C524" t="str">
            <v xml:space="preserve">REVALID. ANUAL DE LA AUTORIZACION DE ACOPIO Y ALMACENAMIENTO RESID. ESPECIALES  </v>
          </cell>
          <cell r="D524" t="str">
            <v>20191040868210</v>
          </cell>
          <cell r="E524" t="str">
            <v>4300001006001001</v>
          </cell>
          <cell r="K524" t="str">
            <v xml:space="preserve">REVALID. ANUAL DE LA AUTORIZACION DE ACOPIO Y ALMACENAMIENTO RESID. ESPECIALES  </v>
          </cell>
          <cell r="L524">
            <v>23765</v>
          </cell>
          <cell r="M524">
            <v>1955</v>
          </cell>
          <cell r="N524">
            <v>19895</v>
          </cell>
          <cell r="O524">
            <v>5825</v>
          </cell>
          <cell r="P524">
            <v>5310</v>
          </cell>
          <cell r="Q524">
            <v>5310</v>
          </cell>
          <cell r="R524">
            <v>0.22343782873974333</v>
          </cell>
          <cell r="S524">
            <v>0.91158798283261799</v>
          </cell>
        </row>
        <row r="525">
          <cell r="B525">
            <v>13169</v>
          </cell>
          <cell r="C525" t="str">
            <v xml:space="preserve">EVALUACION DEL EXPEDIENTE PARA LA AUTORIZACION DE LA REUTILIZACION Y RECICLAJE  </v>
          </cell>
          <cell r="D525" t="str">
            <v>20191040868210</v>
          </cell>
          <cell r="E525" t="str">
            <v>4300001006001001</v>
          </cell>
          <cell r="K525" t="str">
            <v xml:space="preserve">EVALUACION DEL EXPEDIENTE PARA LA AUTORIZACION DE LA REUTILIZACION Y RECICLAJE  </v>
          </cell>
          <cell r="L525">
            <v>7060</v>
          </cell>
          <cell r="M525">
            <v>1686</v>
          </cell>
          <cell r="N525">
            <v>294</v>
          </cell>
          <cell r="O525">
            <v>8452</v>
          </cell>
          <cell r="P525">
            <v>5550</v>
          </cell>
          <cell r="Q525">
            <v>5550</v>
          </cell>
          <cell r="R525">
            <v>0.78611898016997173</v>
          </cell>
          <cell r="S525">
            <v>0.65664931377188829</v>
          </cell>
        </row>
        <row r="526">
          <cell r="B526">
            <v>13170</v>
          </cell>
          <cell r="C526" t="str">
            <v xml:space="preserve">REVALIDACION ANUAL DE LA AUTORIZACION DE LA REUTILIZACION Y RECICLAJE ESPECIAL  </v>
          </cell>
          <cell r="D526" t="str">
            <v>20191040868210</v>
          </cell>
          <cell r="E526" t="str">
            <v>4300001006001001</v>
          </cell>
          <cell r="K526" t="str">
            <v xml:space="preserve">REVALIDACION ANUAL DE LA AUTORIZACION DE LA REUTILIZACION Y RECICLAJE ESPECIAL  </v>
          </cell>
          <cell r="L526">
            <v>19818</v>
          </cell>
          <cell r="M526">
            <v>2906</v>
          </cell>
          <cell r="N526">
            <v>17059</v>
          </cell>
          <cell r="O526">
            <v>5665</v>
          </cell>
          <cell r="P526">
            <v>5240</v>
          </cell>
          <cell r="Q526">
            <v>5240</v>
          </cell>
          <cell r="R526">
            <v>0.26440609546876576</v>
          </cell>
          <cell r="S526">
            <v>0.92497793468667255</v>
          </cell>
        </row>
        <row r="527">
          <cell r="B527">
            <v>13171</v>
          </cell>
          <cell r="C527" t="str">
            <v xml:space="preserve">EVAL. EXPEDIENTE P/ AUTORZACION DISPOSICION FINAL RESIDUOS MANEJO ESPECIAL      </v>
          </cell>
          <cell r="D527" t="str">
            <v>20191040868210</v>
          </cell>
          <cell r="E527" t="str">
            <v>4300001006001001</v>
          </cell>
          <cell r="K527" t="str">
            <v xml:space="preserve">EVAL. EXPEDIENTE P/ AUTORZACION DISPOSICION FINAL RESIDUOS MANEJO ESPECIAL      </v>
          </cell>
          <cell r="L527">
            <v>3562</v>
          </cell>
          <cell r="M527">
            <v>3230</v>
          </cell>
          <cell r="N527">
            <v>0</v>
          </cell>
          <cell r="O527">
            <v>6792</v>
          </cell>
          <cell r="P527">
            <v>3230</v>
          </cell>
          <cell r="Q527">
            <v>3230</v>
          </cell>
          <cell r="R527">
            <v>0.90679393599101632</v>
          </cell>
          <cell r="S527">
            <v>0.47555948174322732</v>
          </cell>
        </row>
        <row r="528">
          <cell r="B528">
            <v>13172</v>
          </cell>
          <cell r="C528" t="str">
            <v xml:space="preserve">REVALIDACION ANUAL DE AUTORZACION DISPOSICION FINAL RESIDUOS MANEJO ESPECIAL    </v>
          </cell>
          <cell r="D528" t="str">
            <v>20191040868210</v>
          </cell>
          <cell r="E528" t="str">
            <v>4300001006001001</v>
          </cell>
          <cell r="K528" t="str">
            <v xml:space="preserve">REVALIDACION ANUAL DE AUTORZACION DISPOSICION FINAL RESIDUOS MANEJO ESPECIAL    </v>
          </cell>
          <cell r="L528">
            <v>8186</v>
          </cell>
          <cell r="M528">
            <v>2330</v>
          </cell>
          <cell r="N528">
            <v>5620</v>
          </cell>
          <cell r="O528">
            <v>4896</v>
          </cell>
          <cell r="P528">
            <v>2330</v>
          </cell>
          <cell r="Q528">
            <v>2330</v>
          </cell>
          <cell r="R528">
            <v>0.2846322990471537</v>
          </cell>
          <cell r="S528">
            <v>0.47589869281045749</v>
          </cell>
        </row>
        <row r="529">
          <cell r="B529">
            <v>14018</v>
          </cell>
          <cell r="C529" t="str">
            <v xml:space="preserve">MODIFICACION A LAS RESOLUCIONES Y AUTORIZACIONES DE RESIDUOS DE MANEJO ESPECIAL </v>
          </cell>
          <cell r="D529" t="str">
            <v>20191040868210</v>
          </cell>
          <cell r="E529" t="str">
            <v>4300001006001001</v>
          </cell>
          <cell r="K529" t="str">
            <v xml:space="preserve">MODIFICACION A LAS RESOLUCIONES Y AUTORIZACIONES DE RESIDUOS DE MANEJO ESPECIAL </v>
          </cell>
          <cell r="L529">
            <v>13090</v>
          </cell>
          <cell r="M529">
            <v>12694</v>
          </cell>
          <cell r="N529">
            <v>4428</v>
          </cell>
          <cell r="O529">
            <v>21356</v>
          </cell>
          <cell r="P529">
            <v>15600</v>
          </cell>
          <cell r="Q529">
            <v>15600</v>
          </cell>
          <cell r="R529">
            <v>1.1917494270435447</v>
          </cell>
          <cell r="S529">
            <v>0.73047387151151899</v>
          </cell>
        </row>
        <row r="530">
          <cell r="B530">
            <v>14290</v>
          </cell>
          <cell r="C530" t="str">
            <v>POR PERMISO DE ANUN. LUMINOSO PROYECCION OPTICA ADOSADO POR CARA, POR M2 O FRACC</v>
          </cell>
          <cell r="D530" t="str">
            <v>20191040868210</v>
          </cell>
          <cell r="E530" t="str">
            <v>4300001006001001</v>
          </cell>
          <cell r="K530" t="str">
            <v>POR PERMISO DE ANUN. LUMINOSO PROYECCION OPTICA ADOSADO POR CARA, POR M2 O FRACC</v>
          </cell>
          <cell r="L530">
            <v>360029</v>
          </cell>
          <cell r="M530">
            <v>12439</v>
          </cell>
          <cell r="N530">
            <v>204911</v>
          </cell>
          <cell r="O530">
            <v>167557</v>
          </cell>
          <cell r="P530">
            <v>16975</v>
          </cell>
          <cell r="Q530">
            <v>16975</v>
          </cell>
          <cell r="R530">
            <v>4.7148979665526947E-2</v>
          </cell>
          <cell r="S530">
            <v>0.10130880834581665</v>
          </cell>
        </row>
        <row r="531">
          <cell r="B531">
            <v>14292</v>
          </cell>
          <cell r="C531" t="str">
            <v xml:space="preserve">POR PERMISO DE ANUNCIO ADOSADO NO LUMINOSA FLEXIBLE O RIGIDA POR M2 O FRACC     </v>
          </cell>
          <cell r="D531" t="str">
            <v>20191040868210</v>
          </cell>
          <cell r="E531" t="str">
            <v>4300001006001001</v>
          </cell>
          <cell r="K531" t="str">
            <v xml:space="preserve">POR PERMISO DE ANUNCIO ADOSADO NO LUMINOSA FLEXIBLE O RIGIDA POR M2 O FRACC     </v>
          </cell>
          <cell r="L531">
            <v>16779</v>
          </cell>
          <cell r="M531">
            <v>0</v>
          </cell>
          <cell r="N531">
            <v>0</v>
          </cell>
          <cell r="O531">
            <v>16779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>
            <v>14296</v>
          </cell>
          <cell r="C532" t="str">
            <v xml:space="preserve">POR PERMISO ANUNCIO AUTOSOPORTADO DICT PROT CIVIL FAVORABLE C/CARA Y M2 O FRACC </v>
          </cell>
          <cell r="D532" t="str">
            <v>20191040868210</v>
          </cell>
          <cell r="E532" t="str">
            <v>4300001006001001</v>
          </cell>
          <cell r="K532" t="str">
            <v xml:space="preserve">POR PERMISO ANUNCIO AUTOSOPORTADO DICT PROT CIVIL FAVORABLE C/CARA Y M2 O FRACC </v>
          </cell>
          <cell r="L532">
            <v>32682</v>
          </cell>
          <cell r="M532">
            <v>0</v>
          </cell>
          <cell r="N532">
            <v>13861</v>
          </cell>
          <cell r="O532">
            <v>18821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>
            <v>14298</v>
          </cell>
          <cell r="C533" t="str">
            <v xml:space="preserve">POR PERMISO ANUN. ESPECTAC. AUTOSOPORTADO TOTEM DE PUB C/CARA POR M2 O FRACC    </v>
          </cell>
          <cell r="D533" t="str">
            <v>20191040868210</v>
          </cell>
          <cell r="E533" t="str">
            <v>4300001006001001</v>
          </cell>
          <cell r="K533" t="str">
            <v xml:space="preserve">POR PERMISO ANUN. ESPECTAC. AUTOSOPORTADO TOTEM DE PUB C/CARA POR M2 O FRACC    </v>
          </cell>
          <cell r="L533">
            <v>1880267</v>
          </cell>
          <cell r="M533">
            <v>796080</v>
          </cell>
          <cell r="N533">
            <v>217469</v>
          </cell>
          <cell r="O533">
            <v>2458878</v>
          </cell>
          <cell r="P533">
            <v>796080</v>
          </cell>
          <cell r="Q533">
            <v>796080</v>
          </cell>
          <cell r="R533">
            <v>0.42338667859405071</v>
          </cell>
          <cell r="S533">
            <v>0.3237574210676577</v>
          </cell>
        </row>
        <row r="534">
          <cell r="B534">
            <v>14300</v>
          </cell>
          <cell r="C534" t="str">
            <v xml:space="preserve">POR PERMISO ANUNCIO ESPECT ELECT ESTRUCT PUB C/CARA Y M2 O FRACC                </v>
          </cell>
          <cell r="D534" t="str">
            <v>20191040868210</v>
          </cell>
          <cell r="E534" t="str">
            <v>4300001006001001</v>
          </cell>
          <cell r="K534" t="str">
            <v xml:space="preserve">POR PERMISO ANUNCIO ESPECT ELECT ESTRUCT PUB C/CARA Y M2 O FRACC                </v>
          </cell>
          <cell r="L534">
            <v>173488</v>
          </cell>
          <cell r="M534">
            <v>31050</v>
          </cell>
          <cell r="N534">
            <v>36044</v>
          </cell>
          <cell r="O534">
            <v>168494</v>
          </cell>
          <cell r="P534">
            <v>31050</v>
          </cell>
          <cell r="Q534">
            <v>31050</v>
          </cell>
          <cell r="R534">
            <v>0.17897491469150603</v>
          </cell>
          <cell r="S534">
            <v>0.1842795589160445</v>
          </cell>
        </row>
        <row r="535">
          <cell r="B535">
            <v>14303</v>
          </cell>
          <cell r="C535" t="str">
            <v xml:space="preserve">REFRENDO ANUAL, ANUNCIO PROYECCION OPTICA ADOSADO C/CARA Y POR M2 O FRACC       </v>
          </cell>
          <cell r="D535" t="str">
            <v>20191040868210</v>
          </cell>
          <cell r="E535" t="str">
            <v>4300001006001001</v>
          </cell>
          <cell r="K535" t="str">
            <v xml:space="preserve">REFRENDO ANUAL, ANUNCIO PROYECCION OPTICA ADOSADO C/CARA Y POR M2 O FRACC       </v>
          </cell>
          <cell r="L535">
            <v>12471</v>
          </cell>
          <cell r="M535">
            <v>31115</v>
          </cell>
          <cell r="N535">
            <v>0</v>
          </cell>
          <cell r="O535">
            <v>43586</v>
          </cell>
          <cell r="P535">
            <v>31115</v>
          </cell>
          <cell r="Q535">
            <v>31115</v>
          </cell>
          <cell r="R535">
            <v>2.4949883730254188</v>
          </cell>
          <cell r="S535">
            <v>0.71387601523424948</v>
          </cell>
        </row>
        <row r="536">
          <cell r="B536">
            <v>14305</v>
          </cell>
          <cell r="C536" t="str">
            <v xml:space="preserve">REFRENDO ANUAL ANUNCIO ADOSADO NO LUMINOSO POR M2 O FRACC                       </v>
          </cell>
          <cell r="D536" t="str">
            <v>20191040868210</v>
          </cell>
          <cell r="E536" t="str">
            <v>4300001006001001</v>
          </cell>
          <cell r="K536" t="str">
            <v xml:space="preserve">REFRENDO ANUAL ANUNCIO ADOSADO NO LUMINOSO POR M2 O FRACC                       </v>
          </cell>
          <cell r="L536">
            <v>0</v>
          </cell>
          <cell r="M536">
            <v>5940</v>
          </cell>
          <cell r="N536">
            <v>0</v>
          </cell>
          <cell r="O536">
            <v>5940</v>
          </cell>
          <cell r="P536">
            <v>5940</v>
          </cell>
          <cell r="Q536">
            <v>5940</v>
          </cell>
          <cell r="R536" t="str">
            <v>Sin saldo estimado</v>
          </cell>
          <cell r="S536">
            <v>1</v>
          </cell>
        </row>
        <row r="537">
          <cell r="B537">
            <v>14309</v>
          </cell>
          <cell r="C537" t="str">
            <v>REFRENDO ANUAL ANUNCIO CON DICT PROTEC CIVIL FAVORABLE POR CARA Y POR M2 O FRACC</v>
          </cell>
          <cell r="D537" t="str">
            <v>20191040868210</v>
          </cell>
          <cell r="E537" t="str">
            <v>4300001006001001</v>
          </cell>
          <cell r="K537" t="str">
            <v>REFRENDO ANUAL ANUNCIO CON DICT PROTEC CIVIL FAVORABLE POR CARA Y POR M2 O FRACC</v>
          </cell>
          <cell r="L537">
            <v>0</v>
          </cell>
          <cell r="M537">
            <v>4030</v>
          </cell>
          <cell r="N537">
            <v>0</v>
          </cell>
          <cell r="O537">
            <v>4030</v>
          </cell>
          <cell r="P537">
            <v>4030</v>
          </cell>
          <cell r="Q537">
            <v>4030</v>
          </cell>
          <cell r="R537" t="str">
            <v>Sin saldo estimado</v>
          </cell>
          <cell r="S537">
            <v>1</v>
          </cell>
        </row>
        <row r="538">
          <cell r="B538">
            <v>14311</v>
          </cell>
          <cell r="C538" t="str">
            <v xml:space="preserve">REFRENDO ANUAL ANUNCIO TOTEM DE PUBLICIDAD POR CARA Y POR M2 O FRACC            </v>
          </cell>
          <cell r="D538" t="str">
            <v>20191040868210</v>
          </cell>
          <cell r="E538" t="str">
            <v>4300001006001001</v>
          </cell>
          <cell r="K538" t="str">
            <v xml:space="preserve">REFRENDO ANUAL ANUNCIO TOTEM DE PUBLICIDAD POR CARA Y POR M2 O FRACC            </v>
          </cell>
          <cell r="L538">
            <v>34576</v>
          </cell>
          <cell r="M538">
            <v>352560</v>
          </cell>
          <cell r="N538">
            <v>0</v>
          </cell>
          <cell r="O538">
            <v>387136</v>
          </cell>
          <cell r="P538">
            <v>352560</v>
          </cell>
          <cell r="Q538">
            <v>352560</v>
          </cell>
          <cell r="R538">
            <v>10.196668209162425</v>
          </cell>
          <cell r="S538">
            <v>0.91068771697801287</v>
          </cell>
        </row>
        <row r="539">
          <cell r="B539">
            <v>14313</v>
          </cell>
          <cell r="C539" t="str">
            <v xml:space="preserve">REFRENDO ANUAL ANUNCIO ELECTRONICO ESTRUCTURAL PUBLICIDAD CARA Y POR M2 O FRACC </v>
          </cell>
          <cell r="D539" t="str">
            <v>20191040868210</v>
          </cell>
          <cell r="E539" t="str">
            <v>4300001006001001</v>
          </cell>
          <cell r="K539" t="str">
            <v xml:space="preserve">REFRENDO ANUAL ANUNCIO ELECTRONICO ESTRUCTURAL PUBLICIDAD CARA Y POR M2 O FRACC </v>
          </cell>
          <cell r="L539">
            <v>0</v>
          </cell>
          <cell r="M539">
            <v>18090</v>
          </cell>
          <cell r="N539">
            <v>0</v>
          </cell>
          <cell r="O539">
            <v>18090</v>
          </cell>
          <cell r="P539">
            <v>18090</v>
          </cell>
          <cell r="Q539">
            <v>18090</v>
          </cell>
          <cell r="R539" t="str">
            <v>Sin saldo estimado</v>
          </cell>
          <cell r="S539">
            <v>1</v>
          </cell>
        </row>
        <row r="540">
          <cell r="B540">
            <v>14314</v>
          </cell>
          <cell r="C540" t="str">
            <v xml:space="preserve">REFREN ANUAL VALLA ESTRUCTURAL DENOMIN PISO, MURO CARA Y POR M2 O FRACC         </v>
          </cell>
          <cell r="D540" t="str">
            <v>20191040868210</v>
          </cell>
          <cell r="E540" t="str">
            <v>4300001006001001</v>
          </cell>
          <cell r="K540" t="str">
            <v xml:space="preserve">REFREN ANUAL VALLA ESTRUCTURAL DENOMIN PISO, MURO CARA Y POR M2 O FRACC         </v>
          </cell>
          <cell r="L540">
            <v>0</v>
          </cell>
          <cell r="M540">
            <v>13350</v>
          </cell>
          <cell r="N540">
            <v>0</v>
          </cell>
          <cell r="O540">
            <v>13350</v>
          </cell>
          <cell r="P540">
            <v>13350</v>
          </cell>
          <cell r="Q540">
            <v>13350</v>
          </cell>
          <cell r="R540" t="str">
            <v>Sin saldo estimado</v>
          </cell>
          <cell r="S540">
            <v>1</v>
          </cell>
        </row>
        <row r="541">
          <cell r="B541">
            <v>14615</v>
          </cell>
          <cell r="C541" t="str">
            <v xml:space="preserve">2DO. SEMESTRE EXPEDICION Y CONTROL DE CERTIFICADOS Y HOLOGRAMAS TIPO 1          </v>
          </cell>
          <cell r="D541" t="str">
            <v>20191040867210</v>
          </cell>
          <cell r="E541" t="str">
            <v>4300001006001001</v>
          </cell>
          <cell r="K541" t="str">
            <v xml:space="preserve">2DO. SEMESTRE EXPEDICION Y CONTROL DE CERTIFICADOS Y HOLOGRAMAS TIPO 1          </v>
          </cell>
          <cell r="L541">
            <v>22205658</v>
          </cell>
          <cell r="M541">
            <v>3854786</v>
          </cell>
          <cell r="N541">
            <v>564289</v>
          </cell>
          <cell r="O541">
            <v>25496155</v>
          </cell>
          <cell r="P541">
            <v>6656650</v>
          </cell>
          <cell r="Q541">
            <v>6656650</v>
          </cell>
          <cell r="R541">
            <v>0.29977269757104247</v>
          </cell>
          <cell r="S541">
            <v>0.26108446548116765</v>
          </cell>
        </row>
        <row r="542">
          <cell r="B542">
            <v>14616</v>
          </cell>
          <cell r="C542" t="str">
            <v xml:space="preserve">2DO. SEMESTRE EXPEDICION Y CONTROL DE CERTIFICADOS Y HOLOGRAMAS TIPO 2          </v>
          </cell>
          <cell r="D542" t="str">
            <v>20191040867210</v>
          </cell>
          <cell r="E542" t="str">
            <v>4300001006001001</v>
          </cell>
          <cell r="K542" t="str">
            <v xml:space="preserve">2DO. SEMESTRE EXPEDICION Y CONTROL DE CERTIFICADOS Y HOLOGRAMAS TIPO 2          </v>
          </cell>
          <cell r="L542">
            <v>652440</v>
          </cell>
          <cell r="M542">
            <v>137847</v>
          </cell>
          <cell r="N542">
            <v>126078</v>
          </cell>
          <cell r="O542">
            <v>664209</v>
          </cell>
          <cell r="P542">
            <v>203475</v>
          </cell>
          <cell r="Q542">
            <v>203475</v>
          </cell>
          <cell r="R542">
            <v>0.31186775795475447</v>
          </cell>
          <cell r="S542">
            <v>0.30634182915317315</v>
          </cell>
        </row>
        <row r="543">
          <cell r="B543">
            <v>14684</v>
          </cell>
          <cell r="C543" t="str">
            <v xml:space="preserve">1ER. SEMESTRE EXPEDICION Y CONTROL DE CERTIFICADOS Y HOLOGRAMAS TIPO 1          </v>
          </cell>
          <cell r="D543" t="str">
            <v>20191040867210</v>
          </cell>
          <cell r="E543" t="str">
            <v>4300001006001001</v>
          </cell>
          <cell r="K543" t="str">
            <v xml:space="preserve">1ER. SEMESTRE EXPEDICION Y CONTROL DE CERTIFICADOS Y HOLOGRAMAS TIPO 1          </v>
          </cell>
          <cell r="L543">
            <v>18434660</v>
          </cell>
          <cell r="M543">
            <v>3583750</v>
          </cell>
          <cell r="N543">
            <v>3394206</v>
          </cell>
          <cell r="O543">
            <v>18624204</v>
          </cell>
          <cell r="P543">
            <v>18624125</v>
          </cell>
          <cell r="Q543">
            <v>18624125</v>
          </cell>
          <cell r="R543">
            <v>1.0102776509032443</v>
          </cell>
          <cell r="S543">
            <v>0.99999575820797493</v>
          </cell>
        </row>
        <row r="544">
          <cell r="B544">
            <v>14685</v>
          </cell>
          <cell r="C544" t="str">
            <v xml:space="preserve">1ER. SEMESTRE EXPEDICION Y CONTROL DE CERTIFICADOS Y HOLOGRAMAS TIPO 2          </v>
          </cell>
          <cell r="D544" t="str">
            <v>20191040867210</v>
          </cell>
          <cell r="E544" t="str">
            <v>4300001006001001</v>
          </cell>
          <cell r="K544" t="str">
            <v xml:space="preserve">1ER. SEMESTRE EXPEDICION Y CONTROL DE CERTIFICADOS Y HOLOGRAMAS TIPO 2          </v>
          </cell>
          <cell r="L544">
            <v>762176</v>
          </cell>
          <cell r="M544">
            <v>55000</v>
          </cell>
          <cell r="N544">
            <v>572676</v>
          </cell>
          <cell r="O544">
            <v>244500</v>
          </cell>
          <cell r="P544">
            <v>244500</v>
          </cell>
          <cell r="Q544">
            <v>244500</v>
          </cell>
          <cell r="R544">
            <v>0.320792048030901</v>
          </cell>
          <cell r="S544">
            <v>1</v>
          </cell>
        </row>
        <row r="545">
          <cell r="B545">
            <v>14686</v>
          </cell>
          <cell r="C545" t="str">
            <v xml:space="preserve">1ER. SEMESTRE CERTIFICADOS Y HOLOGRAMAS VERIFICACION DE GASES TIPO CERO         </v>
          </cell>
          <cell r="D545" t="str">
            <v>20191040867210</v>
          </cell>
          <cell r="E545" t="str">
            <v>4300001006001001</v>
          </cell>
          <cell r="K545" t="str">
            <v xml:space="preserve">1ER. SEMESTRE CERTIFICADOS Y HOLOGRAMAS VERIFICACION DE GASES TIPO CERO         </v>
          </cell>
          <cell r="L545">
            <v>5823766</v>
          </cell>
          <cell r="M545">
            <v>3230129</v>
          </cell>
          <cell r="N545">
            <v>358843</v>
          </cell>
          <cell r="O545">
            <v>8695052</v>
          </cell>
          <cell r="P545">
            <v>8694875</v>
          </cell>
          <cell r="Q545">
            <v>8694875</v>
          </cell>
          <cell r="R545">
            <v>1.4929986884775246</v>
          </cell>
          <cell r="S545">
            <v>0.99997964359500091</v>
          </cell>
        </row>
        <row r="546">
          <cell r="B546">
            <v>14687</v>
          </cell>
          <cell r="C546" t="str">
            <v xml:space="preserve">1ER. SEMESTRE CERTIFICADOS Y HOLOGRAMAS VERIFICACION DE GASES TIPO DOBLE CERO   </v>
          </cell>
          <cell r="D546" t="str">
            <v>20191040867210</v>
          </cell>
          <cell r="E546" t="str">
            <v>4300001006001001</v>
          </cell>
          <cell r="K546" t="str">
            <v xml:space="preserve">1ER. SEMESTRE CERTIFICADOS Y HOLOGRAMAS VERIFICACION DE GASES TIPO DOBLE CERO   </v>
          </cell>
          <cell r="L546">
            <v>2473198</v>
          </cell>
          <cell r="M546">
            <v>1871656</v>
          </cell>
          <cell r="N546">
            <v>140000</v>
          </cell>
          <cell r="O546">
            <v>4204854</v>
          </cell>
          <cell r="P546">
            <v>4204750</v>
          </cell>
          <cell r="Q546">
            <v>4204750</v>
          </cell>
          <cell r="R546">
            <v>1.7001267185239515</v>
          </cell>
          <cell r="S546">
            <v>0.99997526667988945</v>
          </cell>
        </row>
        <row r="547">
          <cell r="B547">
            <v>14688</v>
          </cell>
          <cell r="C547" t="str">
            <v xml:space="preserve">1ER. SEMESTRE EXPEDICION Y CONTROL DE CONSTANCIAS DE NO APROBADO                </v>
          </cell>
          <cell r="D547" t="str">
            <v>20191040867210</v>
          </cell>
          <cell r="E547" t="str">
            <v>4300001006001001</v>
          </cell>
          <cell r="K547" t="str">
            <v xml:space="preserve">1ER. SEMESTRE EXPEDICION Y CONTROL DE CONSTANCIAS DE NO APROBADO                </v>
          </cell>
          <cell r="L547">
            <v>1383999</v>
          </cell>
          <cell r="M547">
            <v>189760</v>
          </cell>
          <cell r="N547">
            <v>512319</v>
          </cell>
          <cell r="O547">
            <v>1061440</v>
          </cell>
          <cell r="P547">
            <v>1061440</v>
          </cell>
          <cell r="Q547">
            <v>1061440</v>
          </cell>
          <cell r="R547">
            <v>0.76693697033018082</v>
          </cell>
          <cell r="S547">
            <v>1</v>
          </cell>
        </row>
        <row r="548">
          <cell r="B548">
            <v>14689</v>
          </cell>
          <cell r="C548" t="str">
            <v xml:space="preserve">1ER. SEMESTRE REPOSICION DE HOLOGRAMAS Y CERTIFICADOS DE VERIFICACION           </v>
          </cell>
          <cell r="D548" t="str">
            <v>20191040867210</v>
          </cell>
          <cell r="E548" t="str">
            <v>4300001006001001</v>
          </cell>
          <cell r="K548" t="str">
            <v xml:space="preserve">1ER. SEMESTRE REPOSICION DE HOLOGRAMAS Y CERTIFICADOS DE VERIFICACION           </v>
          </cell>
          <cell r="L548">
            <v>59335</v>
          </cell>
          <cell r="M548">
            <v>109700</v>
          </cell>
          <cell r="N548">
            <v>1595</v>
          </cell>
          <cell r="O548">
            <v>167440</v>
          </cell>
          <cell r="P548">
            <v>141790</v>
          </cell>
          <cell r="Q548">
            <v>141790</v>
          </cell>
          <cell r="R548">
            <v>2.3896519760680879</v>
          </cell>
          <cell r="S548">
            <v>0.84681079789775437</v>
          </cell>
        </row>
        <row r="549">
          <cell r="B549">
            <v>14870</v>
          </cell>
          <cell r="C549" t="str">
            <v xml:space="preserve">COPIAS SIMPLES SMAOT HASTA 35 HOJAS                                             </v>
          </cell>
          <cell r="D549" t="str">
            <v>20191040879210</v>
          </cell>
          <cell r="E549" t="str">
            <v>4300001006001001</v>
          </cell>
          <cell r="K549" t="str">
            <v xml:space="preserve">COPIAS SIMPLES SMAOT HASTA 35 HOJAS                                             </v>
          </cell>
          <cell r="L549">
            <v>28</v>
          </cell>
          <cell r="M549">
            <v>0</v>
          </cell>
          <cell r="N549">
            <v>28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</v>
          </cell>
        </row>
        <row r="550">
          <cell r="B550">
            <v>14871</v>
          </cell>
          <cell r="C550" t="str">
            <v xml:space="preserve">COPIAS SIMPLES SMAOT DE 36 A 75 HOJAS                                           </v>
          </cell>
          <cell r="D550" t="str">
            <v>20191040879210</v>
          </cell>
          <cell r="E550" t="str">
            <v>4300001006001001</v>
          </cell>
          <cell r="K550" t="str">
            <v xml:space="preserve">COPIAS SIMPLES SMAOT DE 36 A 75 HOJAS                                           </v>
          </cell>
          <cell r="L550">
            <v>84</v>
          </cell>
          <cell r="M550">
            <v>0</v>
          </cell>
          <cell r="N550">
            <v>84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1</v>
          </cell>
        </row>
        <row r="551">
          <cell r="B551">
            <v>15371</v>
          </cell>
          <cell r="C551" t="str">
            <v xml:space="preserve">CONSTANCIAS DE VERIFICACION VEHICULAR                                           </v>
          </cell>
          <cell r="D551" t="str">
            <v>20191040867210</v>
          </cell>
          <cell r="E551" t="str">
            <v>4300001006001001</v>
          </cell>
          <cell r="K551" t="str">
            <v xml:space="preserve">CONSTANCIAS DE VERIFICACION VEHICULAR                                           </v>
          </cell>
          <cell r="L551">
            <v>6278</v>
          </cell>
          <cell r="M551">
            <v>9215</v>
          </cell>
          <cell r="N551">
            <v>135</v>
          </cell>
          <cell r="O551">
            <v>15358</v>
          </cell>
          <cell r="P551">
            <v>12960</v>
          </cell>
          <cell r="Q551">
            <v>12960</v>
          </cell>
          <cell r="R551">
            <v>2.0643517043644475</v>
          </cell>
          <cell r="S551">
            <v>0.84385987758822767</v>
          </cell>
        </row>
        <row r="552">
          <cell r="B552">
            <v>15374</v>
          </cell>
          <cell r="C552" t="str">
            <v xml:space="preserve">PERMISO ANUNCIO AUTOSOPORTADO Y/O ESPECTACULAR POR CARA Y POR M2 O FRACCION     </v>
          </cell>
          <cell r="D552" t="str">
            <v>20191040868210</v>
          </cell>
          <cell r="E552" t="str">
            <v>4300001006001001</v>
          </cell>
          <cell r="K552" t="str">
            <v xml:space="preserve">PERMISO ANUNCIO AUTOSOPORTADO Y/O ESPECTACULAR POR CARA Y POR M2 O FRACCION     </v>
          </cell>
          <cell r="L552">
            <v>3369245</v>
          </cell>
          <cell r="M552">
            <v>3855030</v>
          </cell>
          <cell r="N552">
            <v>2224731</v>
          </cell>
          <cell r="O552">
            <v>4999544</v>
          </cell>
          <cell r="P552">
            <v>3855030</v>
          </cell>
          <cell r="Q552">
            <v>3855030</v>
          </cell>
          <cell r="R552">
            <v>1.1441821535685295</v>
          </cell>
          <cell r="S552">
            <v>0.77107632216058108</v>
          </cell>
        </row>
        <row r="553">
          <cell r="B553">
            <v>15376</v>
          </cell>
          <cell r="C553" t="str">
            <v xml:space="preserve">PERMISO ANUNCIO EN PUENTE VEHICULAR POR M2 O FRACCION                           </v>
          </cell>
          <cell r="D553" t="str">
            <v>20191040868210</v>
          </cell>
          <cell r="E553" t="str">
            <v>4300001006001001</v>
          </cell>
          <cell r="K553" t="str">
            <v xml:space="preserve">PERMISO ANUNCIO EN PUENTE VEHICULAR POR M2 O FRACCION                           </v>
          </cell>
          <cell r="L553">
            <v>0</v>
          </cell>
          <cell r="M553">
            <v>506880</v>
          </cell>
          <cell r="N553">
            <v>0</v>
          </cell>
          <cell r="O553">
            <v>506880</v>
          </cell>
          <cell r="P553">
            <v>506880</v>
          </cell>
          <cell r="Q553">
            <v>506880</v>
          </cell>
          <cell r="R553" t="str">
            <v>Sin saldo estimado</v>
          </cell>
          <cell r="S553">
            <v>1</v>
          </cell>
        </row>
        <row r="554">
          <cell r="B554">
            <v>15377</v>
          </cell>
          <cell r="C554" t="str">
            <v xml:space="preserve">PERMISO ANUNCIO EN PUENTE PEATONAL POR M2 O FRACCION                            </v>
          </cell>
          <cell r="D554" t="str">
            <v>20191040868210</v>
          </cell>
          <cell r="E554" t="str">
            <v>4300001006001001</v>
          </cell>
          <cell r="K554" t="str">
            <v xml:space="preserve">PERMISO ANUNCIO EN PUENTE PEATONAL POR M2 O FRACCION                            </v>
          </cell>
          <cell r="L554">
            <v>399613</v>
          </cell>
          <cell r="M554">
            <v>678600</v>
          </cell>
          <cell r="N554">
            <v>399613</v>
          </cell>
          <cell r="O554">
            <v>678600</v>
          </cell>
          <cell r="P554">
            <v>678600</v>
          </cell>
          <cell r="Q554">
            <v>678600</v>
          </cell>
          <cell r="R554">
            <v>1.6981429533073249</v>
          </cell>
          <cell r="S554">
            <v>1</v>
          </cell>
        </row>
        <row r="555">
          <cell r="B555">
            <v>15378</v>
          </cell>
          <cell r="C555" t="str">
            <v xml:space="preserve">REFRENDO ANUAL ANUNCIO AUTOSOPORT. Y ESPECTA. AREAS VERDES XCARA,M2 O FRACCION  </v>
          </cell>
          <cell r="D555" t="str">
            <v>20191040868210</v>
          </cell>
          <cell r="E555" t="str">
            <v>4300001006001001</v>
          </cell>
          <cell r="K555" t="str">
            <v xml:space="preserve">REFRENDO ANUAL ANUNCIO AUTOSOPORT. Y ESPECTA. AREAS VERDES XCARA,M2 O FRACCION  </v>
          </cell>
          <cell r="L555">
            <v>0</v>
          </cell>
          <cell r="M555">
            <v>2224140</v>
          </cell>
          <cell r="N555">
            <v>0</v>
          </cell>
          <cell r="O555">
            <v>2224140</v>
          </cell>
          <cell r="P555">
            <v>2224140</v>
          </cell>
          <cell r="Q555">
            <v>2224140</v>
          </cell>
          <cell r="R555" t="str">
            <v>Sin saldo estimado</v>
          </cell>
          <cell r="S555">
            <v>1</v>
          </cell>
        </row>
        <row r="556">
          <cell r="B556">
            <v>15379</v>
          </cell>
          <cell r="C556" t="str">
            <v xml:space="preserve">REFRENDO ANUAL ANUNCIO ESPECTA. ELECTRONICO AREAS VERDES XCARA Y M2 O FRACCION  </v>
          </cell>
          <cell r="D556" t="str">
            <v>20191040868210</v>
          </cell>
          <cell r="E556" t="str">
            <v>4300001006001001</v>
          </cell>
          <cell r="K556" t="str">
            <v xml:space="preserve">REFRENDO ANUAL ANUNCIO ESPECTA. ELECTRONICO AREAS VERDES XCARA Y M2 O FRACCION  </v>
          </cell>
          <cell r="L556">
            <v>0</v>
          </cell>
          <cell r="M556">
            <v>38640</v>
          </cell>
          <cell r="N556">
            <v>0</v>
          </cell>
          <cell r="O556">
            <v>38640</v>
          </cell>
          <cell r="P556">
            <v>38640</v>
          </cell>
          <cell r="Q556">
            <v>38640</v>
          </cell>
          <cell r="R556" t="str">
            <v>Sin saldo estimado</v>
          </cell>
          <cell r="S556">
            <v>1</v>
          </cell>
        </row>
        <row r="557">
          <cell r="B557">
            <v>15381</v>
          </cell>
          <cell r="C557" t="str">
            <v xml:space="preserve">REFRENDO ANUAL ANUNCIO PUBLICITARIO POR M2 O FRACCION DE AREA DE EXHIBICION     </v>
          </cell>
          <cell r="D557" t="str">
            <v>20191040868210</v>
          </cell>
          <cell r="E557" t="str">
            <v>4300001006001001</v>
          </cell>
          <cell r="K557" t="str">
            <v xml:space="preserve">REFRENDO ANUAL ANUNCIO PUBLICITARIO POR M2 O FRACCION DE AREA DE EXHIBICION     </v>
          </cell>
          <cell r="L557">
            <v>187642</v>
          </cell>
          <cell r="M557">
            <v>279360</v>
          </cell>
          <cell r="N557">
            <v>0</v>
          </cell>
          <cell r="O557">
            <v>467002</v>
          </cell>
          <cell r="P557">
            <v>279360</v>
          </cell>
          <cell r="Q557">
            <v>279360</v>
          </cell>
          <cell r="R557">
            <v>1.4887924878225558</v>
          </cell>
          <cell r="S557">
            <v>0.59819872291767484</v>
          </cell>
        </row>
        <row r="558">
          <cell r="D558" t="str">
            <v/>
          </cell>
          <cell r="E558" t="str">
            <v>4300001007000000</v>
          </cell>
          <cell r="I558" t="str">
            <v xml:space="preserve">SECRETARIA DE INFRAESTRUCTURA, MOVILIDAD Y TRANSPORTES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558">
            <v>296010068</v>
          </cell>
          <cell r="M558">
            <v>110522513.5</v>
          </cell>
          <cell r="N558">
            <v>35642350.5</v>
          </cell>
          <cell r="O558">
            <v>370890231</v>
          </cell>
          <cell r="P558">
            <v>263671705</v>
          </cell>
          <cell r="Q558">
            <v>263671705</v>
          </cell>
          <cell r="R558">
            <v>0.89075248954032193</v>
          </cell>
          <cell r="S558">
            <v>0.71091574531117807</v>
          </cell>
        </row>
        <row r="559">
          <cell r="D559" t="str">
            <v/>
          </cell>
          <cell r="E559" t="str">
            <v>4300001007001000</v>
          </cell>
          <cell r="J559" t="str">
            <v xml:space="preserve">SECRETARIA DE INFRAESTRUCTURA, MOVILIDAD Y TRANSPORTES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559">
            <v>296010068</v>
          </cell>
          <cell r="M559">
            <v>110522513.5</v>
          </cell>
          <cell r="N559">
            <v>35642350.5</v>
          </cell>
          <cell r="O559">
            <v>370890231</v>
          </cell>
          <cell r="P559">
            <v>263671705</v>
          </cell>
          <cell r="Q559">
            <v>263671705</v>
          </cell>
          <cell r="R559">
            <v>0.89075248954032193</v>
          </cell>
          <cell r="S559">
            <v>0.71091574531117807</v>
          </cell>
        </row>
        <row r="560">
          <cell r="B560">
            <v>4</v>
          </cell>
          <cell r="C560" t="str">
            <v>ANALISIS T/VERIFICAR QUE LOS VEHICULOS DEL SERVICIO PUBLICO DE TRANSPORTE Y MERC</v>
          </cell>
          <cell r="D560" t="str">
            <v>20191071029210</v>
          </cell>
          <cell r="E560" t="str">
            <v>4300001007001001</v>
          </cell>
          <cell r="K560" t="str">
            <v>ANALISIS T/VERIFICAR QUE LOS VEHICULOS DEL SERVICIO PUBLICO DE TRANSPORTE Y MERC</v>
          </cell>
          <cell r="L560">
            <v>1650465</v>
          </cell>
          <cell r="M560">
            <v>60063</v>
          </cell>
          <cell r="N560">
            <v>176141</v>
          </cell>
          <cell r="O560">
            <v>1534387</v>
          </cell>
          <cell r="P560">
            <v>899445</v>
          </cell>
          <cell r="Q560">
            <v>899445</v>
          </cell>
          <cell r="R560">
            <v>0.54496460088520504</v>
          </cell>
          <cell r="S560">
            <v>0.58619174953906672</v>
          </cell>
        </row>
        <row r="561">
          <cell r="B561">
            <v>210</v>
          </cell>
          <cell r="C561" t="str">
            <v xml:space="preserve">EXP. LICENCIAS PROVISIONAL PARA AUTOM. INCLUYE FORMA CON VIG. 6 MESES           </v>
          </cell>
          <cell r="D561" t="str">
            <v>20191071030210</v>
          </cell>
          <cell r="E561" t="str">
            <v>4300001007001001</v>
          </cell>
          <cell r="K561" t="str">
            <v xml:space="preserve">EXP. LICENCIAS PROVISIONAL PARA AUTOM. INCLUYE FORMA CON VIG. 6 MESES           </v>
          </cell>
          <cell r="L561">
            <v>1613168</v>
          </cell>
          <cell r="M561">
            <v>248533</v>
          </cell>
          <cell r="N561">
            <v>155090</v>
          </cell>
          <cell r="O561">
            <v>1706611</v>
          </cell>
          <cell r="P561">
            <v>1128645</v>
          </cell>
          <cell r="Q561">
            <v>1128645</v>
          </cell>
          <cell r="R561">
            <v>0.69964504626920443</v>
          </cell>
          <cell r="S561">
            <v>0.66133700064045053</v>
          </cell>
        </row>
        <row r="562">
          <cell r="B562">
            <v>211</v>
          </cell>
          <cell r="C562" t="str">
            <v xml:space="preserve">EXP. LICENCIAS DE AUTOMOVILISTA, Y CHOFER (3 ANOS), INCLUYE FORMA.              </v>
          </cell>
          <cell r="D562" t="str">
            <v>20191071030210</v>
          </cell>
          <cell r="E562" t="str">
            <v>4300001007001001</v>
          </cell>
          <cell r="K562" t="str">
            <v xml:space="preserve">EXP. LICENCIAS DE AUTOMOVILISTA, Y CHOFER (3 ANOS), INCLUYE FORMA.              </v>
          </cell>
          <cell r="L562">
            <v>51815374</v>
          </cell>
          <cell r="M562">
            <v>15858058</v>
          </cell>
          <cell r="N562">
            <v>1203150</v>
          </cell>
          <cell r="O562">
            <v>66470282</v>
          </cell>
          <cell r="P562">
            <v>47169015</v>
          </cell>
          <cell r="Q562">
            <v>47169015</v>
          </cell>
          <cell r="R562">
            <v>0.91032856387372596</v>
          </cell>
          <cell r="S562">
            <v>0.70962561885926712</v>
          </cell>
        </row>
        <row r="563">
          <cell r="B563">
            <v>212</v>
          </cell>
          <cell r="C563" t="str">
            <v xml:space="preserve">EXP. LICENCIAS DE AUTOMOVILISTA, Y CHOFER (5 ANOS), INCLUYE FORMA               </v>
          </cell>
          <cell r="D563" t="str">
            <v>20191071030210</v>
          </cell>
          <cell r="E563" t="str">
            <v>4300001007001001</v>
          </cell>
          <cell r="K563" t="str">
            <v xml:space="preserve">EXP. LICENCIAS DE AUTOMOVILISTA, Y CHOFER (5 ANOS), INCLUYE FORMA               </v>
          </cell>
          <cell r="L563">
            <v>34866020</v>
          </cell>
          <cell r="M563">
            <v>4322025</v>
          </cell>
          <cell r="N563">
            <v>2060319</v>
          </cell>
          <cell r="O563">
            <v>37127726</v>
          </cell>
          <cell r="P563">
            <v>24001260</v>
          </cell>
          <cell r="Q563">
            <v>24001260</v>
          </cell>
          <cell r="R563">
            <v>0.68838542512165135</v>
          </cell>
          <cell r="S563">
            <v>0.64645111849834269</v>
          </cell>
        </row>
        <row r="564">
          <cell r="B564">
            <v>215</v>
          </cell>
          <cell r="C564" t="str">
            <v xml:space="preserve">LICENCIA DE CHOFER DEL SERVICIO MERCANTIL VIG. 3 ANOS                           </v>
          </cell>
          <cell r="D564" t="str">
            <v>20191071030210</v>
          </cell>
          <cell r="E564" t="str">
            <v>4300001007001001</v>
          </cell>
          <cell r="K564" t="str">
            <v xml:space="preserve">LICENCIA DE CHOFER DEL SERVICIO MERCANTIL VIG. 3 ANOS                           </v>
          </cell>
          <cell r="L564">
            <v>9475404</v>
          </cell>
          <cell r="M564">
            <v>3523901</v>
          </cell>
          <cell r="N564">
            <v>281749</v>
          </cell>
          <cell r="O564">
            <v>12717556</v>
          </cell>
          <cell r="P564">
            <v>8167430</v>
          </cell>
          <cell r="Q564">
            <v>8167430</v>
          </cell>
          <cell r="R564">
            <v>0.86196113643281069</v>
          </cell>
          <cell r="S564">
            <v>0.64221694797333706</v>
          </cell>
        </row>
        <row r="565">
          <cell r="B565">
            <v>216</v>
          </cell>
          <cell r="C565" t="str">
            <v xml:space="preserve">APLICACION DEL EXAMEN MEDICO, AUDIOVISUAL SERV. PARTICULAR, PUBLICO Y MERCANTIL </v>
          </cell>
          <cell r="D565" t="str">
            <v>20191071030210</v>
          </cell>
          <cell r="E565" t="str">
            <v>4300001007001001</v>
          </cell>
          <cell r="K565" t="str">
            <v xml:space="preserve">APLICACION DEL EXAMEN MEDICO, AUDIOVISUAL SERV. PARTICULAR, PUBLICO Y MERCANTIL </v>
          </cell>
          <cell r="L565">
            <v>2494899</v>
          </cell>
          <cell r="M565">
            <v>111014</v>
          </cell>
          <cell r="N565">
            <v>405929</v>
          </cell>
          <cell r="O565">
            <v>2199984</v>
          </cell>
          <cell r="P565">
            <v>1202596</v>
          </cell>
          <cell r="Q565">
            <v>1202596</v>
          </cell>
          <cell r="R565">
            <v>0.48202191752050882</v>
          </cell>
          <cell r="S565">
            <v>0.54663852100742549</v>
          </cell>
        </row>
        <row r="566">
          <cell r="B566">
            <v>217</v>
          </cell>
          <cell r="C566" t="str">
            <v xml:space="preserve">APLICACION DE EXAMENES TEORICOS LICENCIAS SERV PARTICULAR                       </v>
          </cell>
          <cell r="D566" t="str">
            <v>20191071030210</v>
          </cell>
          <cell r="E566" t="str">
            <v>4300001007001001</v>
          </cell>
          <cell r="K566" t="str">
            <v xml:space="preserve">APLICACION DE EXAMENES TEORICOS LICENCIAS SERV PARTICULAR                       </v>
          </cell>
          <cell r="L566">
            <v>5665296</v>
          </cell>
          <cell r="M566">
            <v>1042954</v>
          </cell>
          <cell r="N566">
            <v>251593</v>
          </cell>
          <cell r="O566">
            <v>6456657</v>
          </cell>
          <cell r="P566">
            <v>4363925</v>
          </cell>
          <cell r="Q566">
            <v>4363925</v>
          </cell>
          <cell r="R566">
            <v>0.77029073149928973</v>
          </cell>
          <cell r="S566">
            <v>0.67587994840054222</v>
          </cell>
        </row>
        <row r="567">
          <cell r="B567">
            <v>218</v>
          </cell>
          <cell r="C567" t="str">
            <v xml:space="preserve">ANALISIS P/OTORGAR CONCESION O PERMISO PARA VEH. DE ALQUIER O TAXI LOCAL        </v>
          </cell>
          <cell r="D567" t="str">
            <v>20191071028210</v>
          </cell>
          <cell r="E567" t="str">
            <v>4300001007001001</v>
          </cell>
          <cell r="K567" t="str">
            <v xml:space="preserve">ANALISIS P/OTORGAR CONCESION O PERMISO PARA VEH. DE ALQUIER O TAXI LOCAL        </v>
          </cell>
          <cell r="L567">
            <v>10857076</v>
          </cell>
          <cell r="M567">
            <v>0</v>
          </cell>
          <cell r="N567">
            <v>8423531</v>
          </cell>
          <cell r="O567">
            <v>2433545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B568">
            <v>219</v>
          </cell>
          <cell r="C568" t="str">
            <v>ANALISIS P/TRANSMITIR O CEDER CONCESION O PERMISO PARA VEH. DE ALQUIER O TAXI LO</v>
          </cell>
          <cell r="D568" t="str">
            <v>20191071028210</v>
          </cell>
          <cell r="E568" t="str">
            <v>4300001007001001</v>
          </cell>
          <cell r="K568" t="str">
            <v>ANALISIS P/TRANSMITIR O CEDER CONCESION O PERMISO PARA VEH. DE ALQUIER O TAXI LO</v>
          </cell>
          <cell r="L568">
            <v>0</v>
          </cell>
          <cell r="M568">
            <v>9551100</v>
          </cell>
          <cell r="N568">
            <v>0</v>
          </cell>
          <cell r="O568">
            <v>9551100</v>
          </cell>
          <cell r="P568">
            <v>9551100</v>
          </cell>
          <cell r="Q568">
            <v>9551100</v>
          </cell>
          <cell r="R568" t="str">
            <v>Sin saldo estimado</v>
          </cell>
          <cell r="S568">
            <v>1</v>
          </cell>
        </row>
        <row r="569">
          <cell r="B569">
            <v>220</v>
          </cell>
          <cell r="C569" t="str">
            <v xml:space="preserve">ANALISIS ANUAL T/VERIFICAR EN REG EST DE CONC Y PERM CONDICIONES EXPIDIERON PLA </v>
          </cell>
          <cell r="D569" t="str">
            <v>20191071029210</v>
          </cell>
          <cell r="E569" t="str">
            <v>4300001007001001</v>
          </cell>
          <cell r="K569" t="str">
            <v xml:space="preserve">ANALISIS ANUAL T/VERIFICAR EN REG EST DE CONC Y PERM CONDICIONES EXPIDIERON PLA </v>
          </cell>
          <cell r="L569">
            <v>27315988</v>
          </cell>
          <cell r="M569">
            <v>38059587</v>
          </cell>
          <cell r="N569">
            <v>890775</v>
          </cell>
          <cell r="O569">
            <v>64484800</v>
          </cell>
          <cell r="P569">
            <v>63215136</v>
          </cell>
          <cell r="Q569">
            <v>63215136</v>
          </cell>
          <cell r="R569">
            <v>2.3142174465737795</v>
          </cell>
          <cell r="S569">
            <v>0.98031064685011038</v>
          </cell>
        </row>
        <row r="570">
          <cell r="B570">
            <v>221</v>
          </cell>
          <cell r="C570" t="str">
            <v xml:space="preserve">ANALISIS ANUAL DE LAS CONDIC. SER. PUB. REZAGOS                                 </v>
          </cell>
          <cell r="D570" t="str">
            <v>20191071029210</v>
          </cell>
          <cell r="E570" t="str">
            <v>4300001007001001</v>
          </cell>
          <cell r="K570" t="str">
            <v xml:space="preserve">ANALISIS ANUAL DE LAS CONDIC. SER. PUB. REZAGOS                                 </v>
          </cell>
          <cell r="L570">
            <v>5021011</v>
          </cell>
          <cell r="M570">
            <v>714479</v>
          </cell>
          <cell r="N570">
            <v>273863</v>
          </cell>
          <cell r="O570">
            <v>5461627</v>
          </cell>
          <cell r="P570">
            <v>4141500</v>
          </cell>
          <cell r="Q570">
            <v>4141500</v>
          </cell>
          <cell r="R570">
            <v>0.82483388305661942</v>
          </cell>
          <cell r="S570">
            <v>0.75829052405080022</v>
          </cell>
        </row>
        <row r="571">
          <cell r="B571">
            <v>222</v>
          </cell>
          <cell r="C571" t="str">
            <v xml:space="preserve">AUTORIZACION CAMBIO DE VEHICULO                                                 </v>
          </cell>
          <cell r="D571" t="str">
            <v>20191071029210</v>
          </cell>
          <cell r="E571" t="str">
            <v>4300001007001001</v>
          </cell>
          <cell r="K571" t="str">
            <v xml:space="preserve">AUTORIZACION CAMBIO DE VEHICULO                                                 </v>
          </cell>
          <cell r="L571">
            <v>1060259</v>
          </cell>
          <cell r="M571">
            <v>0</v>
          </cell>
          <cell r="N571">
            <v>160774</v>
          </cell>
          <cell r="O571">
            <v>899485</v>
          </cell>
          <cell r="P571">
            <v>438760</v>
          </cell>
          <cell r="Q571">
            <v>438760</v>
          </cell>
          <cell r="R571">
            <v>0.4138234148448634</v>
          </cell>
          <cell r="S571">
            <v>0.48779023552366074</v>
          </cell>
        </row>
        <row r="572">
          <cell r="B572">
            <v>223</v>
          </cell>
          <cell r="C572" t="str">
            <v xml:space="preserve">AUTORIZ CAMBIO DE MODALIDAD DEL VEH SER PUB                                     </v>
          </cell>
          <cell r="D572" t="str">
            <v>20191071029210</v>
          </cell>
          <cell r="E572" t="str">
            <v>4300001007001001</v>
          </cell>
          <cell r="K572" t="str">
            <v xml:space="preserve">AUTORIZ CAMBIO DE MODALIDAD DEL VEH SER PUB                                     </v>
          </cell>
          <cell r="L572">
            <v>54158</v>
          </cell>
          <cell r="M572">
            <v>5544</v>
          </cell>
          <cell r="N572">
            <v>18630</v>
          </cell>
          <cell r="O572">
            <v>41072</v>
          </cell>
          <cell r="P572">
            <v>24070</v>
          </cell>
          <cell r="Q572">
            <v>24070</v>
          </cell>
          <cell r="R572">
            <v>0.44444034122382658</v>
          </cell>
          <cell r="S572">
            <v>0.58604402025710944</v>
          </cell>
        </row>
        <row r="573">
          <cell r="B573">
            <v>225</v>
          </cell>
          <cell r="C573" t="str">
            <v xml:space="preserve">EXPED O REP DEL TARJETON SERV. TRANSPORTE MERCANTIL VIG UN AÝO                  </v>
          </cell>
          <cell r="D573" t="str">
            <v>20191071029210</v>
          </cell>
          <cell r="E573" t="str">
            <v>4300001007001001</v>
          </cell>
          <cell r="K573" t="str">
            <v xml:space="preserve">EXPED O REP DEL TARJETON SERV. TRANSPORTE MERCANTIL VIG UN AÝO                  </v>
          </cell>
          <cell r="L573">
            <v>6541158</v>
          </cell>
          <cell r="M573">
            <v>1233342</v>
          </cell>
          <cell r="N573">
            <v>289654</v>
          </cell>
          <cell r="O573">
            <v>7484846</v>
          </cell>
          <cell r="P573">
            <v>4596100</v>
          </cell>
          <cell r="Q573">
            <v>4596100</v>
          </cell>
          <cell r="R573">
            <v>0.70264317113269548</v>
          </cell>
          <cell r="S573">
            <v>0.61405405000984659</v>
          </cell>
        </row>
        <row r="574">
          <cell r="B574">
            <v>228</v>
          </cell>
          <cell r="C574" t="str">
            <v xml:space="preserve">EXPEDICION Y/O REPOSICION DE TARJETA DE CIRCULACION                             </v>
          </cell>
          <cell r="D574" t="str">
            <v>20191071028210</v>
          </cell>
          <cell r="E574" t="str">
            <v>4300001007001001</v>
          </cell>
          <cell r="K574" t="str">
            <v xml:space="preserve">EXPEDICION Y/O REPOSICION DE TARJETA DE CIRCULACION                             </v>
          </cell>
          <cell r="L574">
            <v>2118226</v>
          </cell>
          <cell r="M574">
            <v>164560</v>
          </cell>
          <cell r="N574">
            <v>97572</v>
          </cell>
          <cell r="O574">
            <v>2185214</v>
          </cell>
          <cell r="P574">
            <v>1176300</v>
          </cell>
          <cell r="Q574">
            <v>1176300</v>
          </cell>
          <cell r="R574">
            <v>0.55532318081262344</v>
          </cell>
          <cell r="S574">
            <v>0.53829968140420115</v>
          </cell>
        </row>
        <row r="575">
          <cell r="B575">
            <v>231</v>
          </cell>
          <cell r="C575" t="str">
            <v xml:space="preserve">EXP. REP O CANJE DE PLACAS VEH SER PUB Y MER CALC ALFA.                         </v>
          </cell>
          <cell r="D575" t="str">
            <v>20191071028210</v>
          </cell>
          <cell r="E575" t="str">
            <v>4300001007001001</v>
          </cell>
          <cell r="K575" t="str">
            <v xml:space="preserve">EXP. REP O CANJE DE PLACAS VEH SER PUB Y MER CALC ALFA.                         </v>
          </cell>
          <cell r="L575">
            <v>839524</v>
          </cell>
          <cell r="M575">
            <v>287568</v>
          </cell>
          <cell r="N575">
            <v>78571</v>
          </cell>
          <cell r="O575">
            <v>1048521</v>
          </cell>
          <cell r="P575">
            <v>720750</v>
          </cell>
          <cell r="Q575">
            <v>720750</v>
          </cell>
          <cell r="R575">
            <v>0.85852221020483033</v>
          </cell>
          <cell r="S575">
            <v>0.68739681894783222</v>
          </cell>
        </row>
        <row r="576">
          <cell r="B576">
            <v>232</v>
          </cell>
          <cell r="C576" t="str">
            <v xml:space="preserve">ELABORACION Y EXPEDICION DE DICTAMENES TECNICOS EN MATERIA DE TRANSPORTE        </v>
          </cell>
          <cell r="D576" t="str">
            <v>20191071029210</v>
          </cell>
          <cell r="E576" t="str">
            <v>4300001007001001</v>
          </cell>
          <cell r="K576" t="str">
            <v xml:space="preserve">ELABORACION Y EXPEDICION DE DICTAMENES TECNICOS EN MATERIA DE TRANSPORTE        </v>
          </cell>
          <cell r="L576">
            <v>280879</v>
          </cell>
          <cell r="M576">
            <v>68185</v>
          </cell>
          <cell r="N576">
            <v>88329</v>
          </cell>
          <cell r="O576">
            <v>260735</v>
          </cell>
          <cell r="P576">
            <v>107725</v>
          </cell>
          <cell r="Q576">
            <v>107725</v>
          </cell>
          <cell r="R576">
            <v>0.38352813845107681</v>
          </cell>
          <cell r="S576">
            <v>0.41315895449402651</v>
          </cell>
        </row>
        <row r="577">
          <cell r="B577">
            <v>244</v>
          </cell>
          <cell r="C577" t="str">
            <v xml:space="preserve">CERTIFICACIONES DE DOCUMENTOS. S.I.M.T.(TRANSPORTES)                            </v>
          </cell>
          <cell r="D577" t="str">
            <v>20191071014210</v>
          </cell>
          <cell r="E577" t="str">
            <v>4300001007001001</v>
          </cell>
          <cell r="K577" t="str">
            <v xml:space="preserve">CERTIFICACIONES DE DOCUMENTOS. S.I.M.T.(TRANSPORTES)                            </v>
          </cell>
          <cell r="L577">
            <v>23525</v>
          </cell>
          <cell r="M577">
            <v>2037</v>
          </cell>
          <cell r="N577">
            <v>3955</v>
          </cell>
          <cell r="O577">
            <v>21607</v>
          </cell>
          <cell r="P577">
            <v>13975</v>
          </cell>
          <cell r="Q577">
            <v>13975</v>
          </cell>
          <cell r="R577">
            <v>0.59404888416578105</v>
          </cell>
          <cell r="S577">
            <v>0.64678113574304619</v>
          </cell>
        </row>
        <row r="578">
          <cell r="B578">
            <v>246</v>
          </cell>
          <cell r="C578" t="str">
            <v xml:space="preserve">OTROS SERVICIOS DE LA S.I.M.T.(TRANSPORTES)                                     </v>
          </cell>
          <cell r="D578" t="str">
            <v>20191071030210</v>
          </cell>
          <cell r="E578" t="str">
            <v>4300001007001001</v>
          </cell>
          <cell r="K578" t="str">
            <v xml:space="preserve">OTROS SERVICIOS DE LA S.I.M.T.(TRANSPORTES)                                     </v>
          </cell>
          <cell r="L578">
            <v>44805</v>
          </cell>
          <cell r="M578">
            <v>0</v>
          </cell>
          <cell r="N578">
            <v>35388</v>
          </cell>
          <cell r="O578">
            <v>9417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B579">
            <v>471</v>
          </cell>
          <cell r="C579" t="str">
            <v xml:space="preserve">POR C/CURSO DE CAPACITACION Y ADIESTRAM. A LOS PRESTADORES DEL SERVICIO PUBLICO </v>
          </cell>
          <cell r="D579" t="str">
            <v>20191071029210</v>
          </cell>
          <cell r="E579" t="str">
            <v>4300001007001001</v>
          </cell>
          <cell r="K579" t="str">
            <v xml:space="preserve">POR C/CURSO DE CAPACITACION Y ADIESTRAM. A LOS PRESTADORES DEL SERVICIO PUBLICO </v>
          </cell>
          <cell r="L579">
            <v>2120672</v>
          </cell>
          <cell r="M579">
            <v>119714</v>
          </cell>
          <cell r="N579">
            <v>315330</v>
          </cell>
          <cell r="O579">
            <v>1925056</v>
          </cell>
          <cell r="P579">
            <v>1139840</v>
          </cell>
          <cell r="Q579">
            <v>1139840</v>
          </cell>
          <cell r="R579">
            <v>0.53749000316880691</v>
          </cell>
          <cell r="S579">
            <v>0.59210745038066426</v>
          </cell>
        </row>
        <row r="580">
          <cell r="B580">
            <v>535</v>
          </cell>
          <cell r="C580" t="str">
            <v xml:space="preserve">HOJA ADICIONAL DE EXPEDIENTES S.I.M.T.(TRANSPORTES) SE PAGARA                   </v>
          </cell>
          <cell r="D580" t="str">
            <v>20191071029210</v>
          </cell>
          <cell r="E580" t="str">
            <v>4300001007001001</v>
          </cell>
          <cell r="K580" t="str">
            <v xml:space="preserve">HOJA ADICIONAL DE EXPEDIENTES S.I.M.T.(TRANSPORTES) SE PAGARA                   </v>
          </cell>
          <cell r="L580">
            <v>0</v>
          </cell>
          <cell r="M580">
            <v>991</v>
          </cell>
          <cell r="N580">
            <v>0</v>
          </cell>
          <cell r="O580">
            <v>991</v>
          </cell>
          <cell r="P580">
            <v>991</v>
          </cell>
          <cell r="Q580">
            <v>991</v>
          </cell>
          <cell r="R580" t="str">
            <v>Sin saldo estimado</v>
          </cell>
          <cell r="S580">
            <v>1</v>
          </cell>
        </row>
        <row r="581">
          <cell r="B581">
            <v>543</v>
          </cell>
          <cell r="C581" t="str">
            <v xml:space="preserve">CERTIFICACION DE EXPEDIENTES HASTA 35 HOJAS S.I.M.T.(INFRAESTRUCTURA)           </v>
          </cell>
          <cell r="D581" t="str">
            <v>20191071014210</v>
          </cell>
          <cell r="E581" t="str">
            <v>4300001007001001</v>
          </cell>
          <cell r="K581" t="str">
            <v xml:space="preserve">CERTIFICACION DE EXPEDIENTES HASTA 35 HOJAS S.I.M.T.(INFRAESTRUCTURA)           </v>
          </cell>
          <cell r="L581">
            <v>6965</v>
          </cell>
          <cell r="M581">
            <v>86</v>
          </cell>
          <cell r="N581">
            <v>1666</v>
          </cell>
          <cell r="O581">
            <v>5385</v>
          </cell>
          <cell r="P581">
            <v>1035</v>
          </cell>
          <cell r="Q581">
            <v>1035</v>
          </cell>
          <cell r="R581">
            <v>0.14860014357501794</v>
          </cell>
          <cell r="S581">
            <v>0.19220055710306408</v>
          </cell>
        </row>
        <row r="582">
          <cell r="B582">
            <v>544</v>
          </cell>
          <cell r="C582" t="str">
            <v xml:space="preserve">HOJA ADICIONAL DE EXPEDIENTES S.I.M.T.(INFRAESTRUC)SE PAGARA                    </v>
          </cell>
          <cell r="D582" t="str">
            <v>20191071014210</v>
          </cell>
          <cell r="E582" t="str">
            <v>4300001007001001</v>
          </cell>
          <cell r="K582" t="str">
            <v xml:space="preserve">HOJA ADICIONAL DE EXPEDIENTES S.I.M.T.(INFRAESTRUC)SE PAGARA                    </v>
          </cell>
          <cell r="L582">
            <v>5463</v>
          </cell>
          <cell r="M582">
            <v>574</v>
          </cell>
          <cell r="N582">
            <v>912</v>
          </cell>
          <cell r="O582">
            <v>5125</v>
          </cell>
          <cell r="P582">
            <v>1311</v>
          </cell>
          <cell r="Q582">
            <v>1311</v>
          </cell>
          <cell r="R582">
            <v>0.23997803404722678</v>
          </cell>
          <cell r="S582">
            <v>0.25580487804878049</v>
          </cell>
        </row>
        <row r="583">
          <cell r="B583">
            <v>1357</v>
          </cell>
          <cell r="C583" t="str">
            <v xml:space="preserve">CANJE DE PLACAS SER PUB Y MER INCLUYE CALC ALFA                                 </v>
          </cell>
          <cell r="D583" t="str">
            <v>20191071028210</v>
          </cell>
          <cell r="E583" t="str">
            <v>4300001007001001</v>
          </cell>
          <cell r="K583" t="str">
            <v xml:space="preserve">CANJE DE PLACAS SER PUB Y MER INCLUYE CALC ALFA                                 </v>
          </cell>
          <cell r="L583">
            <v>466098</v>
          </cell>
          <cell r="M583">
            <v>8439</v>
          </cell>
          <cell r="N583">
            <v>213633</v>
          </cell>
          <cell r="O583">
            <v>260904</v>
          </cell>
          <cell r="P583">
            <v>43710</v>
          </cell>
          <cell r="Q583">
            <v>43710</v>
          </cell>
          <cell r="R583">
            <v>9.3778561590051879E-2</v>
          </cell>
          <cell r="S583">
            <v>0.16753288565909299</v>
          </cell>
        </row>
        <row r="584">
          <cell r="B584">
            <v>1358</v>
          </cell>
          <cell r="C584" t="str">
            <v xml:space="preserve">REPOSICION DE TARJETA DE CIRCULACION POR CANJE SERVICIO PUBLICO Y MERCANTIL     </v>
          </cell>
          <cell r="D584" t="str">
            <v>20191071028210</v>
          </cell>
          <cell r="E584" t="str">
            <v>4300001007001001</v>
          </cell>
          <cell r="K584" t="str">
            <v xml:space="preserve">REPOSICION DE TARJETA DE CIRCULACION POR CANJE SERVICIO PUBLICO Y MERCANTIL     </v>
          </cell>
          <cell r="L584">
            <v>264384</v>
          </cell>
          <cell r="M584">
            <v>3624</v>
          </cell>
          <cell r="N584">
            <v>123659</v>
          </cell>
          <cell r="O584">
            <v>144349</v>
          </cell>
          <cell r="P584">
            <v>21150</v>
          </cell>
          <cell r="Q584">
            <v>21150</v>
          </cell>
          <cell r="R584">
            <v>7.9997276688453162E-2</v>
          </cell>
          <cell r="S584">
            <v>0.14651989275990829</v>
          </cell>
        </row>
        <row r="585">
          <cell r="B585">
            <v>1390</v>
          </cell>
          <cell r="C585" t="str">
            <v xml:space="preserve">DANOS AL ANILLO PERIFERICO                                                      </v>
          </cell>
          <cell r="D585" t="str">
            <v>20191071018210</v>
          </cell>
          <cell r="E585" t="str">
            <v>4300001007001001</v>
          </cell>
          <cell r="K585" t="str">
            <v xml:space="preserve">DANOS AL ANILLO PERIFERICO                                                      </v>
          </cell>
          <cell r="L585">
            <v>602539</v>
          </cell>
          <cell r="M585">
            <v>0</v>
          </cell>
          <cell r="N585">
            <v>536995</v>
          </cell>
          <cell r="O585">
            <v>65544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B586">
            <v>1591</v>
          </cell>
          <cell r="C586" t="str">
            <v xml:space="preserve">DANOS A LA VIA ATLIXCAYOTL                                                      </v>
          </cell>
          <cell r="D586" t="str">
            <v>20191071018210</v>
          </cell>
          <cell r="E586" t="str">
            <v>4300001007001001</v>
          </cell>
          <cell r="K586" t="str">
            <v xml:space="preserve">DANOS A LA VIA ATLIXCAYOTL                                                      </v>
          </cell>
          <cell r="L586">
            <v>0</v>
          </cell>
          <cell r="M586">
            <v>68629</v>
          </cell>
          <cell r="N586">
            <v>0</v>
          </cell>
          <cell r="O586">
            <v>68629</v>
          </cell>
          <cell r="P586">
            <v>68629</v>
          </cell>
          <cell r="Q586">
            <v>68629</v>
          </cell>
          <cell r="R586" t="str">
            <v>Sin saldo estimado</v>
          </cell>
          <cell r="S586">
            <v>1</v>
          </cell>
        </row>
        <row r="587">
          <cell r="B587">
            <v>1841</v>
          </cell>
          <cell r="C587" t="str">
            <v>POR LA APLIC DE EXAM TOXICOL. PSICOMETRICO Y APTITUD FISICA SERV PUB Y MERCANTIL</v>
          </cell>
          <cell r="D587" t="str">
            <v>20191071030210</v>
          </cell>
          <cell r="E587" t="str">
            <v>4300001007001001</v>
          </cell>
          <cell r="K587" t="str">
            <v>POR LA APLIC DE EXAM TOXICOL. PSICOMETRICO Y APTITUD FISICA SERV PUB Y MERCANTIL</v>
          </cell>
          <cell r="L587">
            <v>17978936</v>
          </cell>
          <cell r="M587">
            <v>414973</v>
          </cell>
          <cell r="N587">
            <v>3960336</v>
          </cell>
          <cell r="O587">
            <v>14433573</v>
          </cell>
          <cell r="P587">
            <v>7149788</v>
          </cell>
          <cell r="Q587">
            <v>7149788</v>
          </cell>
          <cell r="R587">
            <v>0.39767581351866427</v>
          </cell>
          <cell r="S587">
            <v>0.49535814867185002</v>
          </cell>
        </row>
        <row r="588">
          <cell r="B588">
            <v>2196</v>
          </cell>
          <cell r="C588" t="str">
            <v xml:space="preserve">ESTUDIOS P/AUTORIZACION DE BASES SITIOS Y/O TERMINALES DE SERVICIO PUBLICO      </v>
          </cell>
          <cell r="D588" t="str">
            <v>20191071029210</v>
          </cell>
          <cell r="E588" t="str">
            <v>4300001007001001</v>
          </cell>
          <cell r="K588" t="str">
            <v xml:space="preserve">ESTUDIOS P/AUTORIZACION DE BASES SITIOS Y/O TERMINALES DE SERVICIO PUBLICO      </v>
          </cell>
          <cell r="L588">
            <v>414708</v>
          </cell>
          <cell r="M588">
            <v>117300</v>
          </cell>
          <cell r="N588">
            <v>79406</v>
          </cell>
          <cell r="O588">
            <v>452602</v>
          </cell>
          <cell r="P588">
            <v>165600</v>
          </cell>
          <cell r="Q588">
            <v>165600</v>
          </cell>
          <cell r="R588">
            <v>0.39931710987007724</v>
          </cell>
          <cell r="S588">
            <v>0.3658843752347537</v>
          </cell>
        </row>
        <row r="589">
          <cell r="B589">
            <v>2197</v>
          </cell>
          <cell r="C589" t="str">
            <v xml:space="preserve">ESTUDIOS DE AMPLIACION DE RUTA Y/O RECORRIDO SERV. PUBLICO                      </v>
          </cell>
          <cell r="D589" t="str">
            <v>20191071029210</v>
          </cell>
          <cell r="E589" t="str">
            <v>4300001007001001</v>
          </cell>
          <cell r="K589" t="str">
            <v xml:space="preserve">ESTUDIOS DE AMPLIACION DE RUTA Y/O RECORRIDO SERV. PUBLICO                      </v>
          </cell>
          <cell r="L589">
            <v>436763</v>
          </cell>
          <cell r="M589">
            <v>193975</v>
          </cell>
          <cell r="N589">
            <v>200668</v>
          </cell>
          <cell r="O589">
            <v>430070</v>
          </cell>
          <cell r="P589">
            <v>228595</v>
          </cell>
          <cell r="Q589">
            <v>228595</v>
          </cell>
          <cell r="R589">
            <v>0.52338453577798483</v>
          </cell>
          <cell r="S589">
            <v>0.53152975097077215</v>
          </cell>
        </row>
        <row r="590">
          <cell r="B590">
            <v>2198</v>
          </cell>
          <cell r="C590" t="str">
            <v xml:space="preserve">ESTUDIO DE AMPLIACION DEL PARQUE VEHICULAR EN RUTA DEL SERVICIO PUBLICO         </v>
          </cell>
          <cell r="D590" t="str">
            <v>20191071029210</v>
          </cell>
          <cell r="E590" t="str">
            <v>4300001007001001</v>
          </cell>
          <cell r="K590" t="str">
            <v xml:space="preserve">ESTUDIO DE AMPLIACION DEL PARQUE VEHICULAR EN RUTA DEL SERVICIO PUBLICO         </v>
          </cell>
          <cell r="L590">
            <v>205289</v>
          </cell>
          <cell r="M590">
            <v>26903</v>
          </cell>
          <cell r="N590">
            <v>110009</v>
          </cell>
          <cell r="O590">
            <v>122183</v>
          </cell>
          <cell r="P590">
            <v>34480</v>
          </cell>
          <cell r="Q590">
            <v>34480</v>
          </cell>
          <cell r="R590">
            <v>0.16795834165493523</v>
          </cell>
          <cell r="S590">
            <v>0.28219965134265812</v>
          </cell>
        </row>
        <row r="591">
          <cell r="B591">
            <v>2199</v>
          </cell>
          <cell r="C591" t="str">
            <v xml:space="preserve">ESTUDIO DE FACTIBILIDAD DE NUEVAS RUTAS                                         </v>
          </cell>
          <cell r="D591" t="str">
            <v>20191071029210</v>
          </cell>
          <cell r="E591" t="str">
            <v>4300001007001001</v>
          </cell>
          <cell r="K591" t="str">
            <v xml:space="preserve">ESTUDIO DE FACTIBILIDAD DE NUEVAS RUTAS                                         </v>
          </cell>
          <cell r="L591">
            <v>252728</v>
          </cell>
          <cell r="M591">
            <v>52751</v>
          </cell>
          <cell r="N591">
            <v>76012</v>
          </cell>
          <cell r="O591">
            <v>229467</v>
          </cell>
          <cell r="P591">
            <v>85900</v>
          </cell>
          <cell r="Q591">
            <v>85900</v>
          </cell>
          <cell r="R591">
            <v>0.33989110822702667</v>
          </cell>
          <cell r="S591">
            <v>0.37434576649365703</v>
          </cell>
        </row>
        <row r="592">
          <cell r="B592">
            <v>2200</v>
          </cell>
          <cell r="C592" t="str">
            <v xml:space="preserve">EXPEDICION DE CONSTANCIA DE NO ADEUDO DE INFRACCION                             </v>
          </cell>
          <cell r="D592" t="str">
            <v>20191071030210</v>
          </cell>
          <cell r="E592" t="str">
            <v>4300001007001001</v>
          </cell>
          <cell r="K592" t="str">
            <v xml:space="preserve">EXPEDICION DE CONSTANCIA DE NO ADEUDO DE INFRACCION                             </v>
          </cell>
          <cell r="L592">
            <v>2897151</v>
          </cell>
          <cell r="M592">
            <v>450689</v>
          </cell>
          <cell r="N592">
            <v>73179</v>
          </cell>
          <cell r="O592">
            <v>3274661</v>
          </cell>
          <cell r="P592">
            <v>2119320</v>
          </cell>
          <cell r="Q592">
            <v>2119320</v>
          </cell>
          <cell r="R592">
            <v>0.73151865401561744</v>
          </cell>
          <cell r="S592">
            <v>0.64718760201437642</v>
          </cell>
        </row>
        <row r="593">
          <cell r="B593">
            <v>2251</v>
          </cell>
          <cell r="C593" t="str">
            <v xml:space="preserve">RESGUARDO DE VEHIC. S.I.M.T CAM, AUTOBUS, OMNIBUS, MICROBUSES Y MINIBUSES       </v>
          </cell>
          <cell r="D593" t="str">
            <v>20191071029210</v>
          </cell>
          <cell r="E593" t="str">
            <v>4300001007001001</v>
          </cell>
          <cell r="K593" t="str">
            <v xml:space="preserve">RESGUARDO DE VEHIC. S.I.M.T CAM, AUTOBUS, OMNIBUS, MICROBUSES Y MINIBUSES       </v>
          </cell>
          <cell r="L593">
            <v>315828</v>
          </cell>
          <cell r="M593">
            <v>18462</v>
          </cell>
          <cell r="N593">
            <v>240032</v>
          </cell>
          <cell r="O593">
            <v>94258</v>
          </cell>
          <cell r="P593">
            <v>46930</v>
          </cell>
          <cell r="Q593">
            <v>46930</v>
          </cell>
          <cell r="R593">
            <v>0.14859353825499955</v>
          </cell>
          <cell r="S593">
            <v>0.49788877336671689</v>
          </cell>
        </row>
        <row r="594">
          <cell r="B594">
            <v>2252</v>
          </cell>
          <cell r="C594" t="str">
            <v xml:space="preserve">RESGUARDO DE VEHIC. S.I.M.T. AUTO, CAMIONETAS Y REMOLQUES                       </v>
          </cell>
          <cell r="D594" t="str">
            <v>20191071029210</v>
          </cell>
          <cell r="E594" t="str">
            <v>4300001007001001</v>
          </cell>
          <cell r="K594" t="str">
            <v xml:space="preserve">RESGUARDO DE VEHIC. S.I.M.T. AUTO, CAMIONETAS Y REMOLQUES                       </v>
          </cell>
          <cell r="L594">
            <v>473894</v>
          </cell>
          <cell r="M594">
            <v>127344</v>
          </cell>
          <cell r="N594">
            <v>61291</v>
          </cell>
          <cell r="O594">
            <v>539947</v>
          </cell>
          <cell r="P594">
            <v>341418</v>
          </cell>
          <cell r="Q594">
            <v>341418</v>
          </cell>
          <cell r="R594">
            <v>0.72045225303548899</v>
          </cell>
          <cell r="S594">
            <v>0.63231761635864259</v>
          </cell>
        </row>
        <row r="595">
          <cell r="B595">
            <v>2253</v>
          </cell>
          <cell r="C595" t="str">
            <v xml:space="preserve">RESGUARDO DE VEHIC. S.I.M.T. MOTOCICL, MOTONETA, BICICLETAS, TRICICLOS Y OTROS  </v>
          </cell>
          <cell r="D595" t="str">
            <v>20191071029210</v>
          </cell>
          <cell r="E595" t="str">
            <v>4300001007001001</v>
          </cell>
          <cell r="K595" t="str">
            <v xml:space="preserve">RESGUARDO DE VEHIC. S.I.M.T. MOTOCICL, MOTONETA, BICICLETAS, TRICICLOS Y OTROS  </v>
          </cell>
          <cell r="L595">
            <v>0</v>
          </cell>
          <cell r="M595">
            <v>595</v>
          </cell>
          <cell r="N595">
            <v>0</v>
          </cell>
          <cell r="O595">
            <v>595</v>
          </cell>
          <cell r="P595">
            <v>595</v>
          </cell>
          <cell r="Q595">
            <v>595</v>
          </cell>
          <cell r="R595" t="str">
            <v>Sin saldo estimado</v>
          </cell>
          <cell r="S595">
            <v>1</v>
          </cell>
        </row>
        <row r="596">
          <cell r="B596">
            <v>2468</v>
          </cell>
          <cell r="C596" t="str">
            <v xml:space="preserve">ACTUALIZACION DEL ANALISIS ANUAL DE LAS COND. SERV. PUB                         </v>
          </cell>
          <cell r="D596" t="str">
            <v>20191071029210</v>
          </cell>
          <cell r="E596" t="str">
            <v>4300001007001001</v>
          </cell>
          <cell r="K596" t="str">
            <v xml:space="preserve">ACTUALIZACION DEL ANALISIS ANUAL DE LAS COND. SERV. PUB                         </v>
          </cell>
          <cell r="L596">
            <v>465072</v>
          </cell>
          <cell r="M596">
            <v>86738</v>
          </cell>
          <cell r="N596">
            <v>8852</v>
          </cell>
          <cell r="O596">
            <v>542958</v>
          </cell>
          <cell r="P596">
            <v>361741</v>
          </cell>
          <cell r="Q596">
            <v>361741</v>
          </cell>
          <cell r="R596">
            <v>0.77781719819726836</v>
          </cell>
          <cell r="S596">
            <v>0.66624121939450198</v>
          </cell>
        </row>
        <row r="597">
          <cell r="B597">
            <v>2650</v>
          </cell>
          <cell r="C597" t="str">
            <v xml:space="preserve">EXP. DE CONSTANCIA PARA PORTAR PUBLICIDAD, INTERIOR VEHICULOS SERV. PUBLICO     </v>
          </cell>
          <cell r="D597" t="str">
            <v>20191071029210</v>
          </cell>
          <cell r="E597" t="str">
            <v>4300001007001001</v>
          </cell>
          <cell r="K597" t="str">
            <v xml:space="preserve">EXP. DE CONSTANCIA PARA PORTAR PUBLICIDAD, INTERIOR VEHICULOS SERV. PUBLICO     </v>
          </cell>
          <cell r="L597">
            <v>24808</v>
          </cell>
          <cell r="M597">
            <v>18560</v>
          </cell>
          <cell r="N597">
            <v>24808</v>
          </cell>
          <cell r="O597">
            <v>18560</v>
          </cell>
          <cell r="P597">
            <v>18560</v>
          </cell>
          <cell r="Q597">
            <v>18560</v>
          </cell>
          <cell r="R597">
            <v>0.7481457594324411</v>
          </cell>
          <cell r="S597">
            <v>1</v>
          </cell>
        </row>
        <row r="598">
          <cell r="B598">
            <v>2785</v>
          </cell>
          <cell r="C598" t="str">
            <v>DUPLICADO LICENCIAS DE AUTOMOV. MOTOCIC.Y CHOFER PARTICULAR INC FORMA 3 A 5 ANOS</v>
          </cell>
          <cell r="D598" t="str">
            <v>20191071030210</v>
          </cell>
          <cell r="E598" t="str">
            <v>4300001007001001</v>
          </cell>
          <cell r="K598" t="str">
            <v>DUPLICADO LICENCIAS DE AUTOMOV. MOTOCIC.Y CHOFER PARTICULAR INC FORMA 3 A 5 ANOS</v>
          </cell>
          <cell r="L598">
            <v>3318463</v>
          </cell>
          <cell r="M598">
            <v>432133</v>
          </cell>
          <cell r="N598">
            <v>410877</v>
          </cell>
          <cell r="O598">
            <v>3339719</v>
          </cell>
          <cell r="P598">
            <v>1979760</v>
          </cell>
          <cell r="Q598">
            <v>1979760</v>
          </cell>
          <cell r="R598">
            <v>0.59658944517386514</v>
          </cell>
          <cell r="S598">
            <v>0.59279238762303055</v>
          </cell>
        </row>
        <row r="599">
          <cell r="B599">
            <v>2788</v>
          </cell>
          <cell r="C599" t="str">
            <v xml:space="preserve">DUPLICADO LICENCIA DE CHOFER SERV. TRANSPORTE PUBLICO Y MERCANTIL INCLUYE FORMA </v>
          </cell>
          <cell r="D599" t="str">
            <v>20191071030210</v>
          </cell>
          <cell r="E599" t="str">
            <v>4300001007001001</v>
          </cell>
          <cell r="K599" t="str">
            <v xml:space="preserve">DUPLICADO LICENCIA DE CHOFER SERV. TRANSPORTE PUBLICO Y MERCANTIL INCLUYE FORMA </v>
          </cell>
          <cell r="L599">
            <v>1095876</v>
          </cell>
          <cell r="M599">
            <v>0</v>
          </cell>
          <cell r="N599">
            <v>599781</v>
          </cell>
          <cell r="O599">
            <v>496095</v>
          </cell>
          <cell r="P599">
            <v>39625</v>
          </cell>
          <cell r="Q599">
            <v>39625</v>
          </cell>
          <cell r="R599">
            <v>3.6158287981486958E-2</v>
          </cell>
          <cell r="S599">
            <v>7.9873814491176087E-2</v>
          </cell>
        </row>
        <row r="600">
          <cell r="B600">
            <v>13085</v>
          </cell>
          <cell r="C600" t="str">
            <v xml:space="preserve">LICENCIA CHOFER PARA SERVICIO MERCANTIL VIG 3 ANOS                              </v>
          </cell>
          <cell r="D600" t="str">
            <v>20191071030210</v>
          </cell>
          <cell r="E600" t="str">
            <v>4300001007001001</v>
          </cell>
          <cell r="K600" t="str">
            <v xml:space="preserve">LICENCIA CHOFER PARA SERVICIO MERCANTIL VIG 3 ANOS                              </v>
          </cell>
          <cell r="L600">
            <v>2024439</v>
          </cell>
          <cell r="M600">
            <v>0</v>
          </cell>
          <cell r="N600">
            <v>2024439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</row>
        <row r="601">
          <cell r="B601">
            <v>13086</v>
          </cell>
          <cell r="C601" t="str">
            <v xml:space="preserve">LICENCIA TRANSITORIA CHOFER PARA SERV PUBLICO Y MERCANTIL TAXI VIG 6 MESES      </v>
          </cell>
          <cell r="D601" t="str">
            <v>20191071030210</v>
          </cell>
          <cell r="E601" t="str">
            <v>4300001007001001</v>
          </cell>
          <cell r="K601" t="str">
            <v xml:space="preserve">LICENCIA TRANSITORIA CHOFER PARA SERV PUBLICO Y MERCANTIL TAXI VIG 6 MESES      </v>
          </cell>
          <cell r="L601">
            <v>464239</v>
          </cell>
          <cell r="M601">
            <v>14067</v>
          </cell>
          <cell r="N601">
            <v>132682</v>
          </cell>
          <cell r="O601">
            <v>345624</v>
          </cell>
          <cell r="P601">
            <v>187695</v>
          </cell>
          <cell r="Q601">
            <v>187695</v>
          </cell>
          <cell r="R601">
            <v>0.40430683333369233</v>
          </cell>
          <cell r="S601">
            <v>0.54306124574682313</v>
          </cell>
        </row>
        <row r="602">
          <cell r="B602">
            <v>13087</v>
          </cell>
          <cell r="C602" t="str">
            <v xml:space="preserve">DUPLICADO LICENCIA CHOFER P/ SERVICIO DE TRANSPORTE MERCANTIL INCLUYE FORMA     </v>
          </cell>
          <cell r="D602" t="str">
            <v>20191071030210</v>
          </cell>
          <cell r="E602" t="str">
            <v>4300001007001001</v>
          </cell>
          <cell r="K602" t="str">
            <v xml:space="preserve">DUPLICADO LICENCIA CHOFER P/ SERVICIO DE TRANSPORTE MERCANTIL INCLUYE FORMA     </v>
          </cell>
          <cell r="L602">
            <v>124715</v>
          </cell>
          <cell r="M602">
            <v>751867</v>
          </cell>
          <cell r="N602">
            <v>26500</v>
          </cell>
          <cell r="O602">
            <v>850082</v>
          </cell>
          <cell r="P602">
            <v>797140</v>
          </cell>
          <cell r="Q602">
            <v>797140</v>
          </cell>
          <cell r="R602">
            <v>6.3916930601772037</v>
          </cell>
          <cell r="S602">
            <v>0.93772130218026029</v>
          </cell>
        </row>
        <row r="603">
          <cell r="B603">
            <v>13088</v>
          </cell>
          <cell r="C603" t="str">
            <v xml:space="preserve">DUPLICADO LICENCIA TRANSITORIA CHOFER SERV. PUBLICO Y MERCANTIL TAXI INC. FORMA </v>
          </cell>
          <cell r="D603" t="str">
            <v>20191071030210</v>
          </cell>
          <cell r="E603" t="str">
            <v>4300001007001001</v>
          </cell>
          <cell r="K603" t="str">
            <v xml:space="preserve">DUPLICADO LICENCIA TRANSITORIA CHOFER SERV. PUBLICO Y MERCANTIL TAXI INC. FORMA </v>
          </cell>
          <cell r="L603">
            <v>12632</v>
          </cell>
          <cell r="M603">
            <v>686</v>
          </cell>
          <cell r="N603">
            <v>3598</v>
          </cell>
          <cell r="O603">
            <v>9720</v>
          </cell>
          <cell r="P603">
            <v>5240</v>
          </cell>
          <cell r="Q603">
            <v>5240</v>
          </cell>
          <cell r="R603">
            <v>0.41481950601646611</v>
          </cell>
          <cell r="S603">
            <v>0.53909465020576131</v>
          </cell>
        </row>
        <row r="604">
          <cell r="B604">
            <v>13089</v>
          </cell>
          <cell r="C604" t="str">
            <v xml:space="preserve">EXPED. CANJE REPO. O DUPLICADO DE GAFETE SERV PUBLICO Y MERCANTIL TAXI 6 MESES  </v>
          </cell>
          <cell r="D604" t="str">
            <v>20191071028210</v>
          </cell>
          <cell r="E604" t="str">
            <v>4300001007001001</v>
          </cell>
          <cell r="K604" t="str">
            <v xml:space="preserve">EXPED. CANJE REPO. O DUPLICADO DE GAFETE SERV PUBLICO Y MERCANTIL TAXI 6 MESES  </v>
          </cell>
          <cell r="L604">
            <v>358002</v>
          </cell>
          <cell r="M604">
            <v>12054</v>
          </cell>
          <cell r="N604">
            <v>102271</v>
          </cell>
          <cell r="O604">
            <v>267785</v>
          </cell>
          <cell r="P604">
            <v>145850</v>
          </cell>
          <cell r="Q604">
            <v>145850</v>
          </cell>
          <cell r="R604">
            <v>0.40739995865944884</v>
          </cell>
          <cell r="S604">
            <v>0.54465335997161901</v>
          </cell>
        </row>
        <row r="605">
          <cell r="B605">
            <v>13090</v>
          </cell>
          <cell r="C605" t="str">
            <v xml:space="preserve">EXPED. CANJE, REPOS O DUPLICADO DE GAFETE SERV. PUBLICO Y MERCANTIL TAXI 3 ANOS </v>
          </cell>
          <cell r="D605" t="str">
            <v>20191071028210</v>
          </cell>
          <cell r="E605" t="str">
            <v>4300001007001001</v>
          </cell>
          <cell r="K605" t="str">
            <v xml:space="preserve">EXPED. CANJE, REPOS O DUPLICADO DE GAFETE SERV. PUBLICO Y MERCANTIL TAXI 3 ANOS </v>
          </cell>
          <cell r="L605">
            <v>17617</v>
          </cell>
          <cell r="M605">
            <v>0</v>
          </cell>
          <cell r="N605">
            <v>11062</v>
          </cell>
          <cell r="O605">
            <v>6555</v>
          </cell>
          <cell r="P605">
            <v>330</v>
          </cell>
          <cell r="Q605">
            <v>330</v>
          </cell>
          <cell r="R605">
            <v>1.8731906681046715E-2</v>
          </cell>
          <cell r="S605">
            <v>5.0343249427917618E-2</v>
          </cell>
        </row>
        <row r="606">
          <cell r="B606">
            <v>13118</v>
          </cell>
          <cell r="C606" t="str">
            <v xml:space="preserve">ELABORACION DE ESTUDIO DE CAMBIO DE MODALIDAD DE RUTA FIJA                      </v>
          </cell>
          <cell r="D606" t="str">
            <v>20191071029210</v>
          </cell>
          <cell r="E606" t="str">
            <v>4300001007001001</v>
          </cell>
          <cell r="K606" t="str">
            <v xml:space="preserve">ELABORACION DE ESTUDIO DE CAMBIO DE MODALIDAD DE RUTA FIJA                      </v>
          </cell>
          <cell r="L606">
            <v>0</v>
          </cell>
          <cell r="M606">
            <v>55675</v>
          </cell>
          <cell r="N606">
            <v>0</v>
          </cell>
          <cell r="O606">
            <v>55675</v>
          </cell>
          <cell r="P606">
            <v>55675</v>
          </cell>
          <cell r="Q606">
            <v>55675</v>
          </cell>
          <cell r="R606" t="str">
            <v>Sin saldo estimado</v>
          </cell>
          <cell r="S606">
            <v>1</v>
          </cell>
        </row>
        <row r="607">
          <cell r="B607">
            <v>13126</v>
          </cell>
          <cell r="C607" t="str">
            <v xml:space="preserve">REPARACION DE SENALAMIENTO DE INFORMACION DE DESTINO, DE 12 M SID-15            </v>
          </cell>
          <cell r="D607" t="str">
            <v>20191071018210</v>
          </cell>
          <cell r="E607" t="str">
            <v>4300001007001001</v>
          </cell>
          <cell r="K607" t="str">
            <v xml:space="preserve">REPARACION DE SENALAMIENTO DE INFORMACION DE DESTINO, DE 12 M SID-15            </v>
          </cell>
          <cell r="L607">
            <v>0</v>
          </cell>
          <cell r="M607">
            <v>68450</v>
          </cell>
          <cell r="N607">
            <v>0</v>
          </cell>
          <cell r="O607">
            <v>68450</v>
          </cell>
          <cell r="P607">
            <v>68450</v>
          </cell>
          <cell r="Q607">
            <v>68450</v>
          </cell>
          <cell r="R607" t="str">
            <v>Sin saldo estimado</v>
          </cell>
          <cell r="S607">
            <v>1</v>
          </cell>
        </row>
        <row r="608">
          <cell r="B608">
            <v>13128</v>
          </cell>
          <cell r="C608" t="str">
            <v xml:space="preserve">REPARACION DE INDICADORES DE OBSTACULOS OD-7                                    </v>
          </cell>
          <cell r="D608" t="str">
            <v>20191071018210</v>
          </cell>
          <cell r="E608" t="str">
            <v>4300001007001001</v>
          </cell>
          <cell r="K608" t="str">
            <v xml:space="preserve">REPARACION DE INDICADORES DE OBSTACULOS OD-7                                    </v>
          </cell>
          <cell r="L608">
            <v>0</v>
          </cell>
          <cell r="M608">
            <v>950</v>
          </cell>
          <cell r="N608">
            <v>0</v>
          </cell>
          <cell r="O608">
            <v>950</v>
          </cell>
          <cell r="P608">
            <v>950</v>
          </cell>
          <cell r="Q608">
            <v>950</v>
          </cell>
          <cell r="R608" t="str">
            <v>Sin saldo estimado</v>
          </cell>
          <cell r="S608">
            <v>1</v>
          </cell>
        </row>
        <row r="609">
          <cell r="B609">
            <v>13129</v>
          </cell>
          <cell r="C609" t="str">
            <v xml:space="preserve">REPARACION DE INDICADORES DE OBSTACULOS OD-12                                   </v>
          </cell>
          <cell r="D609" t="str">
            <v>20191071018210</v>
          </cell>
          <cell r="E609" t="str">
            <v>4300001007001001</v>
          </cell>
          <cell r="K609" t="str">
            <v xml:space="preserve">REPARACION DE INDICADORES DE OBSTACULOS OD-12                                   </v>
          </cell>
          <cell r="L609">
            <v>0</v>
          </cell>
          <cell r="M609">
            <v>12495</v>
          </cell>
          <cell r="N609">
            <v>0</v>
          </cell>
          <cell r="O609">
            <v>12495</v>
          </cell>
          <cell r="P609">
            <v>12495</v>
          </cell>
          <cell r="Q609">
            <v>12495</v>
          </cell>
          <cell r="R609" t="str">
            <v>Sin saldo estimado</v>
          </cell>
          <cell r="S609">
            <v>1</v>
          </cell>
        </row>
        <row r="610">
          <cell r="B610">
            <v>13130</v>
          </cell>
          <cell r="C610" t="str">
            <v xml:space="preserve">REPARACION DE DEFENSA METALICA PIEZA DE 3M, TIPO AASTHOM DE 2 CRESTAS           </v>
          </cell>
          <cell r="D610" t="str">
            <v>20191071018210</v>
          </cell>
          <cell r="E610" t="str">
            <v>4300001007001001</v>
          </cell>
          <cell r="K610" t="str">
            <v xml:space="preserve">REPARACION DE DEFENSA METALICA PIEZA DE 3M, TIPO AASTHOM DE 2 CRESTAS           </v>
          </cell>
          <cell r="L610">
            <v>0</v>
          </cell>
          <cell r="M610">
            <v>10860</v>
          </cell>
          <cell r="N610">
            <v>0</v>
          </cell>
          <cell r="O610">
            <v>10860</v>
          </cell>
          <cell r="P610">
            <v>10860</v>
          </cell>
          <cell r="Q610">
            <v>10860</v>
          </cell>
          <cell r="R610" t="str">
            <v>Sin saldo estimado</v>
          </cell>
          <cell r="S610">
            <v>1</v>
          </cell>
        </row>
        <row r="611">
          <cell r="B611">
            <v>13131</v>
          </cell>
          <cell r="C611" t="str">
            <v xml:space="preserve">REPARACION DE DEFENSA METALICA PIEZA DE 3M, TIPO AASTHOM DE 3 CRESTAS           </v>
          </cell>
          <cell r="D611" t="str">
            <v>20191071018210</v>
          </cell>
          <cell r="E611" t="str">
            <v>4300001007001001</v>
          </cell>
          <cell r="K611" t="str">
            <v xml:space="preserve">REPARACION DE DEFENSA METALICA PIEZA DE 3M, TIPO AASTHOM DE 3 CRESTAS           </v>
          </cell>
          <cell r="L611">
            <v>37260</v>
          </cell>
          <cell r="M611">
            <v>41440</v>
          </cell>
          <cell r="N611">
            <v>0</v>
          </cell>
          <cell r="O611">
            <v>78700</v>
          </cell>
          <cell r="P611">
            <v>41440</v>
          </cell>
          <cell r="Q611">
            <v>41440</v>
          </cell>
          <cell r="R611">
            <v>1.1121846484165325</v>
          </cell>
          <cell r="S611">
            <v>0.52655654383735706</v>
          </cell>
        </row>
        <row r="612">
          <cell r="B612">
            <v>13132</v>
          </cell>
          <cell r="C612" t="str">
            <v xml:space="preserve">REPARACION DE BARRERA NEW JERSEY PIEZA 3 METROS                                 </v>
          </cell>
          <cell r="D612" t="str">
            <v>20191071018210</v>
          </cell>
          <cell r="E612" t="str">
            <v>4300001007001001</v>
          </cell>
          <cell r="K612" t="str">
            <v xml:space="preserve">REPARACION DE BARRERA NEW JERSEY PIEZA 3 METROS                                 </v>
          </cell>
          <cell r="L612">
            <v>55906</v>
          </cell>
          <cell r="M612">
            <v>41940</v>
          </cell>
          <cell r="N612">
            <v>7509</v>
          </cell>
          <cell r="O612">
            <v>90337</v>
          </cell>
          <cell r="P612">
            <v>41940</v>
          </cell>
          <cell r="Q612">
            <v>41940</v>
          </cell>
          <cell r="R612">
            <v>0.75018781526133149</v>
          </cell>
          <cell r="S612">
            <v>0.4642615982377099</v>
          </cell>
        </row>
        <row r="613">
          <cell r="B613">
            <v>13133</v>
          </cell>
          <cell r="C613" t="str">
            <v xml:space="preserve">REPARACION DE LUMINARIAS TIPO CHURUBUSCO CON CABLEADO, POSTE Y BASE C/U         </v>
          </cell>
          <cell r="D613" t="str">
            <v>20191071018210</v>
          </cell>
          <cell r="E613" t="str">
            <v>4300001007001001</v>
          </cell>
          <cell r="K613" t="str">
            <v xml:space="preserve">REPARACION DE LUMINARIAS TIPO CHURUBUSCO CON CABLEADO, POSTE Y BASE C/U         </v>
          </cell>
          <cell r="L613">
            <v>20954</v>
          </cell>
          <cell r="M613">
            <v>0</v>
          </cell>
          <cell r="N613">
            <v>0</v>
          </cell>
          <cell r="O613">
            <v>20954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B614">
            <v>13134</v>
          </cell>
          <cell r="C614" t="str">
            <v>REPARACION DE LUMINARIAS TIPO LED SIN PANEL SOLAR CON CABLEADO, POSTE Y BASE C/U</v>
          </cell>
          <cell r="D614" t="str">
            <v>20191071018210</v>
          </cell>
          <cell r="E614" t="str">
            <v>4300001007001001</v>
          </cell>
          <cell r="K614" t="str">
            <v>REPARACION DE LUMINARIAS TIPO LED SIN PANEL SOLAR CON CABLEADO, POSTE Y BASE C/U</v>
          </cell>
          <cell r="L614">
            <v>50317</v>
          </cell>
          <cell r="M614">
            <v>0</v>
          </cell>
          <cell r="N614">
            <v>37979</v>
          </cell>
          <cell r="O614">
            <v>12338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B615">
            <v>13135</v>
          </cell>
          <cell r="C615" t="str">
            <v>REPARACION DE LUMINARIAS TIPO LED CON PANEL SOLAR CON CABLEADO, POSTE Y BASE C/U</v>
          </cell>
          <cell r="D615" t="str">
            <v>20191071018210</v>
          </cell>
          <cell r="E615" t="str">
            <v>4300001007001001</v>
          </cell>
          <cell r="K615" t="str">
            <v>REPARACION DE LUMINARIAS TIPO LED CON PANEL SOLAR CON CABLEADO, POSTE Y BASE C/U</v>
          </cell>
          <cell r="L615">
            <v>454107</v>
          </cell>
          <cell r="M615">
            <v>93202</v>
          </cell>
          <cell r="N615">
            <v>271621</v>
          </cell>
          <cell r="O615">
            <v>275688</v>
          </cell>
          <cell r="P615">
            <v>184970</v>
          </cell>
          <cell r="Q615">
            <v>184970</v>
          </cell>
          <cell r="R615">
            <v>0.40732690753500828</v>
          </cell>
          <cell r="S615">
            <v>0.67093961289573723</v>
          </cell>
        </row>
        <row r="616">
          <cell r="B616">
            <v>13136</v>
          </cell>
          <cell r="C616" t="str">
            <v xml:space="preserve">REPARACION POR VERTER SUSTANCIAS CORROSIVAS CON LIMPIEZA Y RETIRO DE SUSTANCIAS </v>
          </cell>
          <cell r="D616" t="str">
            <v>20191071018210</v>
          </cell>
          <cell r="E616" t="str">
            <v>4300001007001001</v>
          </cell>
          <cell r="K616" t="str">
            <v xml:space="preserve">REPARACION POR VERTER SUSTANCIAS CORROSIVAS CON LIMPIEZA Y RETIRO DE SUSTANCIAS </v>
          </cell>
          <cell r="L616">
            <v>0</v>
          </cell>
          <cell r="M616">
            <v>31560</v>
          </cell>
          <cell r="N616">
            <v>0</v>
          </cell>
          <cell r="O616">
            <v>31560</v>
          </cell>
          <cell r="P616">
            <v>31560</v>
          </cell>
          <cell r="Q616">
            <v>31560</v>
          </cell>
          <cell r="R616" t="str">
            <v>Sin saldo estimado</v>
          </cell>
          <cell r="S616">
            <v>1</v>
          </cell>
        </row>
        <row r="617">
          <cell r="B617">
            <v>13148</v>
          </cell>
          <cell r="C617" t="str">
            <v xml:space="preserve">CADA ESTUDIO TECNICO CAMINOS PAVIMENTADOS DE HASTA UN KM DE LONGITUD            </v>
          </cell>
          <cell r="D617" t="str">
            <v>20191071024210</v>
          </cell>
          <cell r="E617" t="str">
            <v>4300001007001001</v>
          </cell>
          <cell r="K617" t="str">
            <v xml:space="preserve">CADA ESTUDIO TECNICO CAMINOS PAVIMENTADOS DE HASTA UN KM DE LONGITUD            </v>
          </cell>
          <cell r="L617">
            <v>1092535</v>
          </cell>
          <cell r="M617">
            <v>1394563</v>
          </cell>
          <cell r="N617">
            <v>24331</v>
          </cell>
          <cell r="O617">
            <v>2462767</v>
          </cell>
          <cell r="P617">
            <v>1955905</v>
          </cell>
          <cell r="Q617">
            <v>1955905</v>
          </cell>
          <cell r="R617">
            <v>1.7902447061192548</v>
          </cell>
          <cell r="S617">
            <v>0.79419003096923091</v>
          </cell>
        </row>
        <row r="618">
          <cell r="B618">
            <v>13149</v>
          </cell>
          <cell r="C618" t="str">
            <v xml:space="preserve">CADA ESTUDIO TECNICO CAMINOS PAVIMENTADOS DE MAS DE UN KM DE LONGITUD           </v>
          </cell>
          <cell r="D618" t="str">
            <v>20191071024210</v>
          </cell>
          <cell r="E618" t="str">
            <v>4300001007001001</v>
          </cell>
          <cell r="K618" t="str">
            <v xml:space="preserve">CADA ESTUDIO TECNICO CAMINOS PAVIMENTADOS DE MAS DE UN KM DE LONGITUD           </v>
          </cell>
          <cell r="L618">
            <v>172952</v>
          </cell>
          <cell r="M618">
            <v>96155</v>
          </cell>
          <cell r="N618">
            <v>21600</v>
          </cell>
          <cell r="O618">
            <v>247507</v>
          </cell>
          <cell r="P618">
            <v>182835</v>
          </cell>
          <cell r="Q618">
            <v>182835</v>
          </cell>
          <cell r="R618">
            <v>1.0571430223414588</v>
          </cell>
          <cell r="S618">
            <v>0.73870638002157518</v>
          </cell>
        </row>
        <row r="619">
          <cell r="B619">
            <v>13150</v>
          </cell>
          <cell r="C619" t="str">
            <v xml:space="preserve">FACTIBILIDAD TECNICA DE PROYECTO ARQUITECTONICO CENTRO RECREACION Y SIMILARES   </v>
          </cell>
          <cell r="D619" t="str">
            <v>20191071024210</v>
          </cell>
          <cell r="E619" t="str">
            <v>4300001007001001</v>
          </cell>
          <cell r="K619" t="str">
            <v xml:space="preserve">FACTIBILIDAD TECNICA DE PROYECTO ARQUITECTONICO CENTRO RECREACION Y SIMILARES   </v>
          </cell>
          <cell r="L619">
            <v>1421158</v>
          </cell>
          <cell r="M619">
            <v>761224</v>
          </cell>
          <cell r="N619">
            <v>70006</v>
          </cell>
          <cell r="O619">
            <v>2112376</v>
          </cell>
          <cell r="P619">
            <v>1429775</v>
          </cell>
          <cell r="Q619">
            <v>1429775</v>
          </cell>
          <cell r="R619">
            <v>1.0060633652275117</v>
          </cell>
          <cell r="S619">
            <v>0.67685629831052807</v>
          </cell>
        </row>
        <row r="620">
          <cell r="B620">
            <v>13151</v>
          </cell>
          <cell r="C620" t="str">
            <v>POR FACTIBILIDAD TECNICA DE PLANOS Y MEMORIA DE CALC., C. RECREACION Y SIMILARES</v>
          </cell>
          <cell r="D620" t="str">
            <v>20191071024210</v>
          </cell>
          <cell r="E620" t="str">
            <v>4300001007001001</v>
          </cell>
          <cell r="K620" t="str">
            <v>POR FACTIBILIDAD TECNICA DE PLANOS Y MEMORIA DE CALC., C. RECREACION Y SIMILARES</v>
          </cell>
          <cell r="L620">
            <v>1287628</v>
          </cell>
          <cell r="M620">
            <v>81198</v>
          </cell>
          <cell r="N620">
            <v>208171</v>
          </cell>
          <cell r="O620">
            <v>1160655</v>
          </cell>
          <cell r="P620">
            <v>648140</v>
          </cell>
          <cell r="Q620">
            <v>648140</v>
          </cell>
          <cell r="R620">
            <v>0.50335966599048798</v>
          </cell>
          <cell r="S620">
            <v>0.55842606114650783</v>
          </cell>
        </row>
        <row r="621">
          <cell r="B621">
            <v>13989</v>
          </cell>
          <cell r="C621" t="str">
            <v xml:space="preserve">POR DANOS A OBRAS COMPLEMENTARIAS POR METRO CUBICO                              </v>
          </cell>
          <cell r="D621" t="str">
            <v>20191071018210</v>
          </cell>
          <cell r="E621" t="str">
            <v>4300001007001001</v>
          </cell>
          <cell r="K621" t="str">
            <v xml:space="preserve">POR DANOS A OBRAS COMPLEMENTARIAS POR METRO CUBICO                              </v>
          </cell>
          <cell r="L621">
            <v>46731</v>
          </cell>
          <cell r="M621">
            <v>74952</v>
          </cell>
          <cell r="N621">
            <v>7330</v>
          </cell>
          <cell r="O621">
            <v>114353</v>
          </cell>
          <cell r="P621">
            <v>79455</v>
          </cell>
          <cell r="Q621">
            <v>79455</v>
          </cell>
          <cell r="R621">
            <v>1.7002632085767477</v>
          </cell>
          <cell r="S621">
            <v>0.69482217344538399</v>
          </cell>
        </row>
        <row r="622">
          <cell r="B622">
            <v>14152</v>
          </cell>
          <cell r="C622" t="str">
            <v xml:space="preserve">EXP TITULO DE SER PUB TRANS Y MER MOD ALQUI TAXI O TAXI LOCAL                   </v>
          </cell>
          <cell r="D622" t="str">
            <v>20191071028210</v>
          </cell>
          <cell r="E622" t="str">
            <v>4300001007001001</v>
          </cell>
          <cell r="K622" t="str">
            <v xml:space="preserve">EXP TITULO DE SER PUB TRANS Y MER MOD ALQUI TAXI O TAXI LOCAL                   </v>
          </cell>
          <cell r="L622">
            <v>1723860</v>
          </cell>
          <cell r="M622">
            <v>115552</v>
          </cell>
          <cell r="N622">
            <v>174534</v>
          </cell>
          <cell r="O622">
            <v>1664878</v>
          </cell>
          <cell r="P622">
            <v>910730</v>
          </cell>
          <cell r="Q622">
            <v>910730</v>
          </cell>
          <cell r="R622">
            <v>0.52830856334041043</v>
          </cell>
          <cell r="S622">
            <v>0.54702506730222877</v>
          </cell>
        </row>
        <row r="623">
          <cell r="B623">
            <v>14153</v>
          </cell>
          <cell r="C623" t="str">
            <v xml:space="preserve">EXP TARJETON DE SER PUB TRANS Y MER MOD ALQUI TAXI O TAXI LOCAL                 </v>
          </cell>
          <cell r="D623" t="str">
            <v>20191071028210</v>
          </cell>
          <cell r="E623" t="str">
            <v>4300001007001001</v>
          </cell>
          <cell r="K623" t="str">
            <v xml:space="preserve">EXP TARJETON DE SER PUB TRANS Y MER MOD ALQUI TAXI O TAXI LOCAL                 </v>
          </cell>
          <cell r="L623">
            <v>1724945</v>
          </cell>
          <cell r="M623">
            <v>116695</v>
          </cell>
          <cell r="N623">
            <v>174398</v>
          </cell>
          <cell r="O623">
            <v>1667242</v>
          </cell>
          <cell r="P623">
            <v>909510</v>
          </cell>
          <cell r="Q623">
            <v>909510</v>
          </cell>
          <cell r="R623">
            <v>0.52726898538793987</v>
          </cell>
          <cell r="S623">
            <v>0.54551768729434602</v>
          </cell>
        </row>
        <row r="624">
          <cell r="B624">
            <v>14173</v>
          </cell>
          <cell r="C624" t="str">
            <v xml:space="preserve">ANALISIS T/VERIFICAR QUE VEHICULOS DEL SERV.MERCANTIL DE CARGA CUMPLEN CARACT   </v>
          </cell>
          <cell r="D624" t="str">
            <v>20191071029210</v>
          </cell>
          <cell r="E624" t="str">
            <v>4300001007001001</v>
          </cell>
          <cell r="K624" t="str">
            <v xml:space="preserve">ANALISIS T/VERIFICAR QUE VEHICULOS DEL SERV.MERCANTIL DE CARGA CUMPLEN CARACT   </v>
          </cell>
          <cell r="L624">
            <v>16316</v>
          </cell>
          <cell r="M624">
            <v>12697</v>
          </cell>
          <cell r="N624">
            <v>0</v>
          </cell>
          <cell r="O624">
            <v>29013</v>
          </cell>
          <cell r="P624">
            <v>21655</v>
          </cell>
          <cell r="Q624">
            <v>21655</v>
          </cell>
          <cell r="R624">
            <v>1.3272248100024515</v>
          </cell>
          <cell r="S624">
            <v>0.74638954951228764</v>
          </cell>
        </row>
        <row r="625">
          <cell r="B625">
            <v>14249</v>
          </cell>
          <cell r="C625" t="str">
            <v xml:space="preserve">DANOS A VIALIDADES CONURBADAS                                                   </v>
          </cell>
          <cell r="D625" t="str">
            <v>20191071018210</v>
          </cell>
          <cell r="E625" t="str">
            <v>4300001007001001</v>
          </cell>
          <cell r="K625" t="str">
            <v xml:space="preserve">DANOS A VIALIDADES CONURBADAS                                                   </v>
          </cell>
          <cell r="L625">
            <v>201875</v>
          </cell>
          <cell r="M625">
            <v>0</v>
          </cell>
          <cell r="N625">
            <v>158238</v>
          </cell>
          <cell r="O625">
            <v>43637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B626">
            <v>14585</v>
          </cell>
          <cell r="C626" t="str">
            <v xml:space="preserve">EXPEDICION DE CONSTANCIAS DE NO ADEUDO DE INFRACCIONES, S. TRANS. PUB. MASIVO   </v>
          </cell>
          <cell r="D626" t="str">
            <v>20191071029210</v>
          </cell>
          <cell r="E626" t="str">
            <v>4300001007001001</v>
          </cell>
          <cell r="K626" t="str">
            <v xml:space="preserve">EXPEDICION DE CONSTANCIAS DE NO ADEUDO DE INFRACCIONES, S. TRANS. PUB. MASIVO   </v>
          </cell>
          <cell r="L626">
            <v>146</v>
          </cell>
          <cell r="M626">
            <v>0</v>
          </cell>
          <cell r="N626">
            <v>146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</row>
        <row r="627">
          <cell r="B627">
            <v>14588</v>
          </cell>
          <cell r="C627" t="str">
            <v xml:space="preserve">EXPED. CONSTANCIA DE INSCRIP. EN EL REGISTRO DE REPR. DE RUTAS C. CUOTA         </v>
          </cell>
          <cell r="D627" t="str">
            <v>20191071029210</v>
          </cell>
          <cell r="E627" t="str">
            <v>4300001007001001</v>
          </cell>
          <cell r="K627" t="str">
            <v xml:space="preserve">EXPED. CONSTANCIA DE INSCRIP. EN EL REGISTRO DE REPR. DE RUTAS C. CUOTA         </v>
          </cell>
          <cell r="L627">
            <v>3199</v>
          </cell>
          <cell r="M627">
            <v>3036</v>
          </cell>
          <cell r="N627">
            <v>941</v>
          </cell>
          <cell r="O627">
            <v>5294</v>
          </cell>
          <cell r="P627">
            <v>3625</v>
          </cell>
          <cell r="Q627">
            <v>3625</v>
          </cell>
          <cell r="R627">
            <v>1.1331666145670523</v>
          </cell>
          <cell r="S627">
            <v>0.6847374386097469</v>
          </cell>
        </row>
        <row r="628">
          <cell r="B628">
            <v>14654</v>
          </cell>
          <cell r="C628" t="str">
            <v xml:space="preserve">EXP. LICENCIAS DE AUTOMOVILISTA, MOTOCICLISTA Y CHOFER PERMANENTE, (INC FORMA)  </v>
          </cell>
          <cell r="D628" t="str">
            <v>20191071030210</v>
          </cell>
          <cell r="E628" t="str">
            <v>4300001007001001</v>
          </cell>
          <cell r="K628" t="str">
            <v xml:space="preserve">EXP. LICENCIAS DE AUTOMOVILISTA, MOTOCICLISTA Y CHOFER PERMANENTE, (INC FORMA)  </v>
          </cell>
          <cell r="L628">
            <v>61621170</v>
          </cell>
          <cell r="M628">
            <v>14989960</v>
          </cell>
          <cell r="N628">
            <v>1727313</v>
          </cell>
          <cell r="O628">
            <v>74883817</v>
          </cell>
          <cell r="P628">
            <v>50521150</v>
          </cell>
          <cell r="Q628">
            <v>50521150</v>
          </cell>
          <cell r="R628">
            <v>0.81986677630431226</v>
          </cell>
          <cell r="S628">
            <v>0.67466045434088917</v>
          </cell>
        </row>
        <row r="629">
          <cell r="B629">
            <v>14655</v>
          </cell>
          <cell r="C629" t="str">
            <v xml:space="preserve">DUPLICADO LICENCIAS DE AUTOMOV. Y CHOFER PARTICULAR PERMANENT INC FORMA         </v>
          </cell>
          <cell r="D629" t="str">
            <v>20191071030210</v>
          </cell>
          <cell r="E629" t="str">
            <v>4300001007001001</v>
          </cell>
          <cell r="K629" t="str">
            <v xml:space="preserve">DUPLICADO LICENCIAS DE AUTOMOV. Y CHOFER PARTICULAR PERMANENT INC FORMA         </v>
          </cell>
          <cell r="L629">
            <v>1735262</v>
          </cell>
          <cell r="M629">
            <v>1777565</v>
          </cell>
          <cell r="N629">
            <v>106097</v>
          </cell>
          <cell r="O629">
            <v>3406730</v>
          </cell>
          <cell r="P629">
            <v>2534955</v>
          </cell>
          <cell r="Q629">
            <v>2534955</v>
          </cell>
          <cell r="R629">
            <v>1.4608485635022261</v>
          </cell>
          <cell r="S629">
            <v>0.74410211551840033</v>
          </cell>
        </row>
        <row r="630">
          <cell r="B630">
            <v>14656</v>
          </cell>
          <cell r="C630" t="str">
            <v xml:space="preserve">ANALISIS PARA REGISTRO DE EMPRESAS DE REDES DE TRANSPORTES, INCLUYE CEDULA      </v>
          </cell>
          <cell r="D630" t="str">
            <v>20191071029210</v>
          </cell>
          <cell r="E630" t="str">
            <v>4300001007001001</v>
          </cell>
          <cell r="K630" t="str">
            <v xml:space="preserve">ANALISIS PARA REGISTRO DE EMPRESAS DE REDES DE TRANSPORTES, INCLUYE CEDULA      </v>
          </cell>
          <cell r="L630">
            <v>150612</v>
          </cell>
          <cell r="M630">
            <v>57600</v>
          </cell>
          <cell r="N630">
            <v>61882</v>
          </cell>
          <cell r="O630">
            <v>146330</v>
          </cell>
          <cell r="P630">
            <v>57600</v>
          </cell>
          <cell r="Q630">
            <v>57600</v>
          </cell>
          <cell r="R630">
            <v>0.38243964624332721</v>
          </cell>
          <cell r="S630">
            <v>0.39363083441536256</v>
          </cell>
        </row>
        <row r="631">
          <cell r="B631">
            <v>14657</v>
          </cell>
          <cell r="C631" t="str">
            <v xml:space="preserve">EXPEDICION DE CEDULA DE IDENTIFICACION DE VEHIC. DE REDES DE TRANSP INCL FORMA  </v>
          </cell>
          <cell r="D631" t="str">
            <v>20191071029210</v>
          </cell>
          <cell r="E631" t="str">
            <v>4300001007001001</v>
          </cell>
          <cell r="K631" t="str">
            <v xml:space="preserve">EXPEDICION DE CEDULA DE IDENTIFICACION DE VEHIC. DE REDES DE TRANSP INCL FORMA  </v>
          </cell>
          <cell r="L631">
            <v>8496076</v>
          </cell>
          <cell r="M631">
            <v>5790871</v>
          </cell>
          <cell r="N631">
            <v>2164933</v>
          </cell>
          <cell r="O631">
            <v>12122014</v>
          </cell>
          <cell r="P631">
            <v>7543150</v>
          </cell>
          <cell r="Q631">
            <v>7543150</v>
          </cell>
          <cell r="R631">
            <v>0.88783928015709845</v>
          </cell>
          <cell r="S631">
            <v>0.62226870881356844</v>
          </cell>
        </row>
        <row r="632">
          <cell r="B632">
            <v>14697</v>
          </cell>
          <cell r="C632" t="str">
            <v xml:space="preserve">LICENCIA DE CHOFER DEL SERV. PUBLICO Y MERCANTIL VIG. 5 ANOS                    </v>
          </cell>
          <cell r="D632" t="str">
            <v>20191071030210</v>
          </cell>
          <cell r="E632" t="str">
            <v>4300001007001001</v>
          </cell>
          <cell r="K632" t="str">
            <v xml:space="preserve">LICENCIA DE CHOFER DEL SERV. PUBLICO Y MERCANTIL VIG. 5 ANOS                    </v>
          </cell>
          <cell r="L632">
            <v>12136736</v>
          </cell>
          <cell r="M632">
            <v>944398</v>
          </cell>
          <cell r="N632">
            <v>4165858</v>
          </cell>
          <cell r="O632">
            <v>8915276</v>
          </cell>
          <cell r="P632">
            <v>3224849</v>
          </cell>
          <cell r="Q632">
            <v>3224849</v>
          </cell>
          <cell r="R632">
            <v>0.26570974271830583</v>
          </cell>
          <cell r="S632">
            <v>0.36172172347777004</v>
          </cell>
        </row>
        <row r="633">
          <cell r="B633">
            <v>14698</v>
          </cell>
          <cell r="C633" t="str">
            <v xml:space="preserve">EXPED. CANJE, REPOS O DUPLICADO DE GAFETE SERV PUB Y MERCANTIL TAXI 5 ANOS      </v>
          </cell>
          <cell r="D633" t="str">
            <v>20191071028210</v>
          </cell>
          <cell r="E633" t="str">
            <v>4300001007001001</v>
          </cell>
          <cell r="K633" t="str">
            <v xml:space="preserve">EXPED. CANJE, REPOS O DUPLICADO DE GAFETE SERV PUB Y MERCANTIL TAXI 5 ANOS      </v>
          </cell>
          <cell r="L633">
            <v>4783190</v>
          </cell>
          <cell r="M633">
            <v>241897</v>
          </cell>
          <cell r="N633">
            <v>1710226</v>
          </cell>
          <cell r="O633">
            <v>3314861</v>
          </cell>
          <cell r="P633">
            <v>1072267</v>
          </cell>
          <cell r="Q633">
            <v>1072267</v>
          </cell>
          <cell r="R633">
            <v>0.22417403448326326</v>
          </cell>
          <cell r="S633">
            <v>0.32347268859840578</v>
          </cell>
        </row>
        <row r="634">
          <cell r="B634">
            <v>14749</v>
          </cell>
          <cell r="C634" t="str">
            <v xml:space="preserve">INTEGRACION DEL EXPEDIENTE DIC TECNICO PARA OBRAS MAYORES A $1,000,000.00       </v>
          </cell>
          <cell r="D634" t="str">
            <v>20191071024210</v>
          </cell>
          <cell r="E634" t="str">
            <v>4300001007001001</v>
          </cell>
          <cell r="K634" t="str">
            <v xml:space="preserve">INTEGRACION DEL EXPEDIENTE DIC TECNICO PARA OBRAS MAYORES A $1,000,000.00       </v>
          </cell>
          <cell r="L634">
            <v>409343</v>
          </cell>
          <cell r="M634">
            <v>0</v>
          </cell>
          <cell r="N634">
            <v>147353</v>
          </cell>
          <cell r="O634">
            <v>261990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</row>
        <row r="635">
          <cell r="B635">
            <v>14750</v>
          </cell>
          <cell r="C635" t="str">
            <v xml:space="preserve">ESTUDIO TECNICO CORTE TRANSVERSAL POR METRO LINEAL                              </v>
          </cell>
          <cell r="D635" t="str">
            <v>20191071018210</v>
          </cell>
          <cell r="E635" t="str">
            <v>4300001007001001</v>
          </cell>
          <cell r="K635" t="str">
            <v xml:space="preserve">ESTUDIO TECNICO CORTE TRANSVERSAL POR METRO LINEAL                              </v>
          </cell>
          <cell r="L635">
            <v>215071</v>
          </cell>
          <cell r="M635">
            <v>78118</v>
          </cell>
          <cell r="N635">
            <v>83786</v>
          </cell>
          <cell r="O635">
            <v>209403</v>
          </cell>
          <cell r="P635">
            <v>173505</v>
          </cell>
          <cell r="Q635">
            <v>173505</v>
          </cell>
          <cell r="R635">
            <v>0.80673359030273728</v>
          </cell>
          <cell r="S635">
            <v>0.82856979126373542</v>
          </cell>
        </row>
        <row r="636">
          <cell r="B636">
            <v>14751</v>
          </cell>
          <cell r="C636" t="str">
            <v xml:space="preserve">ESTUDIO TECNICO CORTE LONGITUDINAL POR METRO LINEAL                             </v>
          </cell>
          <cell r="D636" t="str">
            <v>20191071018210</v>
          </cell>
          <cell r="E636" t="str">
            <v>4300001007001001</v>
          </cell>
          <cell r="K636" t="str">
            <v xml:space="preserve">ESTUDIO TECNICO CORTE LONGITUDINAL POR METRO LINEAL                             </v>
          </cell>
          <cell r="L636">
            <v>1771432</v>
          </cell>
          <cell r="M636">
            <v>2173697</v>
          </cell>
          <cell r="N636">
            <v>13400</v>
          </cell>
          <cell r="O636">
            <v>3931729</v>
          </cell>
          <cell r="P636">
            <v>2769550</v>
          </cell>
          <cell r="Q636">
            <v>2769550</v>
          </cell>
          <cell r="R636">
            <v>1.563452619123963</v>
          </cell>
          <cell r="S636">
            <v>0.70441019714227504</v>
          </cell>
        </row>
        <row r="637">
          <cell r="B637">
            <v>14752</v>
          </cell>
          <cell r="C637" t="str">
            <v xml:space="preserve">COPIAS SIMPLES S.I.M.T.(TRANSPORTES) HASTA 35 HOJAS                             </v>
          </cell>
          <cell r="D637" t="str">
            <v>20191071014210</v>
          </cell>
          <cell r="E637" t="str">
            <v>4300001007001001</v>
          </cell>
          <cell r="K637" t="str">
            <v xml:space="preserve">COPIAS SIMPLES S.I.M.T.(TRANSPORTES) HASTA 35 HOJAS                             </v>
          </cell>
          <cell r="L637">
            <v>592</v>
          </cell>
          <cell r="M637">
            <v>4</v>
          </cell>
          <cell r="N637">
            <v>249</v>
          </cell>
          <cell r="O637">
            <v>347</v>
          </cell>
          <cell r="P637">
            <v>160</v>
          </cell>
          <cell r="Q637">
            <v>160</v>
          </cell>
          <cell r="R637">
            <v>0.27027027027027029</v>
          </cell>
          <cell r="S637">
            <v>0.4610951008645533</v>
          </cell>
        </row>
        <row r="638">
          <cell r="B638">
            <v>14753</v>
          </cell>
          <cell r="C638" t="str">
            <v xml:space="preserve">COPIAS SIMPLES S.I.M.T.(INFRAESTRUCTURA)DE 36 A 75 HOJAS                        </v>
          </cell>
          <cell r="D638" t="str">
            <v>20191071014210</v>
          </cell>
          <cell r="E638" t="str">
            <v>4300001007001001</v>
          </cell>
          <cell r="K638" t="str">
            <v xml:space="preserve">COPIAS SIMPLES S.I.M.T.(INFRAESTRUCTURA)DE 36 A 75 HOJAS                        </v>
          </cell>
          <cell r="L638">
            <v>1409</v>
          </cell>
          <cell r="M638">
            <v>0</v>
          </cell>
          <cell r="N638">
            <v>1065</v>
          </cell>
          <cell r="O638">
            <v>344</v>
          </cell>
          <cell r="P638">
            <v>63</v>
          </cell>
          <cell r="Q638">
            <v>63</v>
          </cell>
          <cell r="R638">
            <v>4.4712562100780694E-2</v>
          </cell>
          <cell r="S638">
            <v>0.18313953488372092</v>
          </cell>
        </row>
        <row r="639">
          <cell r="B639">
            <v>14754</v>
          </cell>
          <cell r="C639" t="str">
            <v xml:space="preserve">COPIAS SIMPLES S.I.M.T.(TRANSPORTES)POR CADA HOJA ADICIONAL                     </v>
          </cell>
          <cell r="D639" t="str">
            <v>20191071014210</v>
          </cell>
          <cell r="E639" t="str">
            <v>4300001007001001</v>
          </cell>
          <cell r="K639" t="str">
            <v xml:space="preserve">COPIAS SIMPLES S.I.M.T.(TRANSPORTES)POR CADA HOJA ADICIONAL                     </v>
          </cell>
          <cell r="L639">
            <v>10041</v>
          </cell>
          <cell r="M639">
            <v>664.5</v>
          </cell>
          <cell r="N639">
            <v>9472.5</v>
          </cell>
          <cell r="O639">
            <v>1233</v>
          </cell>
          <cell r="P639">
            <v>1083</v>
          </cell>
          <cell r="Q639">
            <v>1083</v>
          </cell>
          <cell r="R639">
            <v>0.10785778308933373</v>
          </cell>
          <cell r="S639">
            <v>0.87834549878345503</v>
          </cell>
        </row>
        <row r="640">
          <cell r="B640">
            <v>14758</v>
          </cell>
          <cell r="C640" t="str">
            <v xml:space="preserve">LICENCIA DE CHOFER DEL SERV. PUBLICO Y MERCANTIL VIG. 5 ANOS                    </v>
          </cell>
          <cell r="D640" t="str">
            <v>20191071030210</v>
          </cell>
          <cell r="E640" t="str">
            <v>4300001007001001</v>
          </cell>
          <cell r="K640" t="str">
            <v xml:space="preserve">LICENCIA DE CHOFER DEL SERV. PUBLICO Y MERCANTIL VIG. 5 ANOS                    </v>
          </cell>
          <cell r="L640">
            <v>103521</v>
          </cell>
          <cell r="M640">
            <v>0</v>
          </cell>
          <cell r="N640">
            <v>0</v>
          </cell>
          <cell r="O640">
            <v>103521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B641">
            <v>14759</v>
          </cell>
          <cell r="C641" t="str">
            <v xml:space="preserve">LICENCIA CHOFER PARA SERVICIO MERCANTIL VIG 5 ANOS                              </v>
          </cell>
          <cell r="D641" t="str">
            <v>20191071030210</v>
          </cell>
          <cell r="E641" t="str">
            <v>4300001007001001</v>
          </cell>
          <cell r="K641" t="str">
            <v xml:space="preserve">LICENCIA CHOFER PARA SERVICIO MERCANTIL VIG 5 ANOS                              </v>
          </cell>
          <cell r="L641">
            <v>42497</v>
          </cell>
          <cell r="M641">
            <v>0</v>
          </cell>
          <cell r="N641">
            <v>42497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1</v>
          </cell>
        </row>
        <row r="642">
          <cell r="B642">
            <v>14760</v>
          </cell>
          <cell r="C642" t="str">
            <v xml:space="preserve">EXPED. CANJE, REPOS O DUPLICADO DE GAFETE SERV. PUBLICO Y MERCANTIL TAXI 5 ANOS </v>
          </cell>
          <cell r="D642" t="str">
            <v>20191071030210</v>
          </cell>
          <cell r="E642" t="str">
            <v>4300001007001001</v>
          </cell>
          <cell r="K642" t="str">
            <v xml:space="preserve">EXPED. CANJE, REPOS O DUPLICADO DE GAFETE SERV. PUBLICO Y MERCANTIL TAXI 5 ANOS </v>
          </cell>
          <cell r="L642">
            <v>33950</v>
          </cell>
          <cell r="M642">
            <v>500</v>
          </cell>
          <cell r="N642">
            <v>0</v>
          </cell>
          <cell r="O642">
            <v>34450</v>
          </cell>
          <cell r="P642">
            <v>500</v>
          </cell>
          <cell r="Q642">
            <v>500</v>
          </cell>
          <cell r="R642">
            <v>1.4727540500736377E-2</v>
          </cell>
          <cell r="S642">
            <v>1.4513788098693759E-2</v>
          </cell>
        </row>
        <row r="643">
          <cell r="B643">
            <v>15308</v>
          </cell>
          <cell r="C643" t="str">
            <v xml:space="preserve">ESTUDIO DE FACTIBILIDAD DE PERMISO TRANSPORTE MERCANTIL DE TURISMO              </v>
          </cell>
          <cell r="D643" t="str">
            <v>20191071029210</v>
          </cell>
          <cell r="E643" t="str">
            <v>4300001007001001</v>
          </cell>
          <cell r="K643" t="str">
            <v xml:space="preserve">ESTUDIO DE FACTIBILIDAD DE PERMISO TRANSPORTE MERCANTIL DE TURISMO              </v>
          </cell>
          <cell r="L643">
            <v>0</v>
          </cell>
          <cell r="M643">
            <v>68720</v>
          </cell>
          <cell r="N643">
            <v>0</v>
          </cell>
          <cell r="O643">
            <v>68720</v>
          </cell>
          <cell r="P643">
            <v>68720</v>
          </cell>
          <cell r="Q643">
            <v>68720</v>
          </cell>
          <cell r="R643" t="str">
            <v>Sin saldo estimado</v>
          </cell>
          <cell r="S643">
            <v>1</v>
          </cell>
        </row>
        <row r="644">
          <cell r="B644">
            <v>15309</v>
          </cell>
          <cell r="C644" t="str">
            <v>CONSTANCIA DE AUTORIZACION PARA QUE LOS TAXIS PORTEN PUBLICIDAD MEDALLON TRASERO</v>
          </cell>
          <cell r="D644" t="str">
            <v>20191071029210</v>
          </cell>
          <cell r="E644" t="str">
            <v>4300001007001001</v>
          </cell>
          <cell r="K644" t="str">
            <v>CONSTANCIA DE AUTORIZACION PARA QUE LOS TAXIS PORTEN PUBLICIDAD MEDALLON TRASERO</v>
          </cell>
          <cell r="L644">
            <v>0</v>
          </cell>
          <cell r="M644">
            <v>15400</v>
          </cell>
          <cell r="N644">
            <v>0</v>
          </cell>
          <cell r="O644">
            <v>15400</v>
          </cell>
          <cell r="P644">
            <v>15400</v>
          </cell>
          <cell r="Q644">
            <v>15400</v>
          </cell>
          <cell r="R644" t="str">
            <v>Sin saldo estimado</v>
          </cell>
          <cell r="S644">
            <v>1</v>
          </cell>
        </row>
        <row r="645">
          <cell r="B645">
            <v>15310</v>
          </cell>
          <cell r="C645" t="str">
            <v xml:space="preserve">ANALISIS NO HAN VARIADO LAS CONDICIONES, EMPRESAS DE REDES DE TRANSPORTE        </v>
          </cell>
          <cell r="D645" t="str">
            <v>20191071029210</v>
          </cell>
          <cell r="E645" t="str">
            <v>4300001007001001</v>
          </cell>
          <cell r="K645" t="str">
            <v xml:space="preserve">ANALISIS NO HAN VARIADO LAS CONDICIONES, EMPRESAS DE REDES DE TRANSPORTE        </v>
          </cell>
          <cell r="L645">
            <v>17851</v>
          </cell>
          <cell r="M645">
            <v>11080</v>
          </cell>
          <cell r="N645">
            <v>17851</v>
          </cell>
          <cell r="O645">
            <v>11080</v>
          </cell>
          <cell r="P645">
            <v>11080</v>
          </cell>
          <cell r="Q645">
            <v>11080</v>
          </cell>
          <cell r="R645">
            <v>0.62069351857038824</v>
          </cell>
          <cell r="S645">
            <v>1</v>
          </cell>
        </row>
        <row r="646">
          <cell r="B646">
            <v>15645</v>
          </cell>
          <cell r="C646" t="str">
            <v xml:space="preserve">50% CONDONACION EXP. LICENCIA PROV MOTOCICLISTA (6 MESES) INC FORMA             </v>
          </cell>
          <cell r="D646" t="str">
            <v>20191071030210</v>
          </cell>
          <cell r="E646" t="str">
            <v>4300001007001001</v>
          </cell>
          <cell r="K646" t="str">
            <v xml:space="preserve">50% CONDONACION EXP. LICENCIA PROV MOTOCICLISTA (6 MESES) INC FORMA             </v>
          </cell>
          <cell r="L646">
            <v>490</v>
          </cell>
          <cell r="M646">
            <v>1212</v>
          </cell>
          <cell r="N646">
            <v>0</v>
          </cell>
          <cell r="O646">
            <v>1702</v>
          </cell>
          <cell r="P646">
            <v>1212</v>
          </cell>
          <cell r="Q646">
            <v>1212</v>
          </cell>
          <cell r="R646">
            <v>2.4734693877551019</v>
          </cell>
          <cell r="S646">
            <v>0.71210340775558167</v>
          </cell>
        </row>
        <row r="647">
          <cell r="B647">
            <v>15647</v>
          </cell>
          <cell r="C647" t="str">
            <v xml:space="preserve">50% CONDONACION EXP. LICENCIA MOTOCICLISTA (3 A/OS) INC FORMA                   </v>
          </cell>
          <cell r="D647" t="str">
            <v>20191071030210</v>
          </cell>
          <cell r="E647" t="str">
            <v>4300001007001001</v>
          </cell>
          <cell r="K647" t="str">
            <v xml:space="preserve">50% CONDONACION EXP. LICENCIA MOTOCICLISTA (3 A/OS) INC FORMA                   </v>
          </cell>
          <cell r="L647">
            <v>38162</v>
          </cell>
          <cell r="M647">
            <v>71825</v>
          </cell>
          <cell r="N647">
            <v>0</v>
          </cell>
          <cell r="O647">
            <v>109987</v>
          </cell>
          <cell r="P647">
            <v>71825</v>
          </cell>
          <cell r="Q647">
            <v>71825</v>
          </cell>
          <cell r="R647">
            <v>1.8821078559823909</v>
          </cell>
          <cell r="S647">
            <v>0.65303172193077363</v>
          </cell>
        </row>
        <row r="648">
          <cell r="B648">
            <v>15649</v>
          </cell>
          <cell r="C648" t="str">
            <v xml:space="preserve">50% CONDONACION EXPEDICION LICENCIA MOTOCICLISTA (5 A/OS) INC FORMA             </v>
          </cell>
          <cell r="D648" t="str">
            <v>20191071030210</v>
          </cell>
          <cell r="E648" t="str">
            <v>4300001007001001</v>
          </cell>
          <cell r="K648" t="str">
            <v xml:space="preserve">50% CONDONACION EXPEDICION LICENCIA MOTOCICLISTA (5 A/OS) INC FORMA             </v>
          </cell>
          <cell r="L648">
            <v>24129</v>
          </cell>
          <cell r="M648">
            <v>57798</v>
          </cell>
          <cell r="N648">
            <v>0</v>
          </cell>
          <cell r="O648">
            <v>81927</v>
          </cell>
          <cell r="P648">
            <v>57798</v>
          </cell>
          <cell r="Q648">
            <v>57798</v>
          </cell>
          <cell r="R648">
            <v>2.3953748601268186</v>
          </cell>
          <cell r="S648">
            <v>0.7054817093265956</v>
          </cell>
        </row>
        <row r="649">
          <cell r="B649">
            <v>15651</v>
          </cell>
          <cell r="C649" t="str">
            <v xml:space="preserve">50% CONDONACION EXPEDICION LICENCIA MOTOCICLISTA PERMANENTE, INC FORMA          </v>
          </cell>
          <cell r="D649" t="str">
            <v>20191071030210</v>
          </cell>
          <cell r="E649" t="str">
            <v>4300001007001001</v>
          </cell>
          <cell r="K649" t="str">
            <v xml:space="preserve">50% CONDONACION EXPEDICION LICENCIA MOTOCICLISTA PERMANENTE, INC FORMA          </v>
          </cell>
          <cell r="L649">
            <v>24129</v>
          </cell>
          <cell r="M649">
            <v>107700</v>
          </cell>
          <cell r="N649">
            <v>0</v>
          </cell>
          <cell r="O649">
            <v>131829</v>
          </cell>
          <cell r="P649">
            <v>107700</v>
          </cell>
          <cell r="Q649">
            <v>107700</v>
          </cell>
          <cell r="R649">
            <v>4.4635086410543332</v>
          </cell>
          <cell r="S649">
            <v>0.81696743508636183</v>
          </cell>
        </row>
        <row r="650">
          <cell r="B650">
            <v>15865</v>
          </cell>
          <cell r="C650" t="str">
            <v xml:space="preserve">REASIGNACION DE CONCESION/PERMISO                                               </v>
          </cell>
          <cell r="D650" t="str">
            <v>20191071028210</v>
          </cell>
          <cell r="E650" t="str">
            <v>4300001007001001</v>
          </cell>
          <cell r="K650" t="str">
            <v xml:space="preserve">REASIGNACION DE CONCESION/PERMISO                                               </v>
          </cell>
          <cell r="L650">
            <v>0</v>
          </cell>
          <cell r="M650">
            <v>569305</v>
          </cell>
          <cell r="N650">
            <v>0</v>
          </cell>
          <cell r="O650">
            <v>569305</v>
          </cell>
          <cell r="P650">
            <v>569305</v>
          </cell>
          <cell r="Q650">
            <v>569305</v>
          </cell>
          <cell r="R650" t="str">
            <v>Sin saldo estimado</v>
          </cell>
          <cell r="S650">
            <v>1</v>
          </cell>
        </row>
        <row r="651">
          <cell r="B651">
            <v>16137</v>
          </cell>
          <cell r="C651" t="str">
            <v xml:space="preserve">LICENCIA TRANSITORIA SERVICIO PUBLICO Y MERCANTIL DE TAXI, INC.FORMA OFICIAL    </v>
          </cell>
          <cell r="D651" t="str">
            <v>20191071030210</v>
          </cell>
          <cell r="E651" t="str">
            <v>4300001007001001</v>
          </cell>
          <cell r="K651" t="str">
            <v xml:space="preserve">LICENCIA TRANSITORIA SERVICIO PUBLICO Y MERCANTIL DE TAXI, INC.FORMA OFICIAL    </v>
          </cell>
          <cell r="L651">
            <v>0</v>
          </cell>
          <cell r="M651">
            <v>178.5</v>
          </cell>
          <cell r="N651">
            <v>0</v>
          </cell>
          <cell r="O651">
            <v>178.5</v>
          </cell>
          <cell r="P651">
            <v>178.5</v>
          </cell>
          <cell r="Q651">
            <v>178.5</v>
          </cell>
          <cell r="R651" t="str">
            <v>Sin saldo estimado</v>
          </cell>
          <cell r="S651">
            <v>1</v>
          </cell>
        </row>
        <row r="652">
          <cell r="B652">
            <v>16138</v>
          </cell>
          <cell r="C652" t="str">
            <v xml:space="preserve">DUPLICADO LICENCIA SERVICIO PUBLICO Y MERCANTIL DE TAXI, INC.FORMA OFICIAL      </v>
          </cell>
          <cell r="D652" t="str">
            <v>20191071030210</v>
          </cell>
          <cell r="E652" t="str">
            <v>4300001007001001</v>
          </cell>
          <cell r="K652" t="str">
            <v xml:space="preserve">DUPLICADO LICENCIA SERVICIO PUBLICO Y MERCANTIL DE TAXI, INC.FORMA OFICIAL      </v>
          </cell>
          <cell r="L652">
            <v>0</v>
          </cell>
          <cell r="M652">
            <v>1414</v>
          </cell>
          <cell r="N652">
            <v>0</v>
          </cell>
          <cell r="O652">
            <v>1414</v>
          </cell>
          <cell r="P652">
            <v>1414</v>
          </cell>
          <cell r="Q652">
            <v>1414</v>
          </cell>
          <cell r="R652" t="str">
            <v>Sin saldo estimado</v>
          </cell>
          <cell r="S652">
            <v>1</v>
          </cell>
        </row>
        <row r="653">
          <cell r="B653">
            <v>16140</v>
          </cell>
          <cell r="C653" t="str">
            <v xml:space="preserve">GAFETE DE IDENTIFIC. SERV. PUB. Y MERCANTIL, 6 MESES, INCL. FORMA OFICIAL       </v>
          </cell>
          <cell r="D653" t="str">
            <v>20191071030210</v>
          </cell>
          <cell r="E653" t="str">
            <v>4300001007001001</v>
          </cell>
          <cell r="K653" t="str">
            <v xml:space="preserve">GAFETE DE IDENTIFIC. SERV. PUB. Y MERCANTIL, 6 MESES, INCL. FORMA OFICIAL       </v>
          </cell>
          <cell r="L653">
            <v>0</v>
          </cell>
          <cell r="M653">
            <v>140</v>
          </cell>
          <cell r="N653">
            <v>0</v>
          </cell>
          <cell r="O653">
            <v>140</v>
          </cell>
          <cell r="P653">
            <v>140</v>
          </cell>
          <cell r="Q653">
            <v>140</v>
          </cell>
          <cell r="R653" t="str">
            <v>Sin saldo estimado</v>
          </cell>
          <cell r="S653">
            <v>1</v>
          </cell>
        </row>
        <row r="654">
          <cell r="B654">
            <v>16142</v>
          </cell>
          <cell r="C654" t="str">
            <v xml:space="preserve">GAFETE DE IDENTIFIC. SERV. PUB. Y MERCANTIL, 5 AðOS, INCL. FORMA OFICIAL        </v>
          </cell>
          <cell r="D654" t="str">
            <v>20191071030210</v>
          </cell>
          <cell r="E654" t="str">
            <v>4300001007001001</v>
          </cell>
          <cell r="K654" t="str">
            <v xml:space="preserve">GAFETE DE IDENTIFIC. SERV. PUB. Y MERCANTIL, 5 AðOS, INCL. FORMA OFICIAL        </v>
          </cell>
          <cell r="L654">
            <v>0</v>
          </cell>
          <cell r="M654">
            <v>350</v>
          </cell>
          <cell r="N654">
            <v>0</v>
          </cell>
          <cell r="O654">
            <v>350</v>
          </cell>
          <cell r="P654">
            <v>350</v>
          </cell>
          <cell r="Q654">
            <v>350</v>
          </cell>
          <cell r="R654" t="str">
            <v>Sin saldo estimado</v>
          </cell>
          <cell r="S654">
            <v>1</v>
          </cell>
        </row>
        <row r="655">
          <cell r="B655">
            <v>16143</v>
          </cell>
          <cell r="C655" t="str">
            <v xml:space="preserve">EXAMEN MEDICO SERVICIO DE TRANSPORTE PUBLICO Y MERCANTIL DE TAXI                </v>
          </cell>
          <cell r="D655" t="str">
            <v>20191071030210</v>
          </cell>
          <cell r="E655" t="str">
            <v>4300001007001001</v>
          </cell>
          <cell r="K655" t="str">
            <v xml:space="preserve">EXAMEN MEDICO SERVICIO DE TRANSPORTE PUBLICO Y MERCANTIL DE TAXI                </v>
          </cell>
          <cell r="L655">
            <v>0</v>
          </cell>
          <cell r="M655">
            <v>175</v>
          </cell>
          <cell r="N655">
            <v>0</v>
          </cell>
          <cell r="O655">
            <v>175</v>
          </cell>
          <cell r="P655">
            <v>175</v>
          </cell>
          <cell r="Q655">
            <v>175</v>
          </cell>
          <cell r="R655" t="str">
            <v>Sin saldo estimado</v>
          </cell>
          <cell r="S655">
            <v>1</v>
          </cell>
        </row>
        <row r="656">
          <cell r="B656">
            <v>16144</v>
          </cell>
          <cell r="C656" t="str">
            <v xml:space="preserve">EXAMEN TOXICOLOGICO SERVICIO DE TRANSPORTE PUBLICO Y MERCANTIL DE TAXI          </v>
          </cell>
          <cell r="D656" t="str">
            <v>20191071030210</v>
          </cell>
          <cell r="E656" t="str">
            <v>4300001007001001</v>
          </cell>
          <cell r="K656" t="str">
            <v xml:space="preserve">EXAMEN TOXICOLOGICO SERVICIO DE TRANSPORTE PUBLICO Y MERCANTIL DE TAXI          </v>
          </cell>
          <cell r="L656">
            <v>0</v>
          </cell>
          <cell r="M656">
            <v>1057</v>
          </cell>
          <cell r="N656">
            <v>0</v>
          </cell>
          <cell r="O656">
            <v>1057</v>
          </cell>
          <cell r="P656">
            <v>1057</v>
          </cell>
          <cell r="Q656">
            <v>1057</v>
          </cell>
          <cell r="R656" t="str">
            <v>Sin saldo estimado</v>
          </cell>
          <cell r="S656">
            <v>1</v>
          </cell>
        </row>
        <row r="657">
          <cell r="B657">
            <v>16145</v>
          </cell>
          <cell r="C657" t="str">
            <v xml:space="preserve">CURSO DE CAPACITACION SERVICIO PUBLICO Y TAXIS DESCUENTO 30%                    </v>
          </cell>
          <cell r="D657" t="str">
            <v>20191071029210</v>
          </cell>
          <cell r="E657" t="str">
            <v>4300001007001001</v>
          </cell>
          <cell r="K657" t="str">
            <v xml:space="preserve">CURSO DE CAPACITACION SERVICIO PUBLICO Y TAXIS DESCUENTO 30%                    </v>
          </cell>
          <cell r="L657">
            <v>0</v>
          </cell>
          <cell r="M657">
            <v>104457.5</v>
          </cell>
          <cell r="N657">
            <v>0</v>
          </cell>
          <cell r="O657">
            <v>104457.5</v>
          </cell>
          <cell r="P657">
            <v>104457.5</v>
          </cell>
          <cell r="Q657">
            <v>104457.5</v>
          </cell>
          <cell r="R657" t="str">
            <v>Sin saldo estimado</v>
          </cell>
          <cell r="S657">
            <v>1</v>
          </cell>
        </row>
        <row r="658">
          <cell r="B658">
            <v>16146</v>
          </cell>
          <cell r="C658" t="str">
            <v xml:space="preserve">EXPEDICI╦N LICENCIA PERMANENTE, PERSONAL BASE, CONDONACION 50% (INC FORMA)      </v>
          </cell>
          <cell r="D658" t="str">
            <v>20191071030210</v>
          </cell>
          <cell r="E658" t="str">
            <v>4300001007001001</v>
          </cell>
          <cell r="K658" t="str">
            <v xml:space="preserve">EXPEDICI╦N LICENCIA PERMANENTE, PERSONAL BASE, CONDONACION 50% (INC FORMA)      </v>
          </cell>
          <cell r="L658">
            <v>0</v>
          </cell>
          <cell r="M658">
            <v>46332.5</v>
          </cell>
          <cell r="N658">
            <v>0</v>
          </cell>
          <cell r="O658">
            <v>46332.5</v>
          </cell>
          <cell r="P658">
            <v>46332.5</v>
          </cell>
          <cell r="Q658">
            <v>46332.5</v>
          </cell>
          <cell r="R658" t="str">
            <v>Sin saldo estimado</v>
          </cell>
          <cell r="S658">
            <v>1</v>
          </cell>
        </row>
        <row r="659">
          <cell r="B659">
            <v>16147</v>
          </cell>
          <cell r="C659" t="str">
            <v>ANALISIS P/AUT CESION DERECH CONCESION/PERMISO SERV PUB TAXI O TAXI L C/CONDONAC</v>
          </cell>
          <cell r="D659" t="str">
            <v>20191071028210</v>
          </cell>
          <cell r="E659" t="str">
            <v>4300001007001001</v>
          </cell>
          <cell r="K659" t="str">
            <v>ANALISIS P/AUT CESION DERECH CONCESION/PERMISO SERV PUB TAXI O TAXI L C/CONDONAC</v>
          </cell>
          <cell r="L659">
            <v>0</v>
          </cell>
          <cell r="M659">
            <v>57765</v>
          </cell>
          <cell r="N659">
            <v>0</v>
          </cell>
          <cell r="O659">
            <v>57765</v>
          </cell>
          <cell r="P659">
            <v>57765</v>
          </cell>
          <cell r="Q659">
            <v>57765</v>
          </cell>
          <cell r="R659" t="str">
            <v>Sin saldo estimado</v>
          </cell>
          <cell r="S659">
            <v>1</v>
          </cell>
        </row>
        <row r="660">
          <cell r="B660">
            <v>16148</v>
          </cell>
          <cell r="C660" t="str">
            <v xml:space="preserve">EXPEDICI╦N LICENCIA PERMANENTE, PERSONAL BASE, CONDONACION 100% (INC FORMA)     </v>
          </cell>
          <cell r="D660" t="str">
            <v>20191071030210</v>
          </cell>
          <cell r="E660" t="str">
            <v>4300001007001001</v>
          </cell>
          <cell r="K660" t="str">
            <v xml:space="preserve">EXPEDICI╦N LICENCIA PERMANENTE, PERSONAL BASE, CONDONACION 100% (INC FORMA)     </v>
          </cell>
          <cell r="L660">
            <v>0</v>
          </cell>
          <cell r="M660">
            <v>1077.5</v>
          </cell>
          <cell r="N660">
            <v>0</v>
          </cell>
          <cell r="O660">
            <v>1077.5</v>
          </cell>
          <cell r="P660">
            <v>1077.5</v>
          </cell>
          <cell r="Q660">
            <v>1077.5</v>
          </cell>
          <cell r="R660" t="str">
            <v>Sin saldo estimado</v>
          </cell>
          <cell r="S660">
            <v>1</v>
          </cell>
        </row>
        <row r="661">
          <cell r="B661">
            <v>16343</v>
          </cell>
          <cell r="C661" t="str">
            <v xml:space="preserve">LICENCIA DE CHOFER DEL SERV. PUBLICO Y MERCANTIL VIG. 5 ANOS DESCTO 30%         </v>
          </cell>
          <cell r="D661" t="str">
            <v>20191071030210</v>
          </cell>
          <cell r="E661" t="str">
            <v>4300001007001001</v>
          </cell>
          <cell r="K661" t="str">
            <v xml:space="preserve">LICENCIA DE CHOFER DEL SERV. PUBLICO Y MERCANTIL VIG. 5 ANOS DESCTO 30%         </v>
          </cell>
          <cell r="L661">
            <v>0</v>
          </cell>
          <cell r="M661">
            <v>969661</v>
          </cell>
          <cell r="N661">
            <v>0</v>
          </cell>
          <cell r="O661">
            <v>969661</v>
          </cell>
          <cell r="P661">
            <v>969661</v>
          </cell>
          <cell r="Q661">
            <v>969661</v>
          </cell>
          <cell r="R661" t="str">
            <v>Sin saldo estimado</v>
          </cell>
          <cell r="S661">
            <v>1</v>
          </cell>
        </row>
        <row r="662">
          <cell r="B662">
            <v>16344</v>
          </cell>
          <cell r="C662" t="str">
            <v xml:space="preserve">LICENCIA TRANSITORIA CHOFER SERV PUB Y MERC TAXI VIG 6 MESES DESCTO. 30%        </v>
          </cell>
          <cell r="D662" t="str">
            <v>20191071030210</v>
          </cell>
          <cell r="E662" t="str">
            <v>4300001007001001</v>
          </cell>
          <cell r="K662" t="str">
            <v xml:space="preserve">LICENCIA TRANSITORIA CHOFER SERV PUB Y MERC TAXI VIG 6 MESES DESCTO. 30%        </v>
          </cell>
          <cell r="L662">
            <v>0</v>
          </cell>
          <cell r="M662">
            <v>57267</v>
          </cell>
          <cell r="N662">
            <v>0</v>
          </cell>
          <cell r="O662">
            <v>57267</v>
          </cell>
          <cell r="P662">
            <v>57267</v>
          </cell>
          <cell r="Q662">
            <v>57267</v>
          </cell>
          <cell r="R662" t="str">
            <v>Sin saldo estimado</v>
          </cell>
          <cell r="S662">
            <v>1</v>
          </cell>
        </row>
        <row r="663">
          <cell r="B663">
            <v>16345</v>
          </cell>
          <cell r="C663" t="str">
            <v xml:space="preserve">DUPLICADO LIC DE CHOFER SERV. TRANSPORTE PUB Y MERC DESCTO. 30%                 </v>
          </cell>
          <cell r="D663" t="str">
            <v>20191071030210</v>
          </cell>
          <cell r="E663" t="str">
            <v>4300001007001001</v>
          </cell>
          <cell r="K663" t="str">
            <v xml:space="preserve">DUPLICADO LIC DE CHOFER SERV. TRANSPORTE PUB Y MERC DESCTO. 30%                 </v>
          </cell>
          <cell r="L663">
            <v>0</v>
          </cell>
          <cell r="M663">
            <v>92771</v>
          </cell>
          <cell r="N663">
            <v>0</v>
          </cell>
          <cell r="O663">
            <v>92771</v>
          </cell>
          <cell r="P663">
            <v>92771</v>
          </cell>
          <cell r="Q663">
            <v>92771</v>
          </cell>
          <cell r="R663" t="str">
            <v>Sin saldo estimado</v>
          </cell>
          <cell r="S663">
            <v>1</v>
          </cell>
        </row>
        <row r="664">
          <cell r="B664">
            <v>16346</v>
          </cell>
          <cell r="C664" t="str">
            <v xml:space="preserve">DUPLICADO LICENCIA CHOFER P/ SERVICIO DE TRANSPORTE MERCANTIL DESCTO. 30%       </v>
          </cell>
          <cell r="D664" t="str">
            <v>20191071030210</v>
          </cell>
          <cell r="E664" t="str">
            <v>4300001007001001</v>
          </cell>
          <cell r="K664" t="str">
            <v xml:space="preserve">DUPLICADO LICENCIA CHOFER P/ SERVICIO DE TRANSPORTE MERCANTIL DESCTO. 30%       </v>
          </cell>
          <cell r="L664">
            <v>0</v>
          </cell>
          <cell r="M664">
            <v>2597</v>
          </cell>
          <cell r="N664">
            <v>0</v>
          </cell>
          <cell r="O664">
            <v>2597</v>
          </cell>
          <cell r="P664">
            <v>2597</v>
          </cell>
          <cell r="Q664">
            <v>2597</v>
          </cell>
          <cell r="R664" t="str">
            <v>Sin saldo estimado</v>
          </cell>
          <cell r="S664">
            <v>1</v>
          </cell>
        </row>
        <row r="665">
          <cell r="B665">
            <v>16347</v>
          </cell>
          <cell r="C665" t="str">
            <v xml:space="preserve">DUPLICADO LICENCIA TRANSITORIA CHOFER SERV. PUB Y MERC TAXI DESCTO. 30%         </v>
          </cell>
          <cell r="D665" t="str">
            <v>20191071030210</v>
          </cell>
          <cell r="E665" t="str">
            <v>4300001007001001</v>
          </cell>
          <cell r="K665" t="str">
            <v xml:space="preserve">DUPLICADO LICENCIA TRANSITORIA CHOFER SERV. PUB Y MERC TAXI DESCTO. 30%         </v>
          </cell>
          <cell r="L665">
            <v>0</v>
          </cell>
          <cell r="M665">
            <v>1176</v>
          </cell>
          <cell r="N665">
            <v>0</v>
          </cell>
          <cell r="O665">
            <v>1176</v>
          </cell>
          <cell r="P665">
            <v>1176</v>
          </cell>
          <cell r="Q665">
            <v>1176</v>
          </cell>
          <cell r="R665" t="str">
            <v>Sin saldo estimado</v>
          </cell>
          <cell r="S665">
            <v>1</v>
          </cell>
        </row>
        <row r="666">
          <cell r="B666">
            <v>16348</v>
          </cell>
          <cell r="C666" t="str">
            <v xml:space="preserve">EXPED. CANJE REPO. O DUP GAFETE SERV PUBLICO Y MERC TAXI 6 MESES DESCTO 30%     </v>
          </cell>
          <cell r="D666" t="str">
            <v>20191071030210</v>
          </cell>
          <cell r="E666" t="str">
            <v>4300001007001001</v>
          </cell>
          <cell r="K666" t="str">
            <v xml:space="preserve">EXPED. CANJE REPO. O DUP GAFETE SERV PUBLICO Y MERC TAXI 6 MESES DESCTO 30%     </v>
          </cell>
          <cell r="L666">
            <v>0</v>
          </cell>
          <cell r="M666">
            <v>44835</v>
          </cell>
          <cell r="N666">
            <v>0</v>
          </cell>
          <cell r="O666">
            <v>44835</v>
          </cell>
          <cell r="P666">
            <v>44835</v>
          </cell>
          <cell r="Q666">
            <v>44835</v>
          </cell>
          <cell r="R666" t="str">
            <v>Sin saldo estimado</v>
          </cell>
          <cell r="S666">
            <v>1</v>
          </cell>
        </row>
        <row r="667">
          <cell r="B667">
            <v>16349</v>
          </cell>
          <cell r="C667" t="str">
            <v xml:space="preserve">EXPED. CANJE, REPOS O DUP GAFETE SERV. PUBLICO Y MERC TAXI 3 ANOS DESCTO. 30%   </v>
          </cell>
          <cell r="D667" t="str">
            <v>20191071029210</v>
          </cell>
          <cell r="E667" t="str">
            <v>4300001007001001</v>
          </cell>
          <cell r="K667" t="str">
            <v xml:space="preserve">EXPED. CANJE, REPOS O DUP GAFETE SERV. PUBLICO Y MERC TAXI 3 ANOS DESCTO. 30%   </v>
          </cell>
          <cell r="L667">
            <v>0</v>
          </cell>
          <cell r="M667">
            <v>231</v>
          </cell>
          <cell r="N667">
            <v>0</v>
          </cell>
          <cell r="O667">
            <v>231</v>
          </cell>
          <cell r="P667">
            <v>231</v>
          </cell>
          <cell r="Q667">
            <v>231</v>
          </cell>
          <cell r="R667" t="str">
            <v>Sin saldo estimado</v>
          </cell>
          <cell r="S667">
            <v>1</v>
          </cell>
        </row>
        <row r="668">
          <cell r="B668">
            <v>16350</v>
          </cell>
          <cell r="C668" t="str">
            <v xml:space="preserve">EXPED. CANJE, REPOS O DUP GAFETE SERV PUB Y MERC TAXI 5 ANOS DESCTO. 30%        </v>
          </cell>
          <cell r="D668" t="str">
            <v>20191071030210</v>
          </cell>
          <cell r="E668" t="str">
            <v>4300001007001001</v>
          </cell>
          <cell r="K668" t="str">
            <v xml:space="preserve">EXPED. CANJE, REPOS O DUP GAFETE SERV PUB Y MERC TAXI 5 ANOS DESCTO. 30%        </v>
          </cell>
          <cell r="L668">
            <v>0</v>
          </cell>
          <cell r="M668">
            <v>330040.5</v>
          </cell>
          <cell r="N668">
            <v>0</v>
          </cell>
          <cell r="O668">
            <v>330040.5</v>
          </cell>
          <cell r="P668">
            <v>330040.5</v>
          </cell>
          <cell r="Q668">
            <v>330040.5</v>
          </cell>
          <cell r="R668" t="str">
            <v>Sin saldo estimado</v>
          </cell>
          <cell r="S668">
            <v>1</v>
          </cell>
        </row>
        <row r="669">
          <cell r="B669">
            <v>16351</v>
          </cell>
          <cell r="C669" t="str">
            <v xml:space="preserve">APLICACION DEL EXAMEN MEDICO, AUDIOVISUAL SERV. PUBLICO Y MERCANTIL DESCTO 30%  </v>
          </cell>
          <cell r="D669" t="str">
            <v>20191071030210</v>
          </cell>
          <cell r="E669" t="str">
            <v>4300001007001001</v>
          </cell>
          <cell r="K669" t="str">
            <v xml:space="preserve">APLICACION DEL EXAMEN MEDICO, AUDIOVISUAL SERV. PUBLICO Y MERCANTIL DESCTO 30%  </v>
          </cell>
          <cell r="L669">
            <v>0</v>
          </cell>
          <cell r="M669">
            <v>105654.5</v>
          </cell>
          <cell r="N669">
            <v>0</v>
          </cell>
          <cell r="O669">
            <v>105654.5</v>
          </cell>
          <cell r="P669">
            <v>105654.5</v>
          </cell>
          <cell r="Q669">
            <v>105654.5</v>
          </cell>
          <cell r="R669" t="str">
            <v>Sin saldo estimado</v>
          </cell>
          <cell r="S669">
            <v>1</v>
          </cell>
        </row>
        <row r="670">
          <cell r="B670">
            <v>16352</v>
          </cell>
          <cell r="C670" t="str">
            <v xml:space="preserve">APLICACION DEL EXAMEN TOXIC. PSICOM. Y APTITUD FIS S. PUB Y MERC DESC 30%       </v>
          </cell>
          <cell r="D670" t="str">
            <v>20191071030210</v>
          </cell>
          <cell r="E670" t="str">
            <v>4300001007001001</v>
          </cell>
          <cell r="K670" t="str">
            <v xml:space="preserve">APLICACION DEL EXAMEN TOXIC. PSICOM. Y APTITUD FIS S. PUB Y MERC DESC 30%       </v>
          </cell>
          <cell r="L670">
            <v>0</v>
          </cell>
          <cell r="M670">
            <v>559636</v>
          </cell>
          <cell r="N670">
            <v>553</v>
          </cell>
          <cell r="O670">
            <v>559083</v>
          </cell>
          <cell r="P670">
            <v>559083</v>
          </cell>
          <cell r="Q670">
            <v>559083</v>
          </cell>
          <cell r="R670" t="str">
            <v>Sin saldo estimado</v>
          </cell>
          <cell r="S670">
            <v>1</v>
          </cell>
        </row>
        <row r="671">
          <cell r="B671">
            <v>16354</v>
          </cell>
          <cell r="C671" t="str">
            <v xml:space="preserve">POR CURSO DE CAPACITACION Y ADIESTRAM. A PRESTADORES, SERV PUBLICO CON 100%     </v>
          </cell>
          <cell r="D671" t="str">
            <v>20191071030210</v>
          </cell>
          <cell r="E671" t="str">
            <v>4300001007001001</v>
          </cell>
          <cell r="K671" t="str">
            <v xml:space="preserve">POR CURSO DE CAPACITACION Y ADIESTRAM. A PRESTADORES, SERV PUBLICO CON 100%     </v>
          </cell>
          <cell r="L671">
            <v>0</v>
          </cell>
          <cell r="M671">
            <v>635</v>
          </cell>
          <cell r="N671">
            <v>0</v>
          </cell>
          <cell r="O671">
            <v>635</v>
          </cell>
          <cell r="P671">
            <v>635</v>
          </cell>
          <cell r="Q671">
            <v>635</v>
          </cell>
          <cell r="R671" t="str">
            <v>Sin saldo estimado</v>
          </cell>
          <cell r="S671">
            <v>1</v>
          </cell>
        </row>
        <row r="672">
          <cell r="D672" t="str">
            <v/>
          </cell>
          <cell r="E672" t="str">
            <v>4300001008000000</v>
          </cell>
          <cell r="I672" t="str">
            <v xml:space="preserve">SECRETARIA DE EDUCACION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72">
            <v>116390340</v>
          </cell>
          <cell r="M672">
            <v>32623257</v>
          </cell>
          <cell r="N672">
            <v>22951198</v>
          </cell>
          <cell r="O672">
            <v>126062399</v>
          </cell>
          <cell r="P672">
            <v>68539289</v>
          </cell>
          <cell r="Q672">
            <v>68539289</v>
          </cell>
          <cell r="R672">
            <v>0.58887437737530446</v>
          </cell>
          <cell r="S672">
            <v>0.54369335776324546</v>
          </cell>
        </row>
        <row r="673">
          <cell r="D673" t="str">
            <v/>
          </cell>
          <cell r="E673" t="str">
            <v>4300001008001000</v>
          </cell>
          <cell r="J673" t="str">
            <v xml:space="preserve">CONTROL ESCOLAR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673">
            <v>91305922</v>
          </cell>
          <cell r="M673">
            <v>22794848</v>
          </cell>
          <cell r="N673">
            <v>15247256</v>
          </cell>
          <cell r="O673">
            <v>98853514</v>
          </cell>
          <cell r="P673">
            <v>52289853</v>
          </cell>
          <cell r="Q673">
            <v>52289853</v>
          </cell>
          <cell r="R673">
            <v>0.5726885163045613</v>
          </cell>
          <cell r="S673">
            <v>0.52896301693432968</v>
          </cell>
        </row>
        <row r="674">
          <cell r="B674">
            <v>374</v>
          </cell>
          <cell r="C674" t="str">
            <v>RECONOCIMIENTO VALIDEZ OFICIAL EDUC. INICIAL O PLAN M. SUPERIOR O SUPERIOR Y CCT</v>
          </cell>
          <cell r="D674" t="str">
            <v>20190120331210</v>
          </cell>
          <cell r="E674" t="str">
            <v>4300001008001001</v>
          </cell>
          <cell r="K674" t="str">
            <v>RECONOCIMIENTO VALIDEZ OFICIAL EDUC. INICIAL O PLAN M. SUPERIOR O SUPERIOR Y CCT</v>
          </cell>
          <cell r="L674">
            <v>355891</v>
          </cell>
          <cell r="M674">
            <v>1006691</v>
          </cell>
          <cell r="N674">
            <v>29923</v>
          </cell>
          <cell r="O674">
            <v>1332659</v>
          </cell>
          <cell r="P674">
            <v>1185030</v>
          </cell>
          <cell r="Q674">
            <v>1185030</v>
          </cell>
          <cell r="R674">
            <v>3.3297554588343061</v>
          </cell>
          <cell r="S674">
            <v>0.88922222413985874</v>
          </cell>
        </row>
        <row r="675">
          <cell r="B675">
            <v>376</v>
          </cell>
          <cell r="C675" t="str">
            <v xml:space="preserve">OTORGAMIENTO DE AUTORIZACION Y C.C.T. CADA PLAN EDUCACION BASICA Y NORMAL       </v>
          </cell>
          <cell r="D675" t="str">
            <v>20190120331210</v>
          </cell>
          <cell r="E675" t="str">
            <v>4300001008001001</v>
          </cell>
          <cell r="K675" t="str">
            <v xml:space="preserve">OTORGAMIENTO DE AUTORIZACION Y C.C.T. CADA PLAN EDUCACION BASICA Y NORMAL       </v>
          </cell>
          <cell r="L675">
            <v>80532</v>
          </cell>
          <cell r="M675">
            <v>117553</v>
          </cell>
          <cell r="N675">
            <v>1995</v>
          </cell>
          <cell r="O675">
            <v>196090</v>
          </cell>
          <cell r="P675">
            <v>179550</v>
          </cell>
          <cell r="Q675">
            <v>179550</v>
          </cell>
          <cell r="R675">
            <v>2.2295485024586501</v>
          </cell>
          <cell r="S675">
            <v>0.91565097659238104</v>
          </cell>
        </row>
        <row r="676">
          <cell r="B676">
            <v>377</v>
          </cell>
          <cell r="C676" t="str">
            <v xml:space="preserve">AUTORIZACION DE TITULAR EN TITULOS PROF. DE INST. OFICIALES Y PARTICULARES      </v>
          </cell>
          <cell r="D676" t="str">
            <v>20190120331210</v>
          </cell>
          <cell r="E676" t="str">
            <v>4300001008001001</v>
          </cell>
          <cell r="K676" t="str">
            <v xml:space="preserve">AUTORIZACION DE TITULAR EN TITULOS PROF. DE INST. OFICIALES Y PARTICULARES      </v>
          </cell>
          <cell r="L676">
            <v>211670</v>
          </cell>
          <cell r="M676">
            <v>0</v>
          </cell>
          <cell r="N676">
            <v>22255</v>
          </cell>
          <cell r="O676">
            <v>189415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B677">
            <v>379</v>
          </cell>
          <cell r="C677" t="str">
            <v xml:space="preserve">EXPEDICION DUPLICADOS DE CERTIFICADOS DE TODOS LOS NIVELES.                     </v>
          </cell>
          <cell r="D677" t="str">
            <v>20190120331210</v>
          </cell>
          <cell r="E677" t="str">
            <v>4300001008001001</v>
          </cell>
          <cell r="K677" t="str">
            <v xml:space="preserve">EXPEDICION DUPLICADOS DE CERTIFICADOS DE TODOS LOS NIVELES.                     </v>
          </cell>
          <cell r="L677">
            <v>1340108</v>
          </cell>
          <cell r="M677">
            <v>40236</v>
          </cell>
          <cell r="N677">
            <v>206551</v>
          </cell>
          <cell r="O677">
            <v>1173793</v>
          </cell>
          <cell r="P677">
            <v>638880</v>
          </cell>
          <cell r="Q677">
            <v>638880</v>
          </cell>
          <cell r="R677">
            <v>0.47673769576780378</v>
          </cell>
          <cell r="S677">
            <v>0.54428676947298205</v>
          </cell>
        </row>
        <row r="678">
          <cell r="B678">
            <v>381</v>
          </cell>
          <cell r="C678" t="str">
            <v xml:space="preserve">EXPEDICION DE CERTIFICADOS POR MODIFICACION DE DATOS DEL EDUCANDO, CON FORMA    </v>
          </cell>
          <cell r="D678" t="str">
            <v>20190120331210</v>
          </cell>
          <cell r="E678" t="str">
            <v>4300001008001001</v>
          </cell>
          <cell r="K678" t="str">
            <v xml:space="preserve">EXPEDICION DE CERTIFICADOS POR MODIFICACION DE DATOS DEL EDUCANDO, CON FORMA    </v>
          </cell>
          <cell r="L678">
            <v>103834</v>
          </cell>
          <cell r="M678">
            <v>3131</v>
          </cell>
          <cell r="N678">
            <v>25224</v>
          </cell>
          <cell r="O678">
            <v>81741</v>
          </cell>
          <cell r="P678">
            <v>41265</v>
          </cell>
          <cell r="Q678">
            <v>41265</v>
          </cell>
          <cell r="R678">
            <v>0.39741317872758442</v>
          </cell>
          <cell r="S678">
            <v>0.50482621940030092</v>
          </cell>
        </row>
        <row r="679">
          <cell r="B679">
            <v>382</v>
          </cell>
          <cell r="C679" t="str">
            <v>REVALIDACION Y EQUIVALENCIA DE ESTUDIOS PRIMARIA Y SECUNDARIA P/ANO O CICLO ESC.</v>
          </cell>
          <cell r="D679" t="str">
            <v>20190120331210</v>
          </cell>
          <cell r="E679" t="str">
            <v>4300001008001001</v>
          </cell>
          <cell r="K679" t="str">
            <v>REVALIDACION Y EQUIVALENCIA DE ESTUDIOS PRIMARIA Y SECUNDARIA P/ANO O CICLO ESC.</v>
          </cell>
          <cell r="L679">
            <v>123580</v>
          </cell>
          <cell r="M679">
            <v>0</v>
          </cell>
          <cell r="N679">
            <v>30944</v>
          </cell>
          <cell r="O679">
            <v>92636</v>
          </cell>
          <cell r="P679">
            <v>32340</v>
          </cell>
          <cell r="Q679">
            <v>32340</v>
          </cell>
          <cell r="R679">
            <v>0.261692830555106</v>
          </cell>
          <cell r="S679">
            <v>0.34910833801114038</v>
          </cell>
        </row>
        <row r="680">
          <cell r="B680">
            <v>383</v>
          </cell>
          <cell r="C680" t="str">
            <v xml:space="preserve">REVALIDACION Y EQUIVALENCIA DE ESTUDIOS MEDIO SUPERIOR P/ANO O CICLO ESCOLAR    </v>
          </cell>
          <cell r="D680" t="str">
            <v>20190120331210</v>
          </cell>
          <cell r="E680" t="str">
            <v>4300001008001001</v>
          </cell>
          <cell r="K680" t="str">
            <v xml:space="preserve">REVALIDACION Y EQUIVALENCIA DE ESTUDIOS MEDIO SUPERIOR P/ANO O CICLO ESCOLAR    </v>
          </cell>
          <cell r="L680">
            <v>3115942</v>
          </cell>
          <cell r="M680">
            <v>53768</v>
          </cell>
          <cell r="N680">
            <v>306429</v>
          </cell>
          <cell r="O680">
            <v>2863281</v>
          </cell>
          <cell r="P680">
            <v>1405720</v>
          </cell>
          <cell r="Q680">
            <v>1405720</v>
          </cell>
          <cell r="R680">
            <v>0.45113805070826096</v>
          </cell>
          <cell r="S680">
            <v>0.49094727342513711</v>
          </cell>
        </row>
        <row r="681">
          <cell r="B681">
            <v>384</v>
          </cell>
          <cell r="C681" t="str">
            <v xml:space="preserve">POR EXAMEN EXTRAORDINARIO EDUCACION SECUNDARIAPOR ASIGNATURA                    </v>
          </cell>
          <cell r="D681" t="str">
            <v>20190120313210</v>
          </cell>
          <cell r="E681" t="str">
            <v>4300001008001001</v>
          </cell>
          <cell r="K681" t="str">
            <v xml:space="preserve">POR EXAMEN EXTRAORDINARIO EDUCACION SECUNDARIAPOR ASIGNATURA                    </v>
          </cell>
          <cell r="L681">
            <v>4474085</v>
          </cell>
          <cell r="M681">
            <v>1542903</v>
          </cell>
          <cell r="N681">
            <v>320619</v>
          </cell>
          <cell r="O681">
            <v>5696369</v>
          </cell>
          <cell r="P681">
            <v>2223180</v>
          </cell>
          <cell r="Q681">
            <v>2223180</v>
          </cell>
          <cell r="R681">
            <v>0.4969016011095006</v>
          </cell>
          <cell r="S681">
            <v>0.39028019427814453</v>
          </cell>
        </row>
        <row r="682">
          <cell r="B682">
            <v>385</v>
          </cell>
          <cell r="C682" t="str">
            <v xml:space="preserve">POR EXAMEN EXTRAORDINARIO EDUCACION MEDIA SUPERIOR Y SUPERIOR                   </v>
          </cell>
          <cell r="D682" t="str">
            <v>20190120301210</v>
          </cell>
          <cell r="E682" t="str">
            <v>4300001008001001</v>
          </cell>
          <cell r="K682" t="str">
            <v xml:space="preserve">POR EXAMEN EXTRAORDINARIO EDUCACION MEDIA SUPERIOR Y SUPERIOR                   </v>
          </cell>
          <cell r="L682">
            <v>8987603</v>
          </cell>
          <cell r="M682">
            <v>195064</v>
          </cell>
          <cell r="N682">
            <v>1668795</v>
          </cell>
          <cell r="O682">
            <v>7513872</v>
          </cell>
          <cell r="P682">
            <v>6553890</v>
          </cell>
          <cell r="Q682">
            <v>6553890</v>
          </cell>
          <cell r="R682">
            <v>0.72921445239626181</v>
          </cell>
          <cell r="S682">
            <v>0.87223870728700192</v>
          </cell>
        </row>
        <row r="683">
          <cell r="B683">
            <v>388</v>
          </cell>
          <cell r="C683" t="str">
            <v xml:space="preserve">EXAMEN A TITULO DE SUFICIENCIA MEDIA SUPERIOR Y SUPERIOR POR ASIGNATURA         </v>
          </cell>
          <cell r="D683" t="str">
            <v>20190120331210</v>
          </cell>
          <cell r="E683" t="str">
            <v>4300001008001001</v>
          </cell>
          <cell r="K683" t="str">
            <v xml:space="preserve">EXAMEN A TITULO DE SUFICIENCIA MEDIA SUPERIOR Y SUPERIOR POR ASIGNATURA         </v>
          </cell>
          <cell r="L683">
            <v>8031517</v>
          </cell>
          <cell r="M683">
            <v>146825</v>
          </cell>
          <cell r="N683">
            <v>1149197</v>
          </cell>
          <cell r="O683">
            <v>7029145</v>
          </cell>
          <cell r="P683">
            <v>2841615</v>
          </cell>
          <cell r="Q683">
            <v>2841615</v>
          </cell>
          <cell r="R683">
            <v>0.35380800414168334</v>
          </cell>
          <cell r="S683">
            <v>0.40426182700740987</v>
          </cell>
        </row>
        <row r="684">
          <cell r="B684">
            <v>392</v>
          </cell>
          <cell r="C684" t="str">
            <v xml:space="preserve">PREESCOLAR MENOS DE 20 ALUMNOS ZONA I                                           </v>
          </cell>
          <cell r="D684" t="str">
            <v>20190120981210</v>
          </cell>
          <cell r="E684" t="str">
            <v>4300001008001001</v>
          </cell>
          <cell r="K684" t="str">
            <v xml:space="preserve">PREESCOLAR MENOS DE 20 ALUMNOS ZONA I                                           </v>
          </cell>
          <cell r="L684">
            <v>45594</v>
          </cell>
          <cell r="M684">
            <v>0</v>
          </cell>
          <cell r="N684">
            <v>0</v>
          </cell>
          <cell r="O684">
            <v>45594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B685">
            <v>393</v>
          </cell>
          <cell r="C685" t="str">
            <v xml:space="preserve">PREESCOLAR MENOS DE 20 ALUMNOS ZONA II                                          </v>
          </cell>
          <cell r="D685" t="str">
            <v>20190120981210</v>
          </cell>
          <cell r="E685" t="str">
            <v>4300001008001001</v>
          </cell>
          <cell r="K685" t="str">
            <v xml:space="preserve">PREESCOLAR MENOS DE 20 ALUMNOS ZONA II                                          </v>
          </cell>
          <cell r="L685">
            <v>18251</v>
          </cell>
          <cell r="M685">
            <v>0</v>
          </cell>
          <cell r="N685">
            <v>0</v>
          </cell>
          <cell r="O685">
            <v>18251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B686">
            <v>394</v>
          </cell>
          <cell r="C686" t="str">
            <v xml:space="preserve">PREESCOLAR 20 O MAS ALUMNOS ZONA l                                              </v>
          </cell>
          <cell r="D686" t="str">
            <v>20190120981210</v>
          </cell>
          <cell r="E686" t="str">
            <v>4300001008001001</v>
          </cell>
          <cell r="K686" t="str">
            <v xml:space="preserve">PREESCOLAR 20 O MAS ALUMNOS ZONA l                                              </v>
          </cell>
          <cell r="L686">
            <v>1416640</v>
          </cell>
          <cell r="M686">
            <v>0</v>
          </cell>
          <cell r="N686">
            <v>0</v>
          </cell>
          <cell r="O686">
            <v>1416640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B687">
            <v>395</v>
          </cell>
          <cell r="C687" t="str">
            <v xml:space="preserve">PREESCOLAR 20 O MAS ALUMNOS ZONA II                                             </v>
          </cell>
          <cell r="D687" t="str">
            <v>20190120981210</v>
          </cell>
          <cell r="E687" t="str">
            <v>4300001008001001</v>
          </cell>
          <cell r="K687" t="str">
            <v xml:space="preserve">PREESCOLAR 20 O MAS ALUMNOS ZONA II                                             </v>
          </cell>
          <cell r="L687">
            <v>790383</v>
          </cell>
          <cell r="M687">
            <v>0</v>
          </cell>
          <cell r="N687">
            <v>0</v>
          </cell>
          <cell r="O687">
            <v>790383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B688">
            <v>396</v>
          </cell>
          <cell r="C688" t="str">
            <v xml:space="preserve">PRIMARIA MENOS DE 120 ALUMNOS ZONA l                                            </v>
          </cell>
          <cell r="D688" t="str">
            <v>20190120312210</v>
          </cell>
          <cell r="E688" t="str">
            <v>4300001008001001</v>
          </cell>
          <cell r="K688" t="str">
            <v xml:space="preserve">PRIMARIA MENOS DE 120 ALUMNOS ZONA l                                            </v>
          </cell>
          <cell r="L688">
            <v>640709</v>
          </cell>
          <cell r="M688">
            <v>0</v>
          </cell>
          <cell r="N688">
            <v>0</v>
          </cell>
          <cell r="O688">
            <v>640709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B689">
            <v>397</v>
          </cell>
          <cell r="C689" t="str">
            <v xml:space="preserve">PRIMARIA MENOS DE 120 ALUMNOS ZONA II                                           </v>
          </cell>
          <cell r="D689" t="str">
            <v>20190120312210</v>
          </cell>
          <cell r="E689" t="str">
            <v>4300001008001001</v>
          </cell>
          <cell r="K689" t="str">
            <v xml:space="preserve">PRIMARIA MENOS DE 120 ALUMNOS ZONA II                                           </v>
          </cell>
          <cell r="L689">
            <v>317887</v>
          </cell>
          <cell r="M689">
            <v>0</v>
          </cell>
          <cell r="N689">
            <v>0</v>
          </cell>
          <cell r="O689">
            <v>317887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B690">
            <v>398</v>
          </cell>
          <cell r="C690" t="str">
            <v xml:space="preserve">PRIMARIA 120 O MAS ALUMNOS ZONA l                                               </v>
          </cell>
          <cell r="D690" t="str">
            <v>20190120312210</v>
          </cell>
          <cell r="E690" t="str">
            <v>4300001008001001</v>
          </cell>
          <cell r="K690" t="str">
            <v xml:space="preserve">PRIMARIA 120 O MAS ALUMNOS ZONA l                                               </v>
          </cell>
          <cell r="L690">
            <v>2028590</v>
          </cell>
          <cell r="M690">
            <v>0</v>
          </cell>
          <cell r="N690">
            <v>0</v>
          </cell>
          <cell r="O690">
            <v>2028590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</row>
        <row r="691">
          <cell r="B691">
            <v>399</v>
          </cell>
          <cell r="C691" t="str">
            <v xml:space="preserve">PRIMARIA 120 O MAS ALUMNOS ZONA II                                              </v>
          </cell>
          <cell r="D691" t="str">
            <v>20190120312210</v>
          </cell>
          <cell r="E691" t="str">
            <v>4300001008001001</v>
          </cell>
          <cell r="K691" t="str">
            <v xml:space="preserve">PRIMARIA 120 O MAS ALUMNOS ZONA II                                              </v>
          </cell>
          <cell r="L691">
            <v>1418679</v>
          </cell>
          <cell r="M691">
            <v>0</v>
          </cell>
          <cell r="N691">
            <v>0</v>
          </cell>
          <cell r="O691">
            <v>1418679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B692">
            <v>400</v>
          </cell>
          <cell r="C692" t="str">
            <v xml:space="preserve">SECUNDARIA MENOS DE 60 ALUMNOS ZONA l                                           </v>
          </cell>
          <cell r="D692" t="str">
            <v>20190120313210</v>
          </cell>
          <cell r="E692" t="str">
            <v>4300001008001001</v>
          </cell>
          <cell r="K692" t="str">
            <v xml:space="preserve">SECUNDARIA MENOS DE 60 ALUMNOS ZONA l                                           </v>
          </cell>
          <cell r="L692">
            <v>142731</v>
          </cell>
          <cell r="M692">
            <v>0</v>
          </cell>
          <cell r="N692">
            <v>0</v>
          </cell>
          <cell r="O692">
            <v>142731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B693">
            <v>401</v>
          </cell>
          <cell r="C693" t="str">
            <v xml:space="preserve">SECUNDARIA MENOS DE 60 ALUMNOS ZONA II                                          </v>
          </cell>
          <cell r="D693" t="str">
            <v>20190120313210</v>
          </cell>
          <cell r="E693" t="str">
            <v>4300001008001001</v>
          </cell>
          <cell r="K693" t="str">
            <v xml:space="preserve">SECUNDARIA MENOS DE 60 ALUMNOS ZONA II                                          </v>
          </cell>
          <cell r="L693">
            <v>95014</v>
          </cell>
          <cell r="M693">
            <v>0</v>
          </cell>
          <cell r="N693">
            <v>0</v>
          </cell>
          <cell r="O693">
            <v>95014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B694">
            <v>402</v>
          </cell>
          <cell r="C694" t="str">
            <v xml:space="preserve">SECUNDARIA 60 O MAS ALUMNOS ZONA I                                              </v>
          </cell>
          <cell r="D694" t="str">
            <v>20190120313210</v>
          </cell>
          <cell r="E694" t="str">
            <v>4300001008001001</v>
          </cell>
          <cell r="K694" t="str">
            <v xml:space="preserve">SECUNDARIA 60 O MAS ALUMNOS ZONA I                                              </v>
          </cell>
          <cell r="L694">
            <v>1582489</v>
          </cell>
          <cell r="M694">
            <v>0</v>
          </cell>
          <cell r="N694">
            <v>0</v>
          </cell>
          <cell r="O694">
            <v>1582489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B695">
            <v>403</v>
          </cell>
          <cell r="C695" t="str">
            <v xml:space="preserve">SECUNDARIA 60 O MAS ALUMNOS ZONA II                                             </v>
          </cell>
          <cell r="D695" t="str">
            <v>20190120313210</v>
          </cell>
          <cell r="E695" t="str">
            <v>4300001008001001</v>
          </cell>
          <cell r="K695" t="str">
            <v xml:space="preserve">SECUNDARIA 60 O MAS ALUMNOS ZONA II                                             </v>
          </cell>
          <cell r="L695">
            <v>769173</v>
          </cell>
          <cell r="M695">
            <v>0</v>
          </cell>
          <cell r="N695">
            <v>0</v>
          </cell>
          <cell r="O695">
            <v>769173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B696">
            <v>404</v>
          </cell>
          <cell r="C696" t="str">
            <v xml:space="preserve">SECUNDARIAS TECNICAS MENOS DE 60 ALUMNOS ZONA I                                 </v>
          </cell>
          <cell r="D696" t="str">
            <v>20190120535210</v>
          </cell>
          <cell r="E696" t="str">
            <v>4300001008001001</v>
          </cell>
          <cell r="K696" t="str">
            <v xml:space="preserve">SECUNDARIAS TECNICAS MENOS DE 60 ALUMNOS ZONA I                                 </v>
          </cell>
          <cell r="L696">
            <v>30077</v>
          </cell>
          <cell r="M696">
            <v>0</v>
          </cell>
          <cell r="N696">
            <v>0</v>
          </cell>
          <cell r="O696">
            <v>30077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B697">
            <v>405</v>
          </cell>
          <cell r="C697" t="str">
            <v xml:space="preserve">SECUNDARIAS TECNICAS MENOS DE 60 ALUMNOS ZONA II                                </v>
          </cell>
          <cell r="D697" t="str">
            <v>20190120535210</v>
          </cell>
          <cell r="E697" t="str">
            <v>4300001008001001</v>
          </cell>
          <cell r="K697" t="str">
            <v xml:space="preserve">SECUNDARIAS TECNICAS MENOS DE 60 ALUMNOS ZONA II                                </v>
          </cell>
          <cell r="L697">
            <v>30952</v>
          </cell>
          <cell r="M697">
            <v>0</v>
          </cell>
          <cell r="N697">
            <v>0</v>
          </cell>
          <cell r="O697">
            <v>30952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B698">
            <v>406</v>
          </cell>
          <cell r="C698" t="str">
            <v xml:space="preserve">SECUNDARIAS TECNICAS 60 O MAS ALUMNOS ZONA I                                    </v>
          </cell>
          <cell r="D698" t="str">
            <v>20190120535210</v>
          </cell>
          <cell r="E698" t="str">
            <v>4300001008001001</v>
          </cell>
          <cell r="K698" t="str">
            <v xml:space="preserve">SECUNDARIAS TECNICAS 60 O MAS ALUMNOS ZONA I                                    </v>
          </cell>
          <cell r="L698">
            <v>238253</v>
          </cell>
          <cell r="M698">
            <v>0</v>
          </cell>
          <cell r="N698">
            <v>19212</v>
          </cell>
          <cell r="O698">
            <v>219041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B699">
            <v>407</v>
          </cell>
          <cell r="C699" t="str">
            <v xml:space="preserve">SECUNDARIAS TECNICAS 60 O MAS ALUMNOS ZONA II                                   </v>
          </cell>
          <cell r="D699" t="str">
            <v>20190120535210</v>
          </cell>
          <cell r="E699" t="str">
            <v>4300001008001001</v>
          </cell>
          <cell r="K699" t="str">
            <v xml:space="preserve">SECUNDARIAS TECNICAS 60 O MAS ALUMNOS ZONA II                                   </v>
          </cell>
          <cell r="L699">
            <v>146720</v>
          </cell>
          <cell r="M699">
            <v>0</v>
          </cell>
          <cell r="N699">
            <v>0</v>
          </cell>
          <cell r="O699">
            <v>146720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B700">
            <v>408</v>
          </cell>
          <cell r="C700" t="str">
            <v xml:space="preserve">MEDIA SUPERIOR BACHILLERATO GRAL. O TECNOLOGICO MENOS 60 ALUMNOS ZONA I         </v>
          </cell>
          <cell r="D700" t="str">
            <v>20190120301210</v>
          </cell>
          <cell r="E700" t="str">
            <v>4300001008001001</v>
          </cell>
          <cell r="K700" t="str">
            <v xml:space="preserve">MEDIA SUPERIOR BACHILLERATO GRAL. O TECNOLOGICO MENOS 60 ALUMNOS ZONA I         </v>
          </cell>
          <cell r="L700">
            <v>207967</v>
          </cell>
          <cell r="M700">
            <v>0</v>
          </cell>
          <cell r="N700">
            <v>0</v>
          </cell>
          <cell r="O700">
            <v>207967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</row>
        <row r="701">
          <cell r="B701">
            <v>409</v>
          </cell>
          <cell r="C701" t="str">
            <v xml:space="preserve">MEDIA SUPERIOR BACHILLERATO GRAL. O TECNOLOGICO MENOS 60 ALUMNOS ZONA II        </v>
          </cell>
          <cell r="D701" t="str">
            <v>20190120301210</v>
          </cell>
          <cell r="E701" t="str">
            <v>4300001008001001</v>
          </cell>
          <cell r="K701" t="str">
            <v xml:space="preserve">MEDIA SUPERIOR BACHILLERATO GRAL. O TECNOLOGICO MENOS 60 ALUMNOS ZONA II        </v>
          </cell>
          <cell r="L701">
            <v>122025</v>
          </cell>
          <cell r="M701">
            <v>0</v>
          </cell>
          <cell r="N701">
            <v>0</v>
          </cell>
          <cell r="O701">
            <v>122025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B702">
            <v>410</v>
          </cell>
          <cell r="C702" t="str">
            <v xml:space="preserve">MEDIA SUPERIOR BACHILLERATO GRAL. O TECNOLOGICO 60 O MAS ALUMNOS ZONA I         </v>
          </cell>
          <cell r="D702" t="str">
            <v>20190120301210</v>
          </cell>
          <cell r="E702" t="str">
            <v>4300001008001001</v>
          </cell>
          <cell r="K702" t="str">
            <v xml:space="preserve">MEDIA SUPERIOR BACHILLERATO GRAL. O TECNOLOGICO 60 O MAS ALUMNOS ZONA I         </v>
          </cell>
          <cell r="L702">
            <v>1482817</v>
          </cell>
          <cell r="M702">
            <v>0</v>
          </cell>
          <cell r="N702">
            <v>0</v>
          </cell>
          <cell r="O702">
            <v>1482817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B703">
            <v>411</v>
          </cell>
          <cell r="C703" t="str">
            <v xml:space="preserve">MEDIA SUPERIOR BACHILLERATO GRAL. O TECNOLOGICO 60 O MAS ALUMNOS ZONA II        </v>
          </cell>
          <cell r="D703" t="str">
            <v>20190120301210</v>
          </cell>
          <cell r="E703" t="str">
            <v>4300001008001001</v>
          </cell>
          <cell r="K703" t="str">
            <v xml:space="preserve">MEDIA SUPERIOR BACHILLERATO GRAL. O TECNOLOGICO 60 O MAS ALUMNOS ZONA II        </v>
          </cell>
          <cell r="L703">
            <v>795568</v>
          </cell>
          <cell r="M703">
            <v>0</v>
          </cell>
          <cell r="N703">
            <v>0</v>
          </cell>
          <cell r="O703">
            <v>795568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B704">
            <v>412</v>
          </cell>
          <cell r="C704" t="str">
            <v xml:space="preserve">PROFESIONAL SUPERIOR. MENOS 300 ALUMNOS ZONA I                                  </v>
          </cell>
          <cell r="D704" t="str">
            <v>20190120301210</v>
          </cell>
          <cell r="E704" t="str">
            <v>4300001008001001</v>
          </cell>
          <cell r="K704" t="str">
            <v xml:space="preserve">PROFESIONAL SUPERIOR. MENOS 300 ALUMNOS ZONA I                                  </v>
          </cell>
          <cell r="L704">
            <v>898898</v>
          </cell>
          <cell r="M704">
            <v>0</v>
          </cell>
          <cell r="N704">
            <v>0</v>
          </cell>
          <cell r="O704">
            <v>898898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B705">
            <v>413</v>
          </cell>
          <cell r="C705" t="str">
            <v xml:space="preserve">PROFESIONAL SUPERIOR. MENOS 300 ALUMNOS ZONA II                                 </v>
          </cell>
          <cell r="D705" t="str">
            <v>20190120301210</v>
          </cell>
          <cell r="E705" t="str">
            <v>4300001008001001</v>
          </cell>
          <cell r="K705" t="str">
            <v xml:space="preserve">PROFESIONAL SUPERIOR. MENOS 300 ALUMNOS ZONA II                                 </v>
          </cell>
          <cell r="L705">
            <v>244033</v>
          </cell>
          <cell r="M705">
            <v>0</v>
          </cell>
          <cell r="N705">
            <v>0</v>
          </cell>
          <cell r="O705">
            <v>244033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B706">
            <v>414</v>
          </cell>
          <cell r="C706" t="str">
            <v xml:space="preserve">PROFESIONAL SUPERIOR 300 O MAS ALUMNOS ZONA I                                   </v>
          </cell>
          <cell r="D706" t="str">
            <v>20190120301210</v>
          </cell>
          <cell r="E706" t="str">
            <v>4300001008001001</v>
          </cell>
          <cell r="K706" t="str">
            <v xml:space="preserve">PROFESIONAL SUPERIOR 300 O MAS ALUMNOS ZONA I                                   </v>
          </cell>
          <cell r="L706">
            <v>7784068</v>
          </cell>
          <cell r="M706">
            <v>0</v>
          </cell>
          <cell r="N706">
            <v>0</v>
          </cell>
          <cell r="O706">
            <v>7784068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</row>
        <row r="707">
          <cell r="B707">
            <v>415</v>
          </cell>
          <cell r="C707" t="str">
            <v xml:space="preserve">PROFESIONAL SUPERIOR 300 O MAS ALUMNOS ZONA II                                  </v>
          </cell>
          <cell r="D707" t="str">
            <v>20190120301210</v>
          </cell>
          <cell r="E707" t="str">
            <v>4300001008001001</v>
          </cell>
          <cell r="K707" t="str">
            <v xml:space="preserve">PROFESIONAL SUPERIOR 300 O MAS ALUMNOS ZONA II                                  </v>
          </cell>
          <cell r="L707">
            <v>1746308</v>
          </cell>
          <cell r="M707">
            <v>0</v>
          </cell>
          <cell r="N707">
            <v>0</v>
          </cell>
          <cell r="O707">
            <v>1746308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B708">
            <v>502</v>
          </cell>
          <cell r="C708" t="str">
            <v xml:space="preserve">FORMATO DE CERTIFICADO FISICO O ELECTRONICO DE EDU. MEDIA SUPERIOR, POR C/UNO   </v>
          </cell>
          <cell r="D708" t="str">
            <v>20190120301210</v>
          </cell>
          <cell r="E708" t="str">
            <v>4300001008001001</v>
          </cell>
          <cell r="K708" t="str">
            <v xml:space="preserve">FORMATO DE CERTIFICADO FISICO O ELECTRONICO DE EDU. MEDIA SUPERIOR, POR C/UNO   </v>
          </cell>
          <cell r="L708">
            <v>6366100</v>
          </cell>
          <cell r="M708">
            <v>740336</v>
          </cell>
          <cell r="N708">
            <v>511100</v>
          </cell>
          <cell r="O708">
            <v>6595336</v>
          </cell>
          <cell r="P708">
            <v>5773200</v>
          </cell>
          <cell r="Q708">
            <v>5773200</v>
          </cell>
          <cell r="R708">
            <v>0.90686605614112248</v>
          </cell>
          <cell r="S708">
            <v>0.87534585046159896</v>
          </cell>
        </row>
        <row r="709">
          <cell r="B709">
            <v>503</v>
          </cell>
          <cell r="C709" t="str">
            <v xml:space="preserve">EXP. Y CONTROL DE DIPLOMAS DE CAPACIT. P/EL TRABAJO POR C/U                     </v>
          </cell>
          <cell r="D709" t="str">
            <v>20190120331210</v>
          </cell>
          <cell r="E709" t="str">
            <v>4300001008001001</v>
          </cell>
          <cell r="K709" t="str">
            <v xml:space="preserve">EXP. Y CONTROL DE DIPLOMAS DE CAPACIT. P/EL TRABAJO POR C/U                     </v>
          </cell>
          <cell r="L709">
            <v>194875</v>
          </cell>
          <cell r="M709">
            <v>19255</v>
          </cell>
          <cell r="N709">
            <v>57374</v>
          </cell>
          <cell r="O709">
            <v>156756</v>
          </cell>
          <cell r="P709">
            <v>144400</v>
          </cell>
          <cell r="Q709">
            <v>144400</v>
          </cell>
          <cell r="R709">
            <v>0.740987812700449</v>
          </cell>
          <cell r="S709">
            <v>0.92117686085381101</v>
          </cell>
        </row>
        <row r="710">
          <cell r="B710">
            <v>504</v>
          </cell>
          <cell r="C710" t="str">
            <v xml:space="preserve">EXP. Y CONTROL DE FORMAS PARA KARDEX DE SECUNDARIA C/U                          </v>
          </cell>
          <cell r="D710" t="str">
            <v>20190120313210</v>
          </cell>
          <cell r="E710" t="str">
            <v>4300001008001001</v>
          </cell>
          <cell r="K710" t="str">
            <v xml:space="preserve">EXP. Y CONTROL DE FORMAS PARA KARDEX DE SECUNDARIA C/U                          </v>
          </cell>
          <cell r="L710">
            <v>5393444</v>
          </cell>
          <cell r="M710">
            <v>0</v>
          </cell>
          <cell r="N710">
            <v>4772891</v>
          </cell>
          <cell r="O710">
            <v>620553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B711">
            <v>545</v>
          </cell>
          <cell r="C711" t="str">
            <v xml:space="preserve">POR REVAL. Y EQUIVAL. DE ESTUDIOS SUPERIOR POR ANO O CICLO ESCOLAR              </v>
          </cell>
          <cell r="D711" t="str">
            <v>20190120331210</v>
          </cell>
          <cell r="E711" t="str">
            <v>4300001008001001</v>
          </cell>
          <cell r="K711" t="str">
            <v xml:space="preserve">POR REVAL. Y EQUIVAL. DE ESTUDIOS SUPERIOR POR ANO O CICLO ESCOLAR              </v>
          </cell>
          <cell r="L711">
            <v>640920</v>
          </cell>
          <cell r="M711">
            <v>289614</v>
          </cell>
          <cell r="N711">
            <v>33673</v>
          </cell>
          <cell r="O711">
            <v>896861</v>
          </cell>
          <cell r="P711">
            <v>646400</v>
          </cell>
          <cell r="Q711">
            <v>646400</v>
          </cell>
          <cell r="R711">
            <v>1.0085502090744554</v>
          </cell>
          <cell r="S711">
            <v>0.7207359891889602</v>
          </cell>
        </row>
        <row r="712">
          <cell r="B712">
            <v>1950</v>
          </cell>
          <cell r="C712" t="str">
            <v xml:space="preserve">CAMBIOS AL ACUERDO DE RECONOC. DE VALIDEZ OFICIAL DE ESTUDIOS                   </v>
          </cell>
          <cell r="D712" t="str">
            <v>20190120331210</v>
          </cell>
          <cell r="E712" t="str">
            <v>4300001008001001</v>
          </cell>
          <cell r="K712" t="str">
            <v xml:space="preserve">CAMBIOS AL ACUERDO DE RECONOC. DE VALIDEZ OFICIAL DE ESTUDIOS                   </v>
          </cell>
          <cell r="L712">
            <v>880726</v>
          </cell>
          <cell r="M712">
            <v>4110</v>
          </cell>
          <cell r="N712">
            <v>465785</v>
          </cell>
          <cell r="O712">
            <v>419051</v>
          </cell>
          <cell r="P712">
            <v>180120</v>
          </cell>
          <cell r="Q712">
            <v>180120</v>
          </cell>
          <cell r="R712">
            <v>0.20451309487854338</v>
          </cell>
          <cell r="S712">
            <v>0.42982835024853777</v>
          </cell>
        </row>
        <row r="713">
          <cell r="B713">
            <v>2272</v>
          </cell>
          <cell r="C713" t="str">
            <v xml:space="preserve">ANALISIS DE FACTIBILIDAD P/ OTORGAR AUTORIZACION IMPARTIR EDUCACION BASICA      </v>
          </cell>
          <cell r="D713" t="str">
            <v>20190120301210</v>
          </cell>
          <cell r="E713" t="str">
            <v>4300001008001001</v>
          </cell>
          <cell r="K713" t="str">
            <v xml:space="preserve">ANALISIS DE FACTIBILIDAD P/ OTORGAR AUTORIZACION IMPARTIR EDUCACION BASICA      </v>
          </cell>
          <cell r="L713">
            <v>230779</v>
          </cell>
          <cell r="M713">
            <v>25340</v>
          </cell>
          <cell r="N713">
            <v>177961</v>
          </cell>
          <cell r="O713">
            <v>78158</v>
          </cell>
          <cell r="P713">
            <v>62605</v>
          </cell>
          <cell r="Q713">
            <v>62605</v>
          </cell>
          <cell r="R713">
            <v>0.27127684928004714</v>
          </cell>
          <cell r="S713">
            <v>0.80100565521123879</v>
          </cell>
        </row>
        <row r="714">
          <cell r="B714">
            <v>2273</v>
          </cell>
          <cell r="C714" t="str">
            <v xml:space="preserve">TRANSCRIPCION A PUNTO Y RAYA DE TITULOS PROFESIONALES DANO, EXTRAVIO O ROBO     </v>
          </cell>
          <cell r="D714" t="str">
            <v>20190120331210</v>
          </cell>
          <cell r="E714" t="str">
            <v>4300001008001001</v>
          </cell>
          <cell r="K714" t="str">
            <v xml:space="preserve">TRANSCRIPCION A PUNTO Y RAYA DE TITULOS PROFESIONALES DANO, EXTRAVIO O ROBO     </v>
          </cell>
          <cell r="L714">
            <v>19324</v>
          </cell>
          <cell r="M714">
            <v>1432</v>
          </cell>
          <cell r="N714">
            <v>7913</v>
          </cell>
          <cell r="O714">
            <v>12843</v>
          </cell>
          <cell r="P714">
            <v>7810</v>
          </cell>
          <cell r="Q714">
            <v>7810</v>
          </cell>
          <cell r="R714">
            <v>0.40416062926930241</v>
          </cell>
          <cell r="S714">
            <v>0.60811336915050995</v>
          </cell>
        </row>
        <row r="715">
          <cell r="B715">
            <v>2275</v>
          </cell>
          <cell r="C715" t="str">
            <v>ANALISIS CAMBIOS AL ACUERDO DE RECONOCIMIENTO VALIDEZ, INICIAL, BASICO Y M. SUP.</v>
          </cell>
          <cell r="D715" t="str">
            <v>20190120331210</v>
          </cell>
          <cell r="E715" t="str">
            <v>4300001008001001</v>
          </cell>
          <cell r="K715" t="str">
            <v>ANALISIS CAMBIOS AL ACUERDO DE RECONOCIMIENTO VALIDEZ, INICIAL, BASICO Y M. SUP.</v>
          </cell>
          <cell r="L715">
            <v>394652</v>
          </cell>
          <cell r="M715">
            <v>36454</v>
          </cell>
          <cell r="N715">
            <v>154770</v>
          </cell>
          <cell r="O715">
            <v>276336</v>
          </cell>
          <cell r="P715">
            <v>197440</v>
          </cell>
          <cell r="Q715">
            <v>197440</v>
          </cell>
          <cell r="R715">
            <v>0.50028886208609102</v>
          </cell>
          <cell r="S715">
            <v>0.71449250188176716</v>
          </cell>
        </row>
        <row r="716">
          <cell r="B716">
            <v>2276</v>
          </cell>
          <cell r="C716" t="str">
            <v xml:space="preserve">AUTORIZACIO CAMBIOS TURNO, NOMBRE O REAPERTURA INCIAL, BASICA Y M. SUPERIOR     </v>
          </cell>
          <cell r="D716" t="str">
            <v>20190120331210</v>
          </cell>
          <cell r="E716" t="str">
            <v>4300001008001001</v>
          </cell>
          <cell r="K716" t="str">
            <v xml:space="preserve">AUTORIZACIO CAMBIOS TURNO, NOMBRE O REAPERTURA INCIAL, BASICA Y M. SUPERIOR     </v>
          </cell>
          <cell r="L716">
            <v>64872</v>
          </cell>
          <cell r="M716">
            <v>18228</v>
          </cell>
          <cell r="N716">
            <v>33524</v>
          </cell>
          <cell r="O716">
            <v>49576</v>
          </cell>
          <cell r="P716">
            <v>30480</v>
          </cell>
          <cell r="Q716">
            <v>30480</v>
          </cell>
          <cell r="R716">
            <v>0.46984831668516464</v>
          </cell>
          <cell r="S716">
            <v>0.61481361949330326</v>
          </cell>
        </row>
        <row r="717">
          <cell r="B717">
            <v>2313</v>
          </cell>
          <cell r="C717" t="str">
            <v xml:space="preserve">EXP. Y CONTROL PARA DIPLOMAS DE EDUCACION TECNOLOGICA POR C/U                   </v>
          </cell>
          <cell r="D717" t="str">
            <v>20190120331210</v>
          </cell>
          <cell r="E717" t="str">
            <v>4300001008001001</v>
          </cell>
          <cell r="K717" t="str">
            <v xml:space="preserve">EXP. Y CONTROL PARA DIPLOMAS DE EDUCACION TECNOLOGICA POR C/U                   </v>
          </cell>
          <cell r="L717">
            <v>10543</v>
          </cell>
          <cell r="M717">
            <v>0</v>
          </cell>
          <cell r="N717">
            <v>3431</v>
          </cell>
          <cell r="O717">
            <v>7112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B718">
            <v>2371</v>
          </cell>
          <cell r="C718" t="str">
            <v xml:space="preserve">VALIDACION Y DUPLICADOS DE CERTIFICADOS MEDIA SUPERIOR Y/O SUPERIOR             </v>
          </cell>
          <cell r="D718" t="str">
            <v>20190120301210</v>
          </cell>
          <cell r="E718" t="str">
            <v>4300001008001001</v>
          </cell>
          <cell r="K718" t="str">
            <v xml:space="preserve">VALIDACION Y DUPLICADOS DE CERTIFICADOS MEDIA SUPERIOR Y/O SUPERIOR             </v>
          </cell>
          <cell r="L718">
            <v>666532</v>
          </cell>
          <cell r="M718">
            <v>42047</v>
          </cell>
          <cell r="N718">
            <v>63889</v>
          </cell>
          <cell r="O718">
            <v>644690</v>
          </cell>
          <cell r="P718">
            <v>401180</v>
          </cell>
          <cell r="Q718">
            <v>401180</v>
          </cell>
          <cell r="R718">
            <v>0.60189158209958415</v>
          </cell>
          <cell r="S718">
            <v>0.62228357815384139</v>
          </cell>
        </row>
        <row r="719">
          <cell r="B719">
            <v>2372</v>
          </cell>
          <cell r="C719" t="str">
            <v xml:space="preserve">PREESCOLAR MENOS DE 20 ALUMNOS ZONA I (REZAGO)                                  </v>
          </cell>
          <cell r="D719" t="str">
            <v>20190120981210</v>
          </cell>
          <cell r="E719" t="str">
            <v>4300001008001001</v>
          </cell>
          <cell r="K719" t="str">
            <v xml:space="preserve">PREESCOLAR MENOS DE 20 ALUMNOS ZONA I (REZAGO)                                  </v>
          </cell>
          <cell r="L719">
            <v>56629</v>
          </cell>
          <cell r="M719">
            <v>12264</v>
          </cell>
          <cell r="N719">
            <v>10373</v>
          </cell>
          <cell r="O719">
            <v>58520</v>
          </cell>
          <cell r="P719">
            <v>58520</v>
          </cell>
          <cell r="Q719">
            <v>58520</v>
          </cell>
          <cell r="R719">
            <v>1.0333927846156563</v>
          </cell>
          <cell r="S719">
            <v>1</v>
          </cell>
        </row>
        <row r="720">
          <cell r="B720">
            <v>2373</v>
          </cell>
          <cell r="C720" t="str">
            <v xml:space="preserve">PREESCOLAR MENOS DE 20 ALUMNOS ZONA II (REZAGO)                                 </v>
          </cell>
          <cell r="D720" t="str">
            <v>20190120981210</v>
          </cell>
          <cell r="E720" t="str">
            <v>4300001008001001</v>
          </cell>
          <cell r="K720" t="str">
            <v xml:space="preserve">PREESCOLAR MENOS DE 20 ALUMNOS ZONA II (REZAGO)                                 </v>
          </cell>
          <cell r="L720">
            <v>45476</v>
          </cell>
          <cell r="M720">
            <v>18140</v>
          </cell>
          <cell r="N720">
            <v>13142</v>
          </cell>
          <cell r="O720">
            <v>50474</v>
          </cell>
          <cell r="P720">
            <v>45315</v>
          </cell>
          <cell r="Q720">
            <v>45315</v>
          </cell>
          <cell r="R720">
            <v>0.99645967103527133</v>
          </cell>
          <cell r="S720">
            <v>0.8977889606530095</v>
          </cell>
        </row>
        <row r="721">
          <cell r="B721">
            <v>2374</v>
          </cell>
          <cell r="C721" t="str">
            <v xml:space="preserve">PREESCOLAR 20 O MAS ALUMNOS ZONA l (REZAGO)                                     </v>
          </cell>
          <cell r="D721" t="str">
            <v>20190120981210</v>
          </cell>
          <cell r="E721" t="str">
            <v>4300001008001001</v>
          </cell>
          <cell r="K721" t="str">
            <v xml:space="preserve">PREESCOLAR 20 O MAS ALUMNOS ZONA l (REZAGO)                                     </v>
          </cell>
          <cell r="L721">
            <v>353794</v>
          </cell>
          <cell r="M721">
            <v>561715</v>
          </cell>
          <cell r="N721">
            <v>39065</v>
          </cell>
          <cell r="O721">
            <v>876444</v>
          </cell>
          <cell r="P721">
            <v>875830</v>
          </cell>
          <cell r="Q721">
            <v>875830</v>
          </cell>
          <cell r="R721">
            <v>2.4755366117005941</v>
          </cell>
          <cell r="S721">
            <v>0.99929944183541675</v>
          </cell>
        </row>
        <row r="722">
          <cell r="B722">
            <v>2375</v>
          </cell>
          <cell r="C722" t="str">
            <v xml:space="preserve">PREESCOLAR 20 O MAS ALUMNOS ZONA II (REZAGO)                                    </v>
          </cell>
          <cell r="D722" t="str">
            <v>20190120981210</v>
          </cell>
          <cell r="E722" t="str">
            <v>4300001008001001</v>
          </cell>
          <cell r="K722" t="str">
            <v xml:space="preserve">PREESCOLAR 20 O MAS ALUMNOS ZONA II (REZAGO)                                    </v>
          </cell>
          <cell r="L722">
            <v>465934</v>
          </cell>
          <cell r="M722">
            <v>557945</v>
          </cell>
          <cell r="N722">
            <v>83278</v>
          </cell>
          <cell r="O722">
            <v>940601</v>
          </cell>
          <cell r="P722">
            <v>934185</v>
          </cell>
          <cell r="Q722">
            <v>934185</v>
          </cell>
          <cell r="R722">
            <v>2.0049728073074728</v>
          </cell>
          <cell r="S722">
            <v>0.99317882928042811</v>
          </cell>
        </row>
        <row r="723">
          <cell r="B723">
            <v>2376</v>
          </cell>
          <cell r="C723" t="str">
            <v xml:space="preserve">PRIMARIA MENOS DE 120 ALUMNOS ZONA l (REZAGO)                                   </v>
          </cell>
          <cell r="D723" t="str">
            <v>20190120312210</v>
          </cell>
          <cell r="E723" t="str">
            <v>4300001008001001</v>
          </cell>
          <cell r="K723" t="str">
            <v xml:space="preserve">PRIMARIA MENOS DE 120 ALUMNOS ZONA l (REZAGO)                                   </v>
          </cell>
          <cell r="L723">
            <v>307168</v>
          </cell>
          <cell r="M723">
            <v>224955</v>
          </cell>
          <cell r="N723">
            <v>41258</v>
          </cell>
          <cell r="O723">
            <v>490865</v>
          </cell>
          <cell r="P723">
            <v>490865</v>
          </cell>
          <cell r="Q723">
            <v>490865</v>
          </cell>
          <cell r="R723">
            <v>1.5980343004479634</v>
          </cell>
          <cell r="S723">
            <v>1</v>
          </cell>
        </row>
        <row r="724">
          <cell r="B724">
            <v>2377</v>
          </cell>
          <cell r="C724" t="str">
            <v xml:space="preserve">PRIMARIA MENOS DE 120 ALUMNOS ZONA II (REZAGO)                                  </v>
          </cell>
          <cell r="D724" t="str">
            <v>20190120312210</v>
          </cell>
          <cell r="E724" t="str">
            <v>4300001008001001</v>
          </cell>
          <cell r="K724" t="str">
            <v xml:space="preserve">PRIMARIA MENOS DE 120 ALUMNOS ZONA II (REZAGO)                                  </v>
          </cell>
          <cell r="L724">
            <v>332938</v>
          </cell>
          <cell r="M724">
            <v>149342</v>
          </cell>
          <cell r="N724">
            <v>29462</v>
          </cell>
          <cell r="O724">
            <v>452818</v>
          </cell>
          <cell r="P724">
            <v>442620</v>
          </cell>
          <cell r="Q724">
            <v>442620</v>
          </cell>
          <cell r="R724">
            <v>1.3294367119403612</v>
          </cell>
          <cell r="S724">
            <v>0.97747881047131524</v>
          </cell>
        </row>
        <row r="725">
          <cell r="B725">
            <v>2378</v>
          </cell>
          <cell r="C725" t="str">
            <v xml:space="preserve">PRIMARIA 120 O MAS ALUMNOS ZONA l (REZAGO)                                      </v>
          </cell>
          <cell r="D725" t="str">
            <v>20190120312210</v>
          </cell>
          <cell r="E725" t="str">
            <v>4300001008001001</v>
          </cell>
          <cell r="K725" t="str">
            <v xml:space="preserve">PRIMARIA 120 O MAS ALUMNOS ZONA l (REZAGO)                                      </v>
          </cell>
          <cell r="L725">
            <v>273770</v>
          </cell>
          <cell r="M725">
            <v>453026</v>
          </cell>
          <cell r="N725">
            <v>59376</v>
          </cell>
          <cell r="O725">
            <v>667420</v>
          </cell>
          <cell r="P725">
            <v>667420</v>
          </cell>
          <cell r="Q725">
            <v>667420</v>
          </cell>
          <cell r="R725">
            <v>2.4378858165613471</v>
          </cell>
          <cell r="S725">
            <v>1</v>
          </cell>
        </row>
        <row r="726">
          <cell r="B726">
            <v>2379</v>
          </cell>
          <cell r="C726" t="str">
            <v xml:space="preserve">PRIMARIA 120 O MAS ALUMNOS ZONA II (REZAGO)                                     </v>
          </cell>
          <cell r="D726" t="str">
            <v>20190120312210</v>
          </cell>
          <cell r="E726" t="str">
            <v>4300001008001001</v>
          </cell>
          <cell r="K726" t="str">
            <v xml:space="preserve">PRIMARIA 120 O MAS ALUMNOS ZONA II (REZAGO)                                     </v>
          </cell>
          <cell r="L726">
            <v>436681</v>
          </cell>
          <cell r="M726">
            <v>249629</v>
          </cell>
          <cell r="N726">
            <v>154195</v>
          </cell>
          <cell r="O726">
            <v>532115</v>
          </cell>
          <cell r="P726">
            <v>532115</v>
          </cell>
          <cell r="Q726">
            <v>532115</v>
          </cell>
          <cell r="R726">
            <v>1.2185439714574255</v>
          </cell>
          <cell r="S726">
            <v>1</v>
          </cell>
        </row>
        <row r="727">
          <cell r="B727">
            <v>2380</v>
          </cell>
          <cell r="C727" t="str">
            <v xml:space="preserve">SECUNDARIA MENOS DE 60 ALUMNOS ZONA l (REZAGO)                                  </v>
          </cell>
          <cell r="D727" t="str">
            <v>20190120313210</v>
          </cell>
          <cell r="E727" t="str">
            <v>4300001008001001</v>
          </cell>
          <cell r="K727" t="str">
            <v xml:space="preserve">SECUNDARIA MENOS DE 60 ALUMNOS ZONA l (REZAGO)                                  </v>
          </cell>
          <cell r="L727">
            <v>68690</v>
          </cell>
          <cell r="M727">
            <v>86470</v>
          </cell>
          <cell r="N727">
            <v>7680</v>
          </cell>
          <cell r="O727">
            <v>147480</v>
          </cell>
          <cell r="P727">
            <v>147480</v>
          </cell>
          <cell r="Q727">
            <v>147480</v>
          </cell>
          <cell r="R727">
            <v>2.1470374144708111</v>
          </cell>
          <cell r="S727">
            <v>1</v>
          </cell>
        </row>
        <row r="728">
          <cell r="B728">
            <v>2381</v>
          </cell>
          <cell r="C728" t="str">
            <v xml:space="preserve">SECUNDARIA MENOS DE 60 ALUMNOS ZONA II(REZAGO)                                  </v>
          </cell>
          <cell r="D728" t="str">
            <v>20190120313210</v>
          </cell>
          <cell r="E728" t="str">
            <v>4300001008001001</v>
          </cell>
          <cell r="K728" t="str">
            <v xml:space="preserve">SECUNDARIA MENOS DE 60 ALUMNOS ZONA II(REZAGO)                                  </v>
          </cell>
          <cell r="L728">
            <v>85523</v>
          </cell>
          <cell r="M728">
            <v>32303</v>
          </cell>
          <cell r="N728">
            <v>38249</v>
          </cell>
          <cell r="O728">
            <v>79577</v>
          </cell>
          <cell r="P728">
            <v>78235</v>
          </cell>
          <cell r="Q728">
            <v>78235</v>
          </cell>
          <cell r="R728">
            <v>0.91478315774703878</v>
          </cell>
          <cell r="S728">
            <v>0.98313583070485189</v>
          </cell>
        </row>
        <row r="729">
          <cell r="B729">
            <v>2382</v>
          </cell>
          <cell r="C729" t="str">
            <v xml:space="preserve">SECUNDARIA 60 O MAS ALUMNOS ZONA I(REZAGO)                                      </v>
          </cell>
          <cell r="D729" t="str">
            <v>20190120313210</v>
          </cell>
          <cell r="E729" t="str">
            <v>4300001008001001</v>
          </cell>
          <cell r="K729" t="str">
            <v xml:space="preserve">SECUNDARIA 60 O MAS ALUMNOS ZONA I(REZAGO)                                      </v>
          </cell>
          <cell r="L729">
            <v>189893</v>
          </cell>
          <cell r="M729">
            <v>211700</v>
          </cell>
          <cell r="N729">
            <v>44383</v>
          </cell>
          <cell r="O729">
            <v>357210</v>
          </cell>
          <cell r="P729">
            <v>357210</v>
          </cell>
          <cell r="Q729">
            <v>357210</v>
          </cell>
          <cell r="R729">
            <v>1.8811119946496184</v>
          </cell>
          <cell r="S729">
            <v>1</v>
          </cell>
        </row>
        <row r="730">
          <cell r="B730">
            <v>2383</v>
          </cell>
          <cell r="C730" t="str">
            <v xml:space="preserve">SECUNDARIA 60 O MAS ALUMNOS ZONA II(REZAGO)                                     </v>
          </cell>
          <cell r="D730" t="str">
            <v>20190120313210</v>
          </cell>
          <cell r="E730" t="str">
            <v>4300001008001001</v>
          </cell>
          <cell r="K730" t="str">
            <v xml:space="preserve">SECUNDARIA 60 O MAS ALUMNOS ZONA II(REZAGO)                                     </v>
          </cell>
          <cell r="L730">
            <v>210734</v>
          </cell>
          <cell r="M730">
            <v>115567</v>
          </cell>
          <cell r="N730">
            <v>70111</v>
          </cell>
          <cell r="O730">
            <v>256190</v>
          </cell>
          <cell r="P730">
            <v>256190</v>
          </cell>
          <cell r="Q730">
            <v>256190</v>
          </cell>
          <cell r="R730">
            <v>1.2157032087845341</v>
          </cell>
          <cell r="S730">
            <v>1</v>
          </cell>
        </row>
        <row r="731">
          <cell r="B731">
            <v>2384</v>
          </cell>
          <cell r="C731" t="str">
            <v xml:space="preserve">TECNICA MENOS DE 60 ALUMNOS ZONA I(REZAGO)                                      </v>
          </cell>
          <cell r="D731" t="str">
            <v>20190120535210</v>
          </cell>
          <cell r="E731" t="str">
            <v>4300001008001001</v>
          </cell>
          <cell r="K731" t="str">
            <v xml:space="preserve">TECNICA MENOS DE 60 ALUMNOS ZONA I(REZAGO)                                      </v>
          </cell>
          <cell r="L731">
            <v>21900</v>
          </cell>
          <cell r="M731">
            <v>13403</v>
          </cell>
          <cell r="N731">
            <v>10203</v>
          </cell>
          <cell r="O731">
            <v>25100</v>
          </cell>
          <cell r="P731">
            <v>25100</v>
          </cell>
          <cell r="Q731">
            <v>25100</v>
          </cell>
          <cell r="R731">
            <v>1.1461187214611872</v>
          </cell>
          <cell r="S731">
            <v>1</v>
          </cell>
        </row>
        <row r="732">
          <cell r="B732">
            <v>2385</v>
          </cell>
          <cell r="C732" t="str">
            <v xml:space="preserve">TECNICA. MENOS DE 60 ALUMNOS ZONA II(REZAGO)                                    </v>
          </cell>
          <cell r="D732" t="str">
            <v>20190120535210</v>
          </cell>
          <cell r="E732" t="str">
            <v>4300001008001001</v>
          </cell>
          <cell r="K732" t="str">
            <v xml:space="preserve">TECNICA. MENOS DE 60 ALUMNOS ZONA II(REZAGO)                                    </v>
          </cell>
          <cell r="L732">
            <v>53370</v>
          </cell>
          <cell r="M732">
            <v>35725</v>
          </cell>
          <cell r="N732">
            <v>23273</v>
          </cell>
          <cell r="O732">
            <v>65822</v>
          </cell>
          <cell r="P732">
            <v>60710</v>
          </cell>
          <cell r="Q732">
            <v>60710</v>
          </cell>
          <cell r="R732">
            <v>1.1375304478171258</v>
          </cell>
          <cell r="S732">
            <v>0.92233599708304215</v>
          </cell>
        </row>
        <row r="733">
          <cell r="B733">
            <v>2386</v>
          </cell>
          <cell r="C733" t="str">
            <v xml:space="preserve">TECNICA .60 O MAS ALUMNOS ZONA I(REZAGO)                                        </v>
          </cell>
          <cell r="D733" t="str">
            <v>20190120535210</v>
          </cell>
          <cell r="E733" t="str">
            <v>4300001008001001</v>
          </cell>
          <cell r="K733" t="str">
            <v xml:space="preserve">TECNICA .60 O MAS ALUMNOS ZONA I(REZAGO)                                        </v>
          </cell>
          <cell r="L733">
            <v>62575</v>
          </cell>
          <cell r="M733">
            <v>50820</v>
          </cell>
          <cell r="N733">
            <v>62575</v>
          </cell>
          <cell r="O733">
            <v>50820</v>
          </cell>
          <cell r="P733">
            <v>50820</v>
          </cell>
          <cell r="Q733">
            <v>50820</v>
          </cell>
          <cell r="R733">
            <v>0.81214542548941271</v>
          </cell>
          <cell r="S733">
            <v>1</v>
          </cell>
        </row>
        <row r="734">
          <cell r="B734">
            <v>2387</v>
          </cell>
          <cell r="C734" t="str">
            <v xml:space="preserve">TECNICA.60 O MAS ALUMNOS ZONA II(REZAGO)                                        </v>
          </cell>
          <cell r="D734" t="str">
            <v>20190120535210</v>
          </cell>
          <cell r="E734" t="str">
            <v>4300001008001001</v>
          </cell>
          <cell r="K734" t="str">
            <v xml:space="preserve">TECNICA.60 O MAS ALUMNOS ZONA II(REZAGO)                                        </v>
          </cell>
          <cell r="L734">
            <v>158495</v>
          </cell>
          <cell r="M734">
            <v>155531</v>
          </cell>
          <cell r="N734">
            <v>44918</v>
          </cell>
          <cell r="O734">
            <v>269108</v>
          </cell>
          <cell r="P734">
            <v>249430</v>
          </cell>
          <cell r="Q734">
            <v>249430</v>
          </cell>
          <cell r="R734">
            <v>1.5737404965456323</v>
          </cell>
          <cell r="S734">
            <v>0.92687694159965517</v>
          </cell>
        </row>
        <row r="735">
          <cell r="B735">
            <v>2388</v>
          </cell>
          <cell r="C735" t="str">
            <v xml:space="preserve">PROFESIONAL MEDIA SUPERIOR MENOS 60 ALUMNOS ZONA I(REZAGO)                      </v>
          </cell>
          <cell r="D735" t="str">
            <v>20190120301210</v>
          </cell>
          <cell r="E735" t="str">
            <v>4300001008001001</v>
          </cell>
          <cell r="K735" t="str">
            <v xml:space="preserve">PROFESIONAL MEDIA SUPERIOR MENOS 60 ALUMNOS ZONA I(REZAGO)                      </v>
          </cell>
          <cell r="L735">
            <v>104650</v>
          </cell>
          <cell r="M735">
            <v>114014</v>
          </cell>
          <cell r="N735">
            <v>41641</v>
          </cell>
          <cell r="O735">
            <v>177023</v>
          </cell>
          <cell r="P735">
            <v>169260</v>
          </cell>
          <cell r="Q735">
            <v>169260</v>
          </cell>
          <cell r="R735">
            <v>1.6173913043478261</v>
          </cell>
          <cell r="S735">
            <v>0.95614694135790268</v>
          </cell>
        </row>
        <row r="736">
          <cell r="B736">
            <v>2389</v>
          </cell>
          <cell r="C736" t="str">
            <v xml:space="preserve">PROFESIONAL MEDIA SUPERIOR MENOS 60 ALUMNOS ZONA II(REZAGO)                     </v>
          </cell>
          <cell r="D736" t="str">
            <v>20190120301210</v>
          </cell>
          <cell r="E736" t="str">
            <v>4300001008001001</v>
          </cell>
          <cell r="K736" t="str">
            <v xml:space="preserve">PROFESIONAL MEDIA SUPERIOR MENOS 60 ALUMNOS ZONA II(REZAGO)                     </v>
          </cell>
          <cell r="L736">
            <v>139455</v>
          </cell>
          <cell r="M736">
            <v>25894</v>
          </cell>
          <cell r="N736">
            <v>61980</v>
          </cell>
          <cell r="O736">
            <v>103369</v>
          </cell>
          <cell r="P736">
            <v>102990</v>
          </cell>
          <cell r="Q736">
            <v>102990</v>
          </cell>
          <cell r="R736">
            <v>0.73851780144132517</v>
          </cell>
          <cell r="S736">
            <v>0.99633352359024463</v>
          </cell>
        </row>
        <row r="737">
          <cell r="B737">
            <v>2390</v>
          </cell>
          <cell r="C737" t="str">
            <v xml:space="preserve">PROFESIONAL MEDIA SUPERIOR.60 O MAS ALUMNOS ZONA I(REZAGO)                      </v>
          </cell>
          <cell r="D737" t="str">
            <v>20190120301210</v>
          </cell>
          <cell r="E737" t="str">
            <v>4300001008001001</v>
          </cell>
          <cell r="K737" t="str">
            <v xml:space="preserve">PROFESIONAL MEDIA SUPERIOR.60 O MAS ALUMNOS ZONA I(REZAGO)                      </v>
          </cell>
          <cell r="L737">
            <v>776210</v>
          </cell>
          <cell r="M737">
            <v>1148483</v>
          </cell>
          <cell r="N737">
            <v>106725</v>
          </cell>
          <cell r="O737">
            <v>1817968</v>
          </cell>
          <cell r="P737">
            <v>1798830</v>
          </cell>
          <cell r="Q737">
            <v>1798830</v>
          </cell>
          <cell r="R737">
            <v>2.3174527511884668</v>
          </cell>
          <cell r="S737">
            <v>0.98947286200857221</v>
          </cell>
        </row>
        <row r="738">
          <cell r="B738">
            <v>2391</v>
          </cell>
          <cell r="C738" t="str">
            <v xml:space="preserve">PROFESIONAL MEDIA SUPERIOR .60 O MAS ALUMNOS ZONA II(REZAGO)                    </v>
          </cell>
          <cell r="D738" t="str">
            <v>20190120301210</v>
          </cell>
          <cell r="E738" t="str">
            <v>4300001008001001</v>
          </cell>
          <cell r="K738" t="str">
            <v xml:space="preserve">PROFESIONAL MEDIA SUPERIOR .60 O MAS ALUMNOS ZONA II(REZAGO)                    </v>
          </cell>
          <cell r="L738">
            <v>582742</v>
          </cell>
          <cell r="M738">
            <v>507214</v>
          </cell>
          <cell r="N738">
            <v>48155</v>
          </cell>
          <cell r="O738">
            <v>1041801</v>
          </cell>
          <cell r="P738">
            <v>987135</v>
          </cell>
          <cell r="Q738">
            <v>987135</v>
          </cell>
          <cell r="R738">
            <v>1.6939486084751056</v>
          </cell>
          <cell r="S738">
            <v>0.94752740686561066</v>
          </cell>
        </row>
        <row r="739">
          <cell r="B739">
            <v>2392</v>
          </cell>
          <cell r="C739" t="str">
            <v xml:space="preserve">PROFESIONAL SUPERIOR. MENOS 300 ALUMNOS ZONA I(REZAGO)                          </v>
          </cell>
          <cell r="D739" t="str">
            <v>20190120301210</v>
          </cell>
          <cell r="E739" t="str">
            <v>4300001008001001</v>
          </cell>
          <cell r="K739" t="str">
            <v xml:space="preserve">PROFESIONAL SUPERIOR. MENOS 300 ALUMNOS ZONA I(REZAGO)                          </v>
          </cell>
          <cell r="L739">
            <v>290933</v>
          </cell>
          <cell r="M739">
            <v>406603</v>
          </cell>
          <cell r="N739">
            <v>136002</v>
          </cell>
          <cell r="O739">
            <v>561534</v>
          </cell>
          <cell r="P739">
            <v>549240</v>
          </cell>
          <cell r="Q739">
            <v>549240</v>
          </cell>
          <cell r="R739">
            <v>1.8878573417247271</v>
          </cell>
          <cell r="S739">
            <v>0.97810640139332616</v>
          </cell>
        </row>
        <row r="740">
          <cell r="B740">
            <v>2393</v>
          </cell>
          <cell r="C740" t="str">
            <v xml:space="preserve">PROFESIONAL SUPERIOR. MENOS 300 ALUMNOS ZONA II(REZAGO)                         </v>
          </cell>
          <cell r="D740" t="str">
            <v>20190120301210</v>
          </cell>
          <cell r="E740" t="str">
            <v>4300001008001001</v>
          </cell>
          <cell r="K740" t="str">
            <v xml:space="preserve">PROFESIONAL SUPERIOR. MENOS 300 ALUMNOS ZONA II(REZAGO)                         </v>
          </cell>
          <cell r="L740">
            <v>262546</v>
          </cell>
          <cell r="M740">
            <v>163659</v>
          </cell>
          <cell r="N740">
            <v>96695</v>
          </cell>
          <cell r="O740">
            <v>329510</v>
          </cell>
          <cell r="P740">
            <v>327750</v>
          </cell>
          <cell r="Q740">
            <v>327750</v>
          </cell>
          <cell r="R740">
            <v>1.2483526696274176</v>
          </cell>
          <cell r="S740">
            <v>0.9946587356984613</v>
          </cell>
        </row>
        <row r="741">
          <cell r="B741">
            <v>2394</v>
          </cell>
          <cell r="C741" t="str">
            <v xml:space="preserve">PROFESIONAL SUPERIOR 300 O MAS ALUMNOS ZONA I(REZAGO)                           </v>
          </cell>
          <cell r="D741" t="str">
            <v>20190120301210</v>
          </cell>
          <cell r="E741" t="str">
            <v>4300001008001001</v>
          </cell>
          <cell r="K741" t="str">
            <v xml:space="preserve">PROFESIONAL SUPERIOR 300 O MAS ALUMNOS ZONA I(REZAGO)                           </v>
          </cell>
          <cell r="L741">
            <v>981299</v>
          </cell>
          <cell r="M741">
            <v>1750500</v>
          </cell>
          <cell r="N741">
            <v>960707</v>
          </cell>
          <cell r="O741">
            <v>1771092</v>
          </cell>
          <cell r="P741">
            <v>1766700</v>
          </cell>
          <cell r="Q741">
            <v>1766700</v>
          </cell>
          <cell r="R741">
            <v>1.8003686949645317</v>
          </cell>
          <cell r="S741">
            <v>0.99752017399434922</v>
          </cell>
        </row>
        <row r="742">
          <cell r="B742">
            <v>2395</v>
          </cell>
          <cell r="C742" t="str">
            <v xml:space="preserve">PROFESIONAL SUPERIOR 300 O MAS ALUMNOS ZONA II(REZAGO)                          </v>
          </cell>
          <cell r="D742" t="str">
            <v>20190120301210</v>
          </cell>
          <cell r="E742" t="str">
            <v>4300001008001001</v>
          </cell>
          <cell r="K742" t="str">
            <v xml:space="preserve">PROFESIONAL SUPERIOR 300 O MAS ALUMNOS ZONA II(REZAGO)                          </v>
          </cell>
          <cell r="L742">
            <v>281432</v>
          </cell>
          <cell r="M742">
            <v>439824</v>
          </cell>
          <cell r="N742">
            <v>204216</v>
          </cell>
          <cell r="O742">
            <v>517040</v>
          </cell>
          <cell r="P742">
            <v>517040</v>
          </cell>
          <cell r="Q742">
            <v>517040</v>
          </cell>
          <cell r="R742">
            <v>1.837175587708576</v>
          </cell>
          <cell r="S742">
            <v>1</v>
          </cell>
        </row>
        <row r="743">
          <cell r="B743">
            <v>2433</v>
          </cell>
          <cell r="C743" t="str">
            <v xml:space="preserve">EXP. Y CONTROL DE FORMAS PARA KARDEX DE BACHILLERATO C/U                        </v>
          </cell>
          <cell r="D743" t="str">
            <v>20190120523210</v>
          </cell>
          <cell r="E743" t="str">
            <v>4300001008001001</v>
          </cell>
          <cell r="K743" t="str">
            <v xml:space="preserve">EXP. Y CONTROL DE FORMAS PARA KARDEX DE BACHILLERATO C/U                        </v>
          </cell>
          <cell r="L743">
            <v>7183910</v>
          </cell>
          <cell r="M743">
            <v>1474019</v>
          </cell>
          <cell r="N743">
            <v>856888</v>
          </cell>
          <cell r="O743">
            <v>7801041</v>
          </cell>
          <cell r="P743">
            <v>3191430</v>
          </cell>
          <cell r="Q743">
            <v>3191430</v>
          </cell>
          <cell r="R743">
            <v>0.44424693516483366</v>
          </cell>
          <cell r="S743">
            <v>0.4091030927795406</v>
          </cell>
        </row>
        <row r="744">
          <cell r="B744">
            <v>2534</v>
          </cell>
          <cell r="C744" t="str">
            <v xml:space="preserve">ANALISIS P/ OTORGAR ACUERDOS DE AUTORIZACION DE EDUCACION SUPERIOR, C/ PLAN     </v>
          </cell>
          <cell r="D744" t="str">
            <v>20190120301210</v>
          </cell>
          <cell r="E744" t="str">
            <v>4300001008001001</v>
          </cell>
          <cell r="K744" t="str">
            <v xml:space="preserve">ANALISIS P/ OTORGAR ACUERDOS DE AUTORIZACION DE EDUCACION SUPERIOR, C/ PLAN     </v>
          </cell>
          <cell r="L744">
            <v>1138517</v>
          </cell>
          <cell r="M744">
            <v>286368</v>
          </cell>
          <cell r="N744">
            <v>62696</v>
          </cell>
          <cell r="O744">
            <v>1362189</v>
          </cell>
          <cell r="P744">
            <v>845060</v>
          </cell>
          <cell r="Q744">
            <v>845060</v>
          </cell>
          <cell r="R744">
            <v>0.74224627300251111</v>
          </cell>
          <cell r="S744">
            <v>0.62036912645748865</v>
          </cell>
        </row>
        <row r="745">
          <cell r="B745">
            <v>2536</v>
          </cell>
          <cell r="C745" t="str">
            <v xml:space="preserve">ANALISIS CAMBIO EN ACUERDO DE AUTORIZACION DE EDUCACION SUPERIOR                </v>
          </cell>
          <cell r="D745" t="str">
            <v>20190120301210</v>
          </cell>
          <cell r="E745" t="str">
            <v>4300001008001001</v>
          </cell>
          <cell r="K745" t="str">
            <v xml:space="preserve">ANALISIS CAMBIO EN ACUERDO DE AUTORIZACION DE EDUCACION SUPERIOR                </v>
          </cell>
          <cell r="L745">
            <v>286761</v>
          </cell>
          <cell r="M745">
            <v>21558</v>
          </cell>
          <cell r="N745">
            <v>186576</v>
          </cell>
          <cell r="O745">
            <v>121743</v>
          </cell>
          <cell r="P745">
            <v>36425</v>
          </cell>
          <cell r="Q745">
            <v>36425</v>
          </cell>
          <cell r="R745">
            <v>0.12702215433758426</v>
          </cell>
          <cell r="S745">
            <v>0.29919584698914925</v>
          </cell>
        </row>
        <row r="746">
          <cell r="B746">
            <v>2661</v>
          </cell>
          <cell r="C746" t="str">
            <v xml:space="preserve">AUTORIZACION DE MODIFIC. O ACTUALIZAC. A PLAN O MODALIDAD P/EDUCACION SUPERIOR  </v>
          </cell>
          <cell r="D746" t="str">
            <v>20190120301210</v>
          </cell>
          <cell r="E746" t="str">
            <v>4300001008001001</v>
          </cell>
          <cell r="K746" t="str">
            <v xml:space="preserve">AUTORIZACION DE MODIFIC. O ACTUALIZAC. A PLAN O MODALIDAD P/EDUCACION SUPERIOR  </v>
          </cell>
          <cell r="L746">
            <v>397445</v>
          </cell>
          <cell r="M746">
            <v>20390</v>
          </cell>
          <cell r="N746">
            <v>124883</v>
          </cell>
          <cell r="O746">
            <v>292952</v>
          </cell>
          <cell r="P746">
            <v>144525</v>
          </cell>
          <cell r="Q746">
            <v>144525</v>
          </cell>
          <cell r="R746">
            <v>0.36363521996754267</v>
          </cell>
          <cell r="S746">
            <v>0.49334020590403888</v>
          </cell>
        </row>
        <row r="747">
          <cell r="B747">
            <v>12826</v>
          </cell>
          <cell r="C747" t="str">
            <v xml:space="preserve">POR EXPEDICION DE CERTIFICADOS PARCIAL NIVEL PREPARATORIO SIN REGISTRO          </v>
          </cell>
          <cell r="D747" t="str">
            <v>20190120301210</v>
          </cell>
          <cell r="E747" t="str">
            <v>4300001008001001</v>
          </cell>
          <cell r="K747" t="str">
            <v xml:space="preserve">POR EXPEDICION DE CERTIFICADOS PARCIAL NIVEL PREPARATORIO SIN REGISTRO          </v>
          </cell>
          <cell r="L747">
            <v>2881</v>
          </cell>
          <cell r="M747">
            <v>0</v>
          </cell>
          <cell r="N747">
            <v>1145</v>
          </cell>
          <cell r="O747">
            <v>1736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B748">
            <v>13736</v>
          </cell>
          <cell r="C748" t="str">
            <v xml:space="preserve">POR EL ESTUDIO DE FACTIBILIDAD PARA DIPLOMADO                                   </v>
          </cell>
          <cell r="D748" t="str">
            <v>20190120301210</v>
          </cell>
          <cell r="E748" t="str">
            <v>4300001008001001</v>
          </cell>
          <cell r="K748" t="str">
            <v xml:space="preserve">POR EL ESTUDIO DE FACTIBILIDAD PARA DIPLOMADO                                   </v>
          </cell>
          <cell r="L748">
            <v>55066</v>
          </cell>
          <cell r="M748">
            <v>26343</v>
          </cell>
          <cell r="N748">
            <v>1443</v>
          </cell>
          <cell r="O748">
            <v>79966</v>
          </cell>
          <cell r="P748">
            <v>59455</v>
          </cell>
          <cell r="Q748">
            <v>59455</v>
          </cell>
          <cell r="R748">
            <v>1.0797043547742708</v>
          </cell>
          <cell r="S748">
            <v>0.74350348898281771</v>
          </cell>
        </row>
        <row r="749">
          <cell r="B749">
            <v>13737</v>
          </cell>
          <cell r="C749" t="str">
            <v xml:space="preserve">POR INSCRIPCION DE DIPLOMADO                                                    </v>
          </cell>
          <cell r="D749" t="str">
            <v>20190120301210</v>
          </cell>
          <cell r="E749" t="str">
            <v>4300001008001001</v>
          </cell>
          <cell r="K749" t="str">
            <v xml:space="preserve">POR INSCRIPCION DE DIPLOMADO                                                    </v>
          </cell>
          <cell r="L749">
            <v>8883</v>
          </cell>
          <cell r="M749">
            <v>5908</v>
          </cell>
          <cell r="N749">
            <v>4410</v>
          </cell>
          <cell r="O749">
            <v>10381</v>
          </cell>
          <cell r="P749">
            <v>8450</v>
          </cell>
          <cell r="Q749">
            <v>8450</v>
          </cell>
          <cell r="R749">
            <v>0.95125520657435547</v>
          </cell>
          <cell r="S749">
            <v>0.8139870918023312</v>
          </cell>
        </row>
        <row r="750">
          <cell r="B750">
            <v>13738</v>
          </cell>
          <cell r="C750" t="str">
            <v xml:space="preserve">POR EL ESTUDIO DE FACTIBILIDAD DE CURSO, SEMINARIO Y/O TALLER                   </v>
          </cell>
          <cell r="D750" t="str">
            <v>20190120301210</v>
          </cell>
          <cell r="E750" t="str">
            <v>4300001008001001</v>
          </cell>
          <cell r="K750" t="str">
            <v xml:space="preserve">POR EL ESTUDIO DE FACTIBILIDAD DE CURSO, SEMINARIO Y/O TALLER                   </v>
          </cell>
          <cell r="L750">
            <v>11010</v>
          </cell>
          <cell r="M750">
            <v>5875</v>
          </cell>
          <cell r="N750">
            <v>1072</v>
          </cell>
          <cell r="O750">
            <v>15813</v>
          </cell>
          <cell r="P750">
            <v>5875</v>
          </cell>
          <cell r="Q750">
            <v>5875</v>
          </cell>
          <cell r="R750">
            <v>0.53360581289736608</v>
          </cell>
          <cell r="S750">
            <v>0.37152975399987354</v>
          </cell>
        </row>
        <row r="751">
          <cell r="B751">
            <v>13739</v>
          </cell>
          <cell r="C751" t="str">
            <v xml:space="preserve">POR LA INSCRIPCION DE CURSO, SEMINARIO Y/O TALLER                               </v>
          </cell>
          <cell r="D751" t="str">
            <v>20190120301210</v>
          </cell>
          <cell r="E751" t="str">
            <v>4300001008001001</v>
          </cell>
          <cell r="K751" t="str">
            <v xml:space="preserve">POR LA INSCRIPCION DE CURSO, SEMINARIO Y/O TALLER                               </v>
          </cell>
          <cell r="L751">
            <v>257</v>
          </cell>
          <cell r="M751">
            <v>540</v>
          </cell>
          <cell r="N751">
            <v>257</v>
          </cell>
          <cell r="O751">
            <v>540</v>
          </cell>
          <cell r="P751">
            <v>540</v>
          </cell>
          <cell r="Q751">
            <v>540</v>
          </cell>
          <cell r="R751">
            <v>2.1011673151750974</v>
          </cell>
          <cell r="S751">
            <v>1</v>
          </cell>
        </row>
        <row r="752">
          <cell r="B752">
            <v>13740</v>
          </cell>
          <cell r="C752" t="str">
            <v>POR EL ESTUDIO DE FACTIBILIDAD DE COLOQUIO, CONGRESO, FORO, JORNADA Y/O SIMPOSIO</v>
          </cell>
          <cell r="D752" t="str">
            <v>20190120301210</v>
          </cell>
          <cell r="E752" t="str">
            <v>4300001008001001</v>
          </cell>
          <cell r="K752" t="str">
            <v>POR EL ESTUDIO DE FACTIBILIDAD DE COLOQUIO, CONGRESO, FORO, JORNADA Y/O SIMPOSIO</v>
          </cell>
          <cell r="L752">
            <v>32747</v>
          </cell>
          <cell r="M752">
            <v>6149</v>
          </cell>
          <cell r="N752">
            <v>14685</v>
          </cell>
          <cell r="O752">
            <v>24211</v>
          </cell>
          <cell r="P752">
            <v>13575</v>
          </cell>
          <cell r="Q752">
            <v>13575</v>
          </cell>
          <cell r="R752">
            <v>0.41454179008764164</v>
          </cell>
          <cell r="S752">
            <v>0.56069555160877282</v>
          </cell>
        </row>
        <row r="753">
          <cell r="B753">
            <v>13741</v>
          </cell>
          <cell r="C753" t="str">
            <v xml:space="preserve">POR LA INSCRIPCION DE OFERTAS DE COLOQUIO, CONGRESO, FORO, JORNADA Y/O SIMPOSIO </v>
          </cell>
          <cell r="D753" t="str">
            <v>20190120301210</v>
          </cell>
          <cell r="E753" t="str">
            <v>4300001008001001</v>
          </cell>
          <cell r="K753" t="str">
            <v xml:space="preserve">POR LA INSCRIPCION DE OFERTAS DE COLOQUIO, CONGRESO, FORO, JORNADA Y/O SIMPOSIO </v>
          </cell>
          <cell r="L753">
            <v>9470</v>
          </cell>
          <cell r="M753">
            <v>2008</v>
          </cell>
          <cell r="N753">
            <v>6381</v>
          </cell>
          <cell r="O753">
            <v>5097</v>
          </cell>
          <cell r="P753">
            <v>3890</v>
          </cell>
          <cell r="Q753">
            <v>3890</v>
          </cell>
          <cell r="R753">
            <v>0.41077085533262936</v>
          </cell>
          <cell r="S753">
            <v>0.76319403570727884</v>
          </cell>
        </row>
        <row r="754">
          <cell r="B754">
            <v>14171</v>
          </cell>
          <cell r="C754" t="str">
            <v xml:space="preserve">HOJA DE SERVICIOS RECURSOS HUMANOS SEP                                          </v>
          </cell>
          <cell r="D754" t="str">
            <v>20190120335210</v>
          </cell>
          <cell r="E754" t="str">
            <v>4300001008001001</v>
          </cell>
          <cell r="K754" t="str">
            <v xml:space="preserve">HOJA DE SERVICIOS RECURSOS HUMANOS SEP                                          </v>
          </cell>
          <cell r="L754">
            <v>96745</v>
          </cell>
          <cell r="M754">
            <v>4414</v>
          </cell>
          <cell r="N754">
            <v>18962</v>
          </cell>
          <cell r="O754">
            <v>82197</v>
          </cell>
          <cell r="P754">
            <v>49565</v>
          </cell>
          <cell r="Q754">
            <v>49565</v>
          </cell>
          <cell r="R754">
            <v>0.5123262184092201</v>
          </cell>
          <cell r="S754">
            <v>0.6030025426718737</v>
          </cell>
        </row>
        <row r="755">
          <cell r="B755">
            <v>14264</v>
          </cell>
          <cell r="C755" t="str">
            <v xml:space="preserve">ANALISIS DE FACTIBILIDAD DE ACUERDO DE ESTUDIOS DE EDUC. INICIAL O MED. SUP.    </v>
          </cell>
          <cell r="D755" t="str">
            <v>20190120981210</v>
          </cell>
          <cell r="E755" t="str">
            <v>4300001008001001</v>
          </cell>
          <cell r="K755" t="str">
            <v xml:space="preserve">ANALISIS DE FACTIBILIDAD DE ACUERDO DE ESTUDIOS DE EDUC. INICIAL O MED. SUP.    </v>
          </cell>
          <cell r="L755">
            <v>109184</v>
          </cell>
          <cell r="M755">
            <v>51057</v>
          </cell>
          <cell r="N755">
            <v>22235</v>
          </cell>
          <cell r="O755">
            <v>138006</v>
          </cell>
          <cell r="P755">
            <v>88965</v>
          </cell>
          <cell r="Q755">
            <v>88965</v>
          </cell>
          <cell r="R755">
            <v>0.81481718933177028</v>
          </cell>
          <cell r="S755">
            <v>0.64464588496152342</v>
          </cell>
        </row>
        <row r="756">
          <cell r="B756">
            <v>14384</v>
          </cell>
          <cell r="C756" t="str">
            <v xml:space="preserve">NOMBRAMIENTO DE DIRECTOR ESC. PARTICULARES EDUC. , INICIAL, BASICA Y M SUPERIOR </v>
          </cell>
          <cell r="D756" t="str">
            <v>20190120330210</v>
          </cell>
          <cell r="E756" t="str">
            <v>4300001008001001</v>
          </cell>
          <cell r="K756" t="str">
            <v xml:space="preserve">NOMBRAMIENTO DE DIRECTOR ESC. PARTICULARES EDUC. , INICIAL, BASICA Y M SUPERIOR </v>
          </cell>
          <cell r="L756">
            <v>295655</v>
          </cell>
          <cell r="M756">
            <v>18359</v>
          </cell>
          <cell r="N756">
            <v>120375</v>
          </cell>
          <cell r="O756">
            <v>193639</v>
          </cell>
          <cell r="P756">
            <v>97650</v>
          </cell>
          <cell r="Q756">
            <v>97650</v>
          </cell>
          <cell r="R756">
            <v>0.33028360758316283</v>
          </cell>
          <cell r="S756">
            <v>0.50428890874255705</v>
          </cell>
        </row>
        <row r="757">
          <cell r="B757">
            <v>14388</v>
          </cell>
          <cell r="C757" t="str">
            <v xml:space="preserve">ACREDITACION ALUMNOS PREPARATORIA ABIERTA POR EXAMEN                            </v>
          </cell>
          <cell r="D757" t="str">
            <v>20190120523210</v>
          </cell>
          <cell r="E757" t="str">
            <v>4300001008001001</v>
          </cell>
          <cell r="K757" t="str">
            <v xml:space="preserve">ACREDITACION ALUMNOS PREPARATORIA ABIERTA POR EXAMEN                            </v>
          </cell>
          <cell r="L757">
            <v>10068190</v>
          </cell>
          <cell r="M757">
            <v>2009657</v>
          </cell>
          <cell r="N757">
            <v>1288691</v>
          </cell>
          <cell r="O757">
            <v>10789156</v>
          </cell>
          <cell r="P757">
            <v>6447760</v>
          </cell>
          <cell r="Q757">
            <v>6447760</v>
          </cell>
          <cell r="R757">
            <v>0.64040905068338994</v>
          </cell>
          <cell r="S757">
            <v>0.59761486440644662</v>
          </cell>
        </row>
        <row r="758">
          <cell r="B758">
            <v>14389</v>
          </cell>
          <cell r="C758" t="str">
            <v xml:space="preserve">DUPLICADO DE CERTIFICADO DE TERMINACION DE ESTUDIOS PREPARATORIA ABIERTA        </v>
          </cell>
          <cell r="D758" t="str">
            <v>20190120523210</v>
          </cell>
          <cell r="E758" t="str">
            <v>4300001008001001</v>
          </cell>
          <cell r="K758" t="str">
            <v xml:space="preserve">DUPLICADO DE CERTIFICADO DE TERMINACION DE ESTUDIOS PREPARATORIA ABIERTA        </v>
          </cell>
          <cell r="L758">
            <v>10202</v>
          </cell>
          <cell r="M758">
            <v>1832</v>
          </cell>
          <cell r="N758">
            <v>1216</v>
          </cell>
          <cell r="O758">
            <v>10818</v>
          </cell>
          <cell r="P758">
            <v>6572</v>
          </cell>
          <cell r="Q758">
            <v>6572</v>
          </cell>
          <cell r="R758">
            <v>0.64418741423250347</v>
          </cell>
          <cell r="S758">
            <v>0.60750600850434466</v>
          </cell>
        </row>
        <row r="759">
          <cell r="B759">
            <v>14390</v>
          </cell>
          <cell r="C759" t="str">
            <v xml:space="preserve">DUPLICADO DE CREDENCIAL DE PREPARATORIA ABIERTA                                 </v>
          </cell>
          <cell r="D759" t="str">
            <v>20190120523210</v>
          </cell>
          <cell r="E759" t="str">
            <v>4300001008001001</v>
          </cell>
          <cell r="K759" t="str">
            <v xml:space="preserve">DUPLICADO DE CREDENCIAL DE PREPARATORIA ABIERTA                                 </v>
          </cell>
          <cell r="L759">
            <v>92846</v>
          </cell>
          <cell r="M759">
            <v>18181</v>
          </cell>
          <cell r="N759">
            <v>11359</v>
          </cell>
          <cell r="O759">
            <v>99668</v>
          </cell>
          <cell r="P759">
            <v>61396</v>
          </cell>
          <cell r="Q759">
            <v>61396</v>
          </cell>
          <cell r="R759">
            <v>0.66126704435301464</v>
          </cell>
          <cell r="S759">
            <v>0.61600513705502269</v>
          </cell>
        </row>
        <row r="760">
          <cell r="B760">
            <v>14786</v>
          </cell>
          <cell r="C760" t="str">
            <v xml:space="preserve">ANALISIS DE FACTIBILIDAD P/ OTORGAR REVOE DE EDUCACION SUPERIOR, C/ PLAN        </v>
          </cell>
          <cell r="D760" t="str">
            <v>20190120316210</v>
          </cell>
          <cell r="E760" t="str">
            <v>4300001008001001</v>
          </cell>
          <cell r="K760" t="str">
            <v xml:space="preserve">ANALISIS DE FACTIBILIDAD P/ OTORGAR REVOE DE EDUCACION SUPERIOR, C/ PLAN        </v>
          </cell>
          <cell r="L760">
            <v>0</v>
          </cell>
          <cell r="M760">
            <v>21855</v>
          </cell>
          <cell r="N760">
            <v>0</v>
          </cell>
          <cell r="O760">
            <v>21855</v>
          </cell>
          <cell r="P760">
            <v>21855</v>
          </cell>
          <cell r="Q760">
            <v>21855</v>
          </cell>
          <cell r="R760" t="str">
            <v>Sin saldo estimado</v>
          </cell>
          <cell r="S760">
            <v>1</v>
          </cell>
        </row>
        <row r="761">
          <cell r="B761">
            <v>14838</v>
          </cell>
          <cell r="C761" t="str">
            <v xml:space="preserve">EXPEDICION DE CONSTANCIA DE INSCRIPCION O DE ESTUDIOS DE PREPARATORIA ABIERTA   </v>
          </cell>
          <cell r="D761" t="str">
            <v>20190120331210</v>
          </cell>
          <cell r="E761" t="str">
            <v>4300001008001001</v>
          </cell>
          <cell r="K761" t="str">
            <v xml:space="preserve">EXPEDICION DE CONSTANCIA DE INSCRIPCION O DE ESTUDIOS DE PREPARATORIA ABIERTA   </v>
          </cell>
          <cell r="L761">
            <v>37017</v>
          </cell>
          <cell r="M761">
            <v>14843</v>
          </cell>
          <cell r="N761">
            <v>7539</v>
          </cell>
          <cell r="O761">
            <v>44321</v>
          </cell>
          <cell r="P761">
            <v>34500</v>
          </cell>
          <cell r="Q761">
            <v>34500</v>
          </cell>
          <cell r="R761">
            <v>0.93200421427992541</v>
          </cell>
          <cell r="S761">
            <v>0.77841203943954329</v>
          </cell>
        </row>
        <row r="762">
          <cell r="B762">
            <v>14839</v>
          </cell>
          <cell r="C762" t="str">
            <v xml:space="preserve">EXP. DE CERTIFICADO PARCIAL O DE TERMINACION DE ESTUDIOS PREPARATORIA ABIERTA   </v>
          </cell>
          <cell r="D762" t="str">
            <v>20190120523210</v>
          </cell>
          <cell r="E762" t="str">
            <v>4300001008001001</v>
          </cell>
          <cell r="K762" t="str">
            <v xml:space="preserve">EXP. DE CERTIFICADO PARCIAL O DE TERMINACION DE ESTUDIOS PREPARATORIA ABIERTA   </v>
          </cell>
          <cell r="L762">
            <v>143150</v>
          </cell>
          <cell r="M762">
            <v>21265</v>
          </cell>
          <cell r="N762">
            <v>19633</v>
          </cell>
          <cell r="O762">
            <v>144782</v>
          </cell>
          <cell r="P762">
            <v>82720</v>
          </cell>
          <cell r="Q762">
            <v>82720</v>
          </cell>
          <cell r="R762">
            <v>0.57785539643730355</v>
          </cell>
          <cell r="S762">
            <v>0.57134174137669047</v>
          </cell>
        </row>
        <row r="763">
          <cell r="B763">
            <v>15109</v>
          </cell>
          <cell r="C763" t="str">
            <v xml:space="preserve">AUTORIZACION CAMBIO DE DIRECTOR ESC. PART. EDUC. INICIAL, BASICA Y M SUPERIOR   </v>
          </cell>
          <cell r="D763" t="str">
            <v>20190120301210</v>
          </cell>
          <cell r="E763" t="str">
            <v>4300001008001001</v>
          </cell>
          <cell r="K763" t="str">
            <v xml:space="preserve">AUTORIZACION CAMBIO DE DIRECTOR ESC. PART. EDUC. INICIAL, BASICA Y M SUPERIOR   </v>
          </cell>
          <cell r="L763">
            <v>76214</v>
          </cell>
          <cell r="M763">
            <v>72114</v>
          </cell>
          <cell r="N763">
            <v>9292</v>
          </cell>
          <cell r="O763">
            <v>139036</v>
          </cell>
          <cell r="P763">
            <v>122450</v>
          </cell>
          <cell r="Q763">
            <v>122450</v>
          </cell>
          <cell r="R763">
            <v>1.6066601936652058</v>
          </cell>
          <cell r="S763">
            <v>0.8807071549814437</v>
          </cell>
        </row>
        <row r="764">
          <cell r="B764">
            <v>15321</v>
          </cell>
          <cell r="C764" t="str">
            <v>AUTORIZACION DE CAMBIOS POR ADICION O ACTUALIZACION C/ PLAN, PROGRAMA MEDIA SUPE</v>
          </cell>
          <cell r="D764" t="str">
            <v>20190120301210</v>
          </cell>
          <cell r="E764" t="str">
            <v>4300001008001001</v>
          </cell>
          <cell r="K764" t="str">
            <v>AUTORIZACION DE CAMBIOS POR ADICION O ACTUALIZACION C/ PLAN, PROGRAMA MEDIA SUPE</v>
          </cell>
          <cell r="L764">
            <v>25580</v>
          </cell>
          <cell r="M764">
            <v>0</v>
          </cell>
          <cell r="N764">
            <v>23101</v>
          </cell>
          <cell r="O764">
            <v>2479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</row>
        <row r="765">
          <cell r="B765">
            <v>16121</v>
          </cell>
          <cell r="C765" t="str">
            <v xml:space="preserve">EXPED. ELECTRONICA TITULO PROF. DIPLOMA ESPECIALIDAD O GRADO ACADEM.            </v>
          </cell>
          <cell r="D765" t="str">
            <v>20190120984210</v>
          </cell>
          <cell r="E765" t="str">
            <v>4300001008001001</v>
          </cell>
          <cell r="K765" t="str">
            <v xml:space="preserve">EXPED. ELECTRONICA TITULO PROF. DIPLOMA ESPECIALIDAD O GRADO ACADEM.            </v>
          </cell>
          <cell r="L765">
            <v>0</v>
          </cell>
          <cell r="M765">
            <v>6921000</v>
          </cell>
          <cell r="N765">
            <v>12500</v>
          </cell>
          <cell r="O765">
            <v>6908500</v>
          </cell>
          <cell r="P765">
            <v>6908500</v>
          </cell>
          <cell r="Q765">
            <v>6908500</v>
          </cell>
          <cell r="R765" t="str">
            <v>Sin saldo estimado</v>
          </cell>
          <cell r="S765">
            <v>1</v>
          </cell>
        </row>
        <row r="766">
          <cell r="B766">
            <v>16122</v>
          </cell>
          <cell r="C766" t="str">
            <v xml:space="preserve">DUPLICADO ELECTRONICO TITULO PROF. DIPLOMA ESPECIALIDAD O GRADO ACADEM.         </v>
          </cell>
          <cell r="D766" t="str">
            <v>20190120984210</v>
          </cell>
          <cell r="E766" t="str">
            <v>4300001008001001</v>
          </cell>
          <cell r="K766" t="str">
            <v xml:space="preserve">DUPLICADO ELECTRONICO TITULO PROF. DIPLOMA ESPECIALIDAD O GRADO ACADEM.         </v>
          </cell>
          <cell r="L766">
            <v>0</v>
          </cell>
          <cell r="M766">
            <v>23400</v>
          </cell>
          <cell r="N766">
            <v>800</v>
          </cell>
          <cell r="O766">
            <v>22600</v>
          </cell>
          <cell r="P766">
            <v>22600</v>
          </cell>
          <cell r="Q766">
            <v>22600</v>
          </cell>
          <cell r="R766" t="str">
            <v>Sin saldo estimado</v>
          </cell>
          <cell r="S766">
            <v>1</v>
          </cell>
        </row>
        <row r="767">
          <cell r="D767" t="str">
            <v/>
          </cell>
          <cell r="E767" t="str">
            <v>4300001008002000</v>
          </cell>
          <cell r="J767" t="str">
            <v xml:space="preserve">INSTITUTO DE ARTES VISUALES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67">
            <v>606868</v>
          </cell>
          <cell r="M767">
            <v>57874</v>
          </cell>
          <cell r="N767">
            <v>36718</v>
          </cell>
          <cell r="O767">
            <v>628024</v>
          </cell>
          <cell r="P767">
            <v>91590</v>
          </cell>
          <cell r="Q767">
            <v>91590</v>
          </cell>
          <cell r="R767">
            <v>0.15092244112393469</v>
          </cell>
          <cell r="S767">
            <v>0.14583837560348012</v>
          </cell>
        </row>
        <row r="768">
          <cell r="B768">
            <v>12755</v>
          </cell>
          <cell r="C768" t="str">
            <v xml:space="preserve">I ARTES VISUALES INSCRIPCION O REINSCRIPCION, POR CICLO ESCOLAR ANUAL           </v>
          </cell>
          <cell r="D768" t="str">
            <v>20190120301210</v>
          </cell>
          <cell r="E768" t="str">
            <v>4300001008002001</v>
          </cell>
          <cell r="K768" t="str">
            <v xml:space="preserve">I ARTES VISUALES INSCRIPCION O REINSCRIPCION, POR CICLO ESCOLAR ANUAL           </v>
          </cell>
          <cell r="L768">
            <v>495401</v>
          </cell>
          <cell r="M768">
            <v>38325</v>
          </cell>
          <cell r="N768">
            <v>0</v>
          </cell>
          <cell r="O768">
            <v>533726</v>
          </cell>
          <cell r="P768">
            <v>38325</v>
          </cell>
          <cell r="Q768">
            <v>38325</v>
          </cell>
          <cell r="R768">
            <v>7.7361571736835416E-2</v>
          </cell>
          <cell r="S768">
            <v>7.1806507458883395E-2</v>
          </cell>
        </row>
        <row r="769">
          <cell r="B769">
            <v>12756</v>
          </cell>
          <cell r="C769" t="str">
            <v xml:space="preserve">I ARTES VISUALES EXAMEN DE REGULARIZACION                                       </v>
          </cell>
          <cell r="D769" t="str">
            <v>20190120301210</v>
          </cell>
          <cell r="E769" t="str">
            <v>4300001008002001</v>
          </cell>
          <cell r="K769" t="str">
            <v xml:space="preserve">I ARTES VISUALES EXAMEN DE REGULARIZACION                                       </v>
          </cell>
          <cell r="L769">
            <v>55286</v>
          </cell>
          <cell r="M769">
            <v>2895</v>
          </cell>
          <cell r="N769">
            <v>12901</v>
          </cell>
          <cell r="O769">
            <v>45280</v>
          </cell>
          <cell r="P769">
            <v>28025</v>
          </cell>
          <cell r="Q769">
            <v>28025</v>
          </cell>
          <cell r="R769">
            <v>0.50690952501537456</v>
          </cell>
          <cell r="S769">
            <v>0.61892667844522964</v>
          </cell>
        </row>
        <row r="770">
          <cell r="B770">
            <v>12757</v>
          </cell>
          <cell r="C770" t="str">
            <v xml:space="preserve">I ARTES VISUALES EXPEDICION DE CERTIFICADO DE ESTUDIOS                          </v>
          </cell>
          <cell r="D770" t="str">
            <v>20190120301210</v>
          </cell>
          <cell r="E770" t="str">
            <v>4300001008002001</v>
          </cell>
          <cell r="K770" t="str">
            <v xml:space="preserve">I ARTES VISUALES EXPEDICION DE CERTIFICADO DE ESTUDIOS                          </v>
          </cell>
          <cell r="L770">
            <v>690</v>
          </cell>
          <cell r="M770">
            <v>420</v>
          </cell>
          <cell r="N770">
            <v>432</v>
          </cell>
          <cell r="O770">
            <v>678</v>
          </cell>
          <cell r="P770">
            <v>420</v>
          </cell>
          <cell r="Q770">
            <v>420</v>
          </cell>
          <cell r="R770">
            <v>0.60869565217391308</v>
          </cell>
          <cell r="S770">
            <v>0.61946902654867253</v>
          </cell>
        </row>
        <row r="771">
          <cell r="B771">
            <v>12758</v>
          </cell>
          <cell r="C771" t="str">
            <v xml:space="preserve">I ARTES VISUALES EXPEDICION DE KARDEX                                           </v>
          </cell>
          <cell r="D771" t="str">
            <v>20190120301210</v>
          </cell>
          <cell r="E771" t="str">
            <v>4300001008002001</v>
          </cell>
          <cell r="K771" t="str">
            <v xml:space="preserve">I ARTES VISUALES EXPEDICION DE KARDEX                                           </v>
          </cell>
          <cell r="L771">
            <v>2658</v>
          </cell>
          <cell r="M771">
            <v>145</v>
          </cell>
          <cell r="N771">
            <v>1557</v>
          </cell>
          <cell r="O771">
            <v>1246</v>
          </cell>
          <cell r="P771">
            <v>290</v>
          </cell>
          <cell r="Q771">
            <v>290</v>
          </cell>
          <cell r="R771">
            <v>0.109104589917231</v>
          </cell>
          <cell r="S771">
            <v>0.23274478330658105</v>
          </cell>
        </row>
        <row r="772">
          <cell r="B772">
            <v>12759</v>
          </cell>
          <cell r="C772" t="str">
            <v xml:space="preserve">I ARTES VISUALES EXPEDICION DE CARTA DE PASANTE                                 </v>
          </cell>
          <cell r="D772" t="str">
            <v>20190120301210</v>
          </cell>
          <cell r="E772" t="str">
            <v>4300001008002001</v>
          </cell>
          <cell r="K772" t="str">
            <v xml:space="preserve">I ARTES VISUALES EXPEDICION DE CARTA DE PASANTE                                 </v>
          </cell>
          <cell r="L772">
            <v>822</v>
          </cell>
          <cell r="M772">
            <v>0</v>
          </cell>
          <cell r="N772">
            <v>448</v>
          </cell>
          <cell r="O772">
            <v>374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B773">
            <v>12760</v>
          </cell>
          <cell r="C773" t="str">
            <v xml:space="preserve">I ARTES VISUALES EXAMEN PROFESIONAL                                             </v>
          </cell>
          <cell r="D773" t="str">
            <v>20190120301210</v>
          </cell>
          <cell r="E773" t="str">
            <v>4300001008002001</v>
          </cell>
          <cell r="K773" t="str">
            <v xml:space="preserve">I ARTES VISUALES EXAMEN PROFESIONAL                                             </v>
          </cell>
          <cell r="L773">
            <v>23360</v>
          </cell>
          <cell r="M773">
            <v>0</v>
          </cell>
          <cell r="N773">
            <v>17885</v>
          </cell>
          <cell r="O773">
            <v>5475</v>
          </cell>
          <cell r="P773">
            <v>5475</v>
          </cell>
          <cell r="Q773">
            <v>5475</v>
          </cell>
          <cell r="R773">
            <v>0.234375</v>
          </cell>
          <cell r="S773">
            <v>1</v>
          </cell>
        </row>
        <row r="774">
          <cell r="B774">
            <v>12761</v>
          </cell>
          <cell r="C774" t="str">
            <v xml:space="preserve">I ARTES VISUALES REPOSICION DE CREDENCIAL                                       </v>
          </cell>
          <cell r="D774" t="str">
            <v>20190120301210</v>
          </cell>
          <cell r="E774" t="str">
            <v>4300001008002001</v>
          </cell>
          <cell r="K774" t="str">
            <v xml:space="preserve">I ARTES VISUALES REPOSICION DE CREDENCIAL                                       </v>
          </cell>
          <cell r="L774">
            <v>5616</v>
          </cell>
          <cell r="M774">
            <v>164</v>
          </cell>
          <cell r="N774">
            <v>2265</v>
          </cell>
          <cell r="O774">
            <v>3515</v>
          </cell>
          <cell r="P774">
            <v>1160</v>
          </cell>
          <cell r="Q774">
            <v>1160</v>
          </cell>
          <cell r="R774">
            <v>0.20655270655270655</v>
          </cell>
          <cell r="S774">
            <v>0.33001422475106684</v>
          </cell>
        </row>
        <row r="775">
          <cell r="B775">
            <v>15326</v>
          </cell>
          <cell r="C775" t="str">
            <v xml:space="preserve">I ARTES VISUALES EXPEDICION DE CONSTANCIA DE ESTUDIOS                           </v>
          </cell>
          <cell r="D775" t="str">
            <v>20190120301210</v>
          </cell>
          <cell r="E775" t="str">
            <v>4300001008002001</v>
          </cell>
          <cell r="K775" t="str">
            <v xml:space="preserve">I ARTES VISUALES EXPEDICION DE CONSTANCIA DE ESTUDIOS                           </v>
          </cell>
          <cell r="L775">
            <v>6227</v>
          </cell>
          <cell r="M775">
            <v>3350</v>
          </cell>
          <cell r="N775">
            <v>1065</v>
          </cell>
          <cell r="O775">
            <v>8512</v>
          </cell>
          <cell r="P775">
            <v>5320</v>
          </cell>
          <cell r="Q775">
            <v>5320</v>
          </cell>
          <cell r="R775">
            <v>0.8543439858679942</v>
          </cell>
          <cell r="S775">
            <v>0.625</v>
          </cell>
        </row>
        <row r="776">
          <cell r="B776">
            <v>15327</v>
          </cell>
          <cell r="C776" t="str">
            <v xml:space="preserve">I ARTES VISUALES EXPEDICION DE CREDENCIAL                                       </v>
          </cell>
          <cell r="D776" t="str">
            <v>20190120301210</v>
          </cell>
          <cell r="E776" t="str">
            <v>4300001008002001</v>
          </cell>
          <cell r="K776" t="str">
            <v xml:space="preserve">I ARTES VISUALES EXPEDICION DE CREDENCIAL                                       </v>
          </cell>
          <cell r="L776">
            <v>16808</v>
          </cell>
          <cell r="M776">
            <v>5075</v>
          </cell>
          <cell r="N776">
            <v>165</v>
          </cell>
          <cell r="O776">
            <v>21718</v>
          </cell>
          <cell r="P776">
            <v>5075</v>
          </cell>
          <cell r="Q776">
            <v>5075</v>
          </cell>
          <cell r="R776">
            <v>0.30193955259400285</v>
          </cell>
          <cell r="S776">
            <v>0.23367713417441754</v>
          </cell>
        </row>
        <row r="777">
          <cell r="B777">
            <v>16245</v>
          </cell>
          <cell r="C777" t="str">
            <v xml:space="preserve">I ARTES VISUALES POR LOS TRAMITES ADMINISTRATIVOS PARA TITULACION               </v>
          </cell>
          <cell r="D777" t="str">
            <v>20190120301210</v>
          </cell>
          <cell r="E777" t="str">
            <v>4300001008002001</v>
          </cell>
          <cell r="K777" t="str">
            <v xml:space="preserve">I ARTES VISUALES POR LOS TRAMITES ADMINISTRATIVOS PARA TITULACION               </v>
          </cell>
          <cell r="L777">
            <v>0</v>
          </cell>
          <cell r="M777">
            <v>7500</v>
          </cell>
          <cell r="N777">
            <v>0</v>
          </cell>
          <cell r="O777">
            <v>7500</v>
          </cell>
          <cell r="P777">
            <v>7500</v>
          </cell>
          <cell r="Q777">
            <v>7500</v>
          </cell>
          <cell r="R777" t="str">
            <v>Sin saldo estimado</v>
          </cell>
          <cell r="S777">
            <v>1</v>
          </cell>
        </row>
        <row r="778">
          <cell r="D778" t="str">
            <v/>
          </cell>
          <cell r="E778" t="str">
            <v>4300001008003000</v>
          </cell>
          <cell r="J778" t="str">
            <v xml:space="preserve">INSTITUTO DE ESTUDIOS SUPERIORES DEL ESTADO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778">
            <v>3818045</v>
          </cell>
          <cell r="M778">
            <v>745223</v>
          </cell>
          <cell r="N778">
            <v>682364</v>
          </cell>
          <cell r="O778">
            <v>3880904</v>
          </cell>
          <cell r="P778">
            <v>1906995</v>
          </cell>
          <cell r="Q778">
            <v>1906995</v>
          </cell>
          <cell r="R778">
            <v>0.49946896906662963</v>
          </cell>
          <cell r="S778">
            <v>0.49137907044338125</v>
          </cell>
        </row>
        <row r="779">
          <cell r="B779">
            <v>12762</v>
          </cell>
          <cell r="C779" t="str">
            <v xml:space="preserve">IESE EXPED. CONSTANCIA DE ESTUDIOS SIMPLE, ASIGNATURAS Y CALIF.LICENCIATURA     </v>
          </cell>
          <cell r="D779" t="str">
            <v>20190120301210</v>
          </cell>
          <cell r="E779" t="str">
            <v>4300001008003001</v>
          </cell>
          <cell r="K779" t="str">
            <v xml:space="preserve">IESE EXPED. CONSTANCIA DE ESTUDIOS SIMPLE, ASIGNATURAS Y CALIF.LICENCIATURA     </v>
          </cell>
          <cell r="L779">
            <v>152</v>
          </cell>
          <cell r="M779">
            <v>0</v>
          </cell>
          <cell r="N779">
            <v>125</v>
          </cell>
          <cell r="O779">
            <v>27</v>
          </cell>
          <cell r="P779">
            <v>27</v>
          </cell>
          <cell r="Q779">
            <v>27</v>
          </cell>
          <cell r="R779">
            <v>0.17763157894736842</v>
          </cell>
          <cell r="S779">
            <v>1</v>
          </cell>
        </row>
        <row r="780">
          <cell r="B780">
            <v>12763</v>
          </cell>
          <cell r="C780" t="str">
            <v xml:space="preserve">IESE EXPEDICION CONSTANCIA DE ESTUDIOS PROMEDIO GENERAL NIVEL LICENCIATURA      </v>
          </cell>
          <cell r="D780" t="str">
            <v>20190120301210</v>
          </cell>
          <cell r="E780" t="str">
            <v>4300001008003001</v>
          </cell>
          <cell r="K780" t="str">
            <v xml:space="preserve">IESE EXPEDICION CONSTANCIA DE ESTUDIOS PROMEDIO GENERAL NIVEL LICENCIATURA      </v>
          </cell>
          <cell r="L780">
            <v>108</v>
          </cell>
          <cell r="M780">
            <v>0</v>
          </cell>
          <cell r="N780">
            <v>0</v>
          </cell>
          <cell r="O780">
            <v>108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B781">
            <v>12764</v>
          </cell>
          <cell r="C781" t="str">
            <v xml:space="preserve">IESE REPOSICION DE CREDENCIAL NIVEL LICENCIATURA                                </v>
          </cell>
          <cell r="D781" t="str">
            <v>20190120301210</v>
          </cell>
          <cell r="E781" t="str">
            <v>4300001008003001</v>
          </cell>
          <cell r="K781" t="str">
            <v xml:space="preserve">IESE REPOSICION DE CREDENCIAL NIVEL LICENCIATURA                                </v>
          </cell>
          <cell r="L781">
            <v>303</v>
          </cell>
          <cell r="M781">
            <v>0</v>
          </cell>
          <cell r="N781">
            <v>303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1</v>
          </cell>
        </row>
        <row r="782">
          <cell r="B782">
            <v>12765</v>
          </cell>
          <cell r="C782" t="str">
            <v xml:space="preserve">IESE REPOSICION DE BOLETA NIVEL LICENCIATURA                                    </v>
          </cell>
          <cell r="D782" t="str">
            <v>20190120301210</v>
          </cell>
          <cell r="E782" t="str">
            <v>4300001008003001</v>
          </cell>
          <cell r="K782" t="str">
            <v xml:space="preserve">IESE REPOSICION DE BOLETA NIVEL LICENCIATURA                                    </v>
          </cell>
          <cell r="L782">
            <v>76</v>
          </cell>
          <cell r="M782">
            <v>0</v>
          </cell>
          <cell r="N782">
            <v>76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</row>
        <row r="783">
          <cell r="B783">
            <v>12766</v>
          </cell>
          <cell r="C783" t="str">
            <v xml:space="preserve">IESE EXAMEN EXTRAORDINARIO NIVEL LICENCIATURA                                   </v>
          </cell>
          <cell r="D783" t="str">
            <v>20190120301210</v>
          </cell>
          <cell r="E783" t="str">
            <v>4300001008003001</v>
          </cell>
          <cell r="K783" t="str">
            <v xml:space="preserve">IESE EXAMEN EXTRAORDINARIO NIVEL LICENCIATURA                                   </v>
          </cell>
          <cell r="L783">
            <v>24568</v>
          </cell>
          <cell r="M783">
            <v>760</v>
          </cell>
          <cell r="N783">
            <v>24286</v>
          </cell>
          <cell r="O783">
            <v>1042</v>
          </cell>
          <cell r="P783">
            <v>950</v>
          </cell>
          <cell r="Q783">
            <v>950</v>
          </cell>
          <cell r="R783">
            <v>3.8668186258547704E-2</v>
          </cell>
          <cell r="S783">
            <v>0.91170825335892514</v>
          </cell>
        </row>
        <row r="784">
          <cell r="B784">
            <v>12767</v>
          </cell>
          <cell r="C784" t="str">
            <v xml:space="preserve">IESE EXAMEN A TITULO DE SUFICIENCIA NIVEL LICENCIATURA                          </v>
          </cell>
          <cell r="D784" t="str">
            <v>20190120301210</v>
          </cell>
          <cell r="E784" t="str">
            <v>4300001008003001</v>
          </cell>
          <cell r="K784" t="str">
            <v xml:space="preserve">IESE EXAMEN A TITULO DE SUFICIENCIA NIVEL LICENCIATURA                          </v>
          </cell>
          <cell r="L784">
            <v>656</v>
          </cell>
          <cell r="M784">
            <v>2415</v>
          </cell>
          <cell r="N784">
            <v>0</v>
          </cell>
          <cell r="O784">
            <v>3071</v>
          </cell>
          <cell r="P784">
            <v>2415</v>
          </cell>
          <cell r="Q784">
            <v>2415</v>
          </cell>
          <cell r="R784">
            <v>3.6814024390243905</v>
          </cell>
          <cell r="S784">
            <v>0.78638879843699117</v>
          </cell>
        </row>
        <row r="785">
          <cell r="B785">
            <v>12768</v>
          </cell>
          <cell r="C785" t="str">
            <v xml:space="preserve">IESE EXAMEN SEMESTRAL NIVEL LICENCIATURA                                        </v>
          </cell>
          <cell r="D785" t="str">
            <v>20190120301210</v>
          </cell>
          <cell r="E785" t="str">
            <v>4300001008003001</v>
          </cell>
          <cell r="K785" t="str">
            <v xml:space="preserve">IESE EXAMEN SEMESTRAL NIVEL LICENCIATURA                                        </v>
          </cell>
          <cell r="L785">
            <v>12547</v>
          </cell>
          <cell r="M785">
            <v>0</v>
          </cell>
          <cell r="N785">
            <v>12417</v>
          </cell>
          <cell r="O785">
            <v>130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</row>
        <row r="786">
          <cell r="B786">
            <v>12770</v>
          </cell>
          <cell r="C786" t="str">
            <v xml:space="preserve">IESE CURSO DE REGULARIZACION NIVEL LICENCIATURA                                 </v>
          </cell>
          <cell r="D786" t="str">
            <v>20190120301210</v>
          </cell>
          <cell r="E786" t="str">
            <v>4300001008003001</v>
          </cell>
          <cell r="K786" t="str">
            <v xml:space="preserve">IESE CURSO DE REGULARIZACION NIVEL LICENCIATURA                                 </v>
          </cell>
          <cell r="L786">
            <v>22188</v>
          </cell>
          <cell r="M786">
            <v>0</v>
          </cell>
          <cell r="N786">
            <v>21138</v>
          </cell>
          <cell r="O786">
            <v>1050</v>
          </cell>
          <cell r="P786">
            <v>1050</v>
          </cell>
          <cell r="Q786">
            <v>1050</v>
          </cell>
          <cell r="R786">
            <v>4.7322877230935638E-2</v>
          </cell>
          <cell r="S786">
            <v>1</v>
          </cell>
        </row>
        <row r="787">
          <cell r="B787">
            <v>12771</v>
          </cell>
          <cell r="C787" t="str">
            <v xml:space="preserve">IESE EXPEDICION DE CERTIFICADO DE ESTUDIOS, PARCIAL O TOTAL NIVEL LICENCIATURA  </v>
          </cell>
          <cell r="D787" t="str">
            <v>20190120301210</v>
          </cell>
          <cell r="E787" t="str">
            <v>4300001008003001</v>
          </cell>
          <cell r="K787" t="str">
            <v xml:space="preserve">IESE EXPEDICION DE CERTIFICADO DE ESTUDIOS, PARCIAL O TOTAL NIVEL LICENCIATURA  </v>
          </cell>
          <cell r="L787">
            <v>47794</v>
          </cell>
          <cell r="M787">
            <v>118937</v>
          </cell>
          <cell r="N787">
            <v>1559</v>
          </cell>
          <cell r="O787">
            <v>165172</v>
          </cell>
          <cell r="P787">
            <v>159890</v>
          </cell>
          <cell r="Q787">
            <v>159890</v>
          </cell>
          <cell r="R787">
            <v>3.3453990040590869</v>
          </cell>
          <cell r="S787">
            <v>0.96802121424938847</v>
          </cell>
        </row>
        <row r="788">
          <cell r="B788">
            <v>12772</v>
          </cell>
          <cell r="C788" t="str">
            <v xml:space="preserve">IESE POR TRAMITE DE LEGALIZACION DE CERTIFICADO DE ESTUDIOS NIVEL LICENCIATURA  </v>
          </cell>
          <cell r="D788" t="str">
            <v>20190120301210</v>
          </cell>
          <cell r="E788" t="str">
            <v>4300001008003001</v>
          </cell>
          <cell r="K788" t="str">
            <v xml:space="preserve">IESE POR TRAMITE DE LEGALIZACION DE CERTIFICADO DE ESTUDIOS NIVEL LICENCIATURA  </v>
          </cell>
          <cell r="L788">
            <v>14547</v>
          </cell>
          <cell r="M788">
            <v>38352</v>
          </cell>
          <cell r="N788">
            <v>476</v>
          </cell>
          <cell r="O788">
            <v>52423</v>
          </cell>
          <cell r="P788">
            <v>50020</v>
          </cell>
          <cell r="Q788">
            <v>50020</v>
          </cell>
          <cell r="R788">
            <v>3.4385096583488006</v>
          </cell>
          <cell r="S788">
            <v>0.95416134139595221</v>
          </cell>
        </row>
        <row r="789">
          <cell r="B789">
            <v>12773</v>
          </cell>
          <cell r="C789" t="str">
            <v xml:space="preserve">IESE REVALIDACION DE ESTUDIOS, POR ASIGNATURA NIVEL LICENCIATURA                </v>
          </cell>
          <cell r="D789" t="str">
            <v>20190120301210</v>
          </cell>
          <cell r="E789" t="str">
            <v>4300001008003001</v>
          </cell>
          <cell r="K789" t="str">
            <v xml:space="preserve">IESE REVALIDACION DE ESTUDIOS, POR ASIGNATURA NIVEL LICENCIATURA                </v>
          </cell>
          <cell r="L789">
            <v>1591</v>
          </cell>
          <cell r="M789">
            <v>0</v>
          </cell>
          <cell r="N789">
            <v>0</v>
          </cell>
          <cell r="O789">
            <v>1591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B790">
            <v>12774</v>
          </cell>
          <cell r="C790" t="str">
            <v xml:space="preserve">IESE EXPEDICION DE CARTA DE PASANTE NIVEL LICENCIATURA                          </v>
          </cell>
          <cell r="D790" t="str">
            <v>20190120301210</v>
          </cell>
          <cell r="E790" t="str">
            <v>4300001008003001</v>
          </cell>
          <cell r="K790" t="str">
            <v xml:space="preserve">IESE EXPEDICION DE CARTA DE PASANTE NIVEL LICENCIATURA                          </v>
          </cell>
          <cell r="L790">
            <v>10802</v>
          </cell>
          <cell r="M790">
            <v>30301</v>
          </cell>
          <cell r="N790">
            <v>393</v>
          </cell>
          <cell r="O790">
            <v>40710</v>
          </cell>
          <cell r="P790">
            <v>40710</v>
          </cell>
          <cell r="Q790">
            <v>40710</v>
          </cell>
          <cell r="R790">
            <v>3.7687465284206629</v>
          </cell>
          <cell r="S790">
            <v>1</v>
          </cell>
        </row>
        <row r="791">
          <cell r="B791">
            <v>12775</v>
          </cell>
          <cell r="C791" t="str">
            <v xml:space="preserve">IESE EXAMEN PROFESIONAL O PROTOCOLO DE TITULACION NIVEL LICENCIATURA            </v>
          </cell>
          <cell r="D791" t="str">
            <v>20190120301210</v>
          </cell>
          <cell r="E791" t="str">
            <v>4300001008003001</v>
          </cell>
          <cell r="K791" t="str">
            <v xml:space="preserve">IESE EXAMEN PROFESIONAL O PROTOCOLO DE TITULACION NIVEL LICENCIATURA            </v>
          </cell>
          <cell r="L791">
            <v>91883</v>
          </cell>
          <cell r="M791">
            <v>0</v>
          </cell>
          <cell r="N791">
            <v>45738</v>
          </cell>
          <cell r="O791">
            <v>46145</v>
          </cell>
          <cell r="P791">
            <v>23675</v>
          </cell>
          <cell r="Q791">
            <v>23675</v>
          </cell>
          <cell r="R791">
            <v>0.25766463872533546</v>
          </cell>
          <cell r="S791">
            <v>0.51305666919492898</v>
          </cell>
        </row>
        <row r="792">
          <cell r="B792">
            <v>12776</v>
          </cell>
          <cell r="C792" t="str">
            <v xml:space="preserve">IESE POR LOS TRAMITES ADMINISTRATIVOS PARA TITULACION                           </v>
          </cell>
          <cell r="D792" t="str">
            <v>20190120301210</v>
          </cell>
          <cell r="E792" t="str">
            <v>4300001008003001</v>
          </cell>
          <cell r="K792" t="str">
            <v xml:space="preserve">IESE POR LOS TRAMITES ADMINISTRATIVOS PARA TITULACION                           </v>
          </cell>
          <cell r="L792">
            <v>68258</v>
          </cell>
          <cell r="M792">
            <v>6000</v>
          </cell>
          <cell r="N792">
            <v>34486</v>
          </cell>
          <cell r="O792">
            <v>39772</v>
          </cell>
          <cell r="P792">
            <v>27000</v>
          </cell>
          <cell r="Q792">
            <v>27000</v>
          </cell>
          <cell r="R792">
            <v>0.39555802982800553</v>
          </cell>
          <cell r="S792">
            <v>0.67886955647188973</v>
          </cell>
        </row>
        <row r="793">
          <cell r="B793">
            <v>12777</v>
          </cell>
          <cell r="C793" t="str">
            <v xml:space="preserve">IESE CURSO DE TITULACION NIVEL LICENCIATURA                                     </v>
          </cell>
          <cell r="D793" t="str">
            <v>20190120301210</v>
          </cell>
          <cell r="E793" t="str">
            <v>4300001008003001</v>
          </cell>
          <cell r="K793" t="str">
            <v xml:space="preserve">IESE CURSO DE TITULACION NIVEL LICENCIATURA                                     </v>
          </cell>
          <cell r="L793">
            <v>10909</v>
          </cell>
          <cell r="M793">
            <v>24632</v>
          </cell>
          <cell r="N793">
            <v>8441</v>
          </cell>
          <cell r="O793">
            <v>27100</v>
          </cell>
          <cell r="P793">
            <v>27100</v>
          </cell>
          <cell r="Q793">
            <v>27100</v>
          </cell>
          <cell r="R793">
            <v>2.4841873682280684</v>
          </cell>
          <cell r="S793">
            <v>1</v>
          </cell>
        </row>
        <row r="794">
          <cell r="B794">
            <v>12778</v>
          </cell>
          <cell r="C794" t="str">
            <v xml:space="preserve">IESE INSCRIPCION O REINSCRIPCION, POR SEMESTRE NIVEL LICENCIATURA               </v>
          </cell>
          <cell r="D794" t="str">
            <v>20190120301210</v>
          </cell>
          <cell r="E794" t="str">
            <v>4300001008003001</v>
          </cell>
          <cell r="K794" t="str">
            <v xml:space="preserve">IESE INSCRIPCION O REINSCRIPCION, POR SEMESTRE NIVEL LICENCIATURA               </v>
          </cell>
          <cell r="L794">
            <v>1948982</v>
          </cell>
          <cell r="M794">
            <v>432177</v>
          </cell>
          <cell r="N794">
            <v>119551</v>
          </cell>
          <cell r="O794">
            <v>2261608</v>
          </cell>
          <cell r="P794">
            <v>1325770</v>
          </cell>
          <cell r="Q794">
            <v>1325770</v>
          </cell>
          <cell r="R794">
            <v>0.6802371699687324</v>
          </cell>
          <cell r="S794">
            <v>0.58620680506966727</v>
          </cell>
        </row>
        <row r="795">
          <cell r="B795">
            <v>13057</v>
          </cell>
          <cell r="C795" t="str">
            <v xml:space="preserve">IESE CONSTANCIA DE ESTUDIOS NIVEL POSGRADO                                      </v>
          </cell>
          <cell r="D795" t="str">
            <v>20190120301210</v>
          </cell>
          <cell r="E795" t="str">
            <v>4300001008003001</v>
          </cell>
          <cell r="K795" t="str">
            <v xml:space="preserve">IESE CONSTANCIA DE ESTUDIOS NIVEL POSGRADO                                      </v>
          </cell>
          <cell r="L795">
            <v>25</v>
          </cell>
          <cell r="M795">
            <v>0</v>
          </cell>
          <cell r="N795">
            <v>25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</v>
          </cell>
        </row>
        <row r="796">
          <cell r="B796">
            <v>13062</v>
          </cell>
          <cell r="C796" t="str">
            <v xml:space="preserve">IESE REGULARIZACION DE MODULOS NO ACREDITADO NIVEL POSGRADO                     </v>
          </cell>
          <cell r="D796" t="str">
            <v>20190120301210</v>
          </cell>
          <cell r="E796" t="str">
            <v>4300001008003001</v>
          </cell>
          <cell r="K796" t="str">
            <v xml:space="preserve">IESE REGULARIZACION DE MODULOS NO ACREDITADO NIVEL POSGRADO                     </v>
          </cell>
          <cell r="L796">
            <v>4180</v>
          </cell>
          <cell r="M796">
            <v>0</v>
          </cell>
          <cell r="N796">
            <v>0</v>
          </cell>
          <cell r="O796">
            <v>4180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B797">
            <v>13063</v>
          </cell>
          <cell r="C797" t="str">
            <v xml:space="preserve">IESE REVALIDACION DE ESTUDIOS NIVEL POSGRADO                                    </v>
          </cell>
          <cell r="D797" t="str">
            <v>20190120301210</v>
          </cell>
          <cell r="E797" t="str">
            <v>4300001008003001</v>
          </cell>
          <cell r="K797" t="str">
            <v xml:space="preserve">IESE REVALIDACION DE ESTUDIOS NIVEL POSGRADO                                    </v>
          </cell>
          <cell r="L797">
            <v>0</v>
          </cell>
          <cell r="M797">
            <v>2170</v>
          </cell>
          <cell r="N797">
            <v>0</v>
          </cell>
          <cell r="O797">
            <v>2170</v>
          </cell>
          <cell r="P797">
            <v>2170</v>
          </cell>
          <cell r="Q797">
            <v>2170</v>
          </cell>
          <cell r="R797" t="str">
            <v>Sin saldo estimado</v>
          </cell>
          <cell r="S797">
            <v>1</v>
          </cell>
        </row>
        <row r="798">
          <cell r="B798">
            <v>13064</v>
          </cell>
          <cell r="C798" t="str">
            <v xml:space="preserve">IESE TRAMITE DE LEGALIZACION DE CERTIFICADO NIVEL POSGRADO                      </v>
          </cell>
          <cell r="D798" t="str">
            <v>20190120301210</v>
          </cell>
          <cell r="E798" t="str">
            <v>4300001008003001</v>
          </cell>
          <cell r="K798" t="str">
            <v xml:space="preserve">IESE TRAMITE DE LEGALIZACION DE CERTIFICADO NIVEL POSGRADO                      </v>
          </cell>
          <cell r="L798">
            <v>2660</v>
          </cell>
          <cell r="M798">
            <v>820</v>
          </cell>
          <cell r="N798">
            <v>238</v>
          </cell>
          <cell r="O798">
            <v>3242</v>
          </cell>
          <cell r="P798">
            <v>1640</v>
          </cell>
          <cell r="Q798">
            <v>1640</v>
          </cell>
          <cell r="R798">
            <v>0.61654135338345861</v>
          </cell>
          <cell r="S798">
            <v>0.50586057988895738</v>
          </cell>
        </row>
        <row r="799">
          <cell r="B799">
            <v>13065</v>
          </cell>
          <cell r="C799" t="str">
            <v xml:space="preserve">IESE CERTIFICADO TOTAL O PARCIAL DE MAESTRIA NIVEL POSGRADO                     </v>
          </cell>
          <cell r="D799" t="str">
            <v>20190120301210</v>
          </cell>
          <cell r="E799" t="str">
            <v>4300001008003001</v>
          </cell>
          <cell r="K799" t="str">
            <v xml:space="preserve">IESE CERTIFICADO TOTAL O PARCIAL DE MAESTRIA NIVEL POSGRADO                     </v>
          </cell>
          <cell r="L799">
            <v>7879</v>
          </cell>
          <cell r="M799">
            <v>3380</v>
          </cell>
          <cell r="N799">
            <v>4499</v>
          </cell>
          <cell r="O799">
            <v>6760</v>
          </cell>
          <cell r="P799">
            <v>6760</v>
          </cell>
          <cell r="Q799">
            <v>6760</v>
          </cell>
          <cell r="R799">
            <v>0.85797690062190635</v>
          </cell>
          <cell r="S799">
            <v>1</v>
          </cell>
        </row>
        <row r="800">
          <cell r="B800">
            <v>13066</v>
          </cell>
          <cell r="C800" t="str">
            <v xml:space="preserve">IESE CERTIFICADO DE DOCTORADO NIVEL POSGRADO                                    </v>
          </cell>
          <cell r="D800" t="str">
            <v>20190120301210</v>
          </cell>
          <cell r="E800" t="str">
            <v>4300001008003001</v>
          </cell>
          <cell r="K800" t="str">
            <v xml:space="preserve">IESE CERTIFICADO DE DOCTORADO NIVEL POSGRADO                                    </v>
          </cell>
          <cell r="L800">
            <v>0</v>
          </cell>
          <cell r="M800">
            <v>5405</v>
          </cell>
          <cell r="N800">
            <v>0</v>
          </cell>
          <cell r="O800">
            <v>5405</v>
          </cell>
          <cell r="P800">
            <v>5405</v>
          </cell>
          <cell r="Q800">
            <v>5405</v>
          </cell>
          <cell r="R800" t="str">
            <v>Sin saldo estimado</v>
          </cell>
          <cell r="S800">
            <v>1</v>
          </cell>
        </row>
        <row r="801">
          <cell r="B801">
            <v>13068</v>
          </cell>
          <cell r="C801" t="str">
            <v xml:space="preserve">IESE DERECHO DE EXAMEN PROFESIONAL O PROTOCOLO DE MAESTRIA                      </v>
          </cell>
          <cell r="D801" t="str">
            <v>20190120301210</v>
          </cell>
          <cell r="E801" t="str">
            <v>4300001008003001</v>
          </cell>
          <cell r="K801" t="str">
            <v xml:space="preserve">IESE DERECHO DE EXAMEN PROFESIONAL O PROTOCOLO DE MAESTRIA                      </v>
          </cell>
          <cell r="L801">
            <v>34266</v>
          </cell>
          <cell r="M801">
            <v>0</v>
          </cell>
          <cell r="N801">
            <v>25914</v>
          </cell>
          <cell r="O801">
            <v>8352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B802">
            <v>13069</v>
          </cell>
          <cell r="C802" t="str">
            <v xml:space="preserve">IESE DERECHO A EXAMEN DE TITULACION A NIVEL DOCTORADO                           </v>
          </cell>
          <cell r="D802" t="str">
            <v>20190120301210</v>
          </cell>
          <cell r="E802" t="str">
            <v>4300001008003001</v>
          </cell>
          <cell r="K802" t="str">
            <v xml:space="preserve">IESE DERECHO A EXAMEN DE TITULACION A NIVEL DOCTORADO                           </v>
          </cell>
          <cell r="L802">
            <v>0</v>
          </cell>
          <cell r="M802">
            <v>8100</v>
          </cell>
          <cell r="N802">
            <v>0</v>
          </cell>
          <cell r="O802">
            <v>8100</v>
          </cell>
          <cell r="P802">
            <v>8100</v>
          </cell>
          <cell r="Q802">
            <v>8100</v>
          </cell>
          <cell r="R802" t="str">
            <v>Sin saldo estimado</v>
          </cell>
          <cell r="S802">
            <v>1</v>
          </cell>
        </row>
        <row r="803">
          <cell r="B803">
            <v>13070</v>
          </cell>
          <cell r="C803" t="str">
            <v xml:space="preserve">IESE TRAMITES ADMINISTRATIVOS PARA TITULACION NIVEL MAESTRIA O DOCTORADO        </v>
          </cell>
          <cell r="D803" t="str">
            <v>20190120301210</v>
          </cell>
          <cell r="E803" t="str">
            <v>4300001008003001</v>
          </cell>
          <cell r="K803" t="str">
            <v xml:space="preserve">IESE TRAMITES ADMINISTRATIVOS PARA TITULACION NIVEL MAESTRIA O DOCTORADO        </v>
          </cell>
          <cell r="L803">
            <v>44525</v>
          </cell>
          <cell r="M803">
            <v>1500</v>
          </cell>
          <cell r="N803">
            <v>36173</v>
          </cell>
          <cell r="O803">
            <v>9852</v>
          </cell>
          <cell r="P803">
            <v>1500</v>
          </cell>
          <cell r="Q803">
            <v>1500</v>
          </cell>
          <cell r="R803">
            <v>3.3688938798427846E-2</v>
          </cell>
          <cell r="S803">
            <v>0.15225334957369063</v>
          </cell>
        </row>
        <row r="804">
          <cell r="B804">
            <v>13071</v>
          </cell>
          <cell r="C804" t="str">
            <v xml:space="preserve">IESE EXPEDICION DE TITULO PROFESIONAL ELECTRONICO A NIVEL MAESTRIA O DOCTORADO  </v>
          </cell>
          <cell r="D804" t="str">
            <v>20190120301210</v>
          </cell>
          <cell r="E804" t="str">
            <v>4300001008003001</v>
          </cell>
          <cell r="K804" t="str">
            <v xml:space="preserve">IESE EXPEDICION DE TITULO PROFESIONAL ELECTRONICO A NIVEL MAESTRIA O DOCTORADO  </v>
          </cell>
          <cell r="L804">
            <v>0</v>
          </cell>
          <cell r="M804">
            <v>500</v>
          </cell>
          <cell r="N804">
            <v>0</v>
          </cell>
          <cell r="O804">
            <v>500</v>
          </cell>
          <cell r="P804">
            <v>500</v>
          </cell>
          <cell r="Q804">
            <v>500</v>
          </cell>
          <cell r="R804" t="str">
            <v>Sin saldo estimado</v>
          </cell>
          <cell r="S804">
            <v>1</v>
          </cell>
        </row>
        <row r="805">
          <cell r="B805">
            <v>13072</v>
          </cell>
          <cell r="C805" t="str">
            <v xml:space="preserve">IESE INSCRIPCION A MAESTRIA O DOCTORADO                                         </v>
          </cell>
          <cell r="D805" t="str">
            <v>20190120301210</v>
          </cell>
          <cell r="E805" t="str">
            <v>4300001008003001</v>
          </cell>
          <cell r="K805" t="str">
            <v xml:space="preserve">IESE INSCRIPCION A MAESTRIA O DOCTORADO                                         </v>
          </cell>
          <cell r="L805">
            <v>6579</v>
          </cell>
          <cell r="M805">
            <v>0</v>
          </cell>
          <cell r="N805">
            <v>6579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1</v>
          </cell>
        </row>
        <row r="806">
          <cell r="B806">
            <v>13073</v>
          </cell>
          <cell r="C806" t="str">
            <v xml:space="preserve">IESE REINSCRIPCION A MAESTRIA O DOCTORADO                                       </v>
          </cell>
          <cell r="D806" t="str">
            <v>20190120301210</v>
          </cell>
          <cell r="E806" t="str">
            <v>4300001008003001</v>
          </cell>
          <cell r="K806" t="str">
            <v xml:space="preserve">IESE REINSCRIPCION A MAESTRIA O DOCTORADO                                       </v>
          </cell>
          <cell r="L806">
            <v>18393</v>
          </cell>
          <cell r="M806">
            <v>13550</v>
          </cell>
          <cell r="N806">
            <v>7553</v>
          </cell>
          <cell r="O806">
            <v>24390</v>
          </cell>
          <cell r="P806">
            <v>24390</v>
          </cell>
          <cell r="Q806">
            <v>24390</v>
          </cell>
          <cell r="R806">
            <v>1.3260479530256075</v>
          </cell>
          <cell r="S806">
            <v>1</v>
          </cell>
        </row>
        <row r="807">
          <cell r="B807">
            <v>13074</v>
          </cell>
          <cell r="C807" t="str">
            <v xml:space="preserve">IESE MENSUALIDAD A NIVEL MAESTRIA                                               </v>
          </cell>
          <cell r="D807" t="str">
            <v>20190120301210</v>
          </cell>
          <cell r="E807" t="str">
            <v>4300001008003001</v>
          </cell>
          <cell r="K807" t="str">
            <v xml:space="preserve">IESE MENSUALIDAD A NIVEL MAESTRIA                                               </v>
          </cell>
          <cell r="L807">
            <v>14538</v>
          </cell>
          <cell r="M807">
            <v>0</v>
          </cell>
          <cell r="N807">
            <v>14538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1</v>
          </cell>
        </row>
        <row r="808">
          <cell r="B808">
            <v>13075</v>
          </cell>
          <cell r="C808" t="str">
            <v xml:space="preserve">IESE MENSUALIDAD A NIVEL DOCTORADO                                              </v>
          </cell>
          <cell r="D808" t="str">
            <v>20190120301210</v>
          </cell>
          <cell r="E808" t="str">
            <v>4300001008003001</v>
          </cell>
          <cell r="K808" t="str">
            <v xml:space="preserve">IESE MENSUALIDAD A NIVEL DOCTORADO                                              </v>
          </cell>
          <cell r="L808">
            <v>20337</v>
          </cell>
          <cell r="M808">
            <v>0</v>
          </cell>
          <cell r="N808">
            <v>16140</v>
          </cell>
          <cell r="O808">
            <v>4197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B809">
            <v>14165</v>
          </cell>
          <cell r="C809" t="str">
            <v xml:space="preserve">IESE DESCUENTO 20% EN MENSUALIDAD PROFESORES, EX ALUMNOS DEL INSTITUTO          </v>
          </cell>
          <cell r="D809" t="str">
            <v>20190120301210</v>
          </cell>
          <cell r="E809" t="str">
            <v>4300001008003001</v>
          </cell>
          <cell r="K809" t="str">
            <v xml:space="preserve">IESE DESCUENTO 20% EN MENSUALIDAD PROFESORES, EX ALUMNOS DEL INSTITUTO          </v>
          </cell>
          <cell r="L809">
            <v>1402657</v>
          </cell>
          <cell r="M809">
            <v>0</v>
          </cell>
          <cell r="N809">
            <v>297354</v>
          </cell>
          <cell r="O809">
            <v>1105303</v>
          </cell>
          <cell r="P809">
            <v>140810</v>
          </cell>
          <cell r="Q809">
            <v>140810</v>
          </cell>
          <cell r="R809">
            <v>0.10038804925224057</v>
          </cell>
          <cell r="S809">
            <v>0.12739493152556358</v>
          </cell>
        </row>
        <row r="810">
          <cell r="B810">
            <v>14166</v>
          </cell>
          <cell r="C810" t="str">
            <v xml:space="preserve">IESE DESCUENTO 50% EN MENSUALIDAD TRABAJADORES Y DOCENTES DEL INSTITUTO         </v>
          </cell>
          <cell r="D810" t="str">
            <v>20190120301210</v>
          </cell>
          <cell r="E810" t="str">
            <v>4300001008003001</v>
          </cell>
          <cell r="K810" t="str">
            <v xml:space="preserve">IESE DESCUENTO 50% EN MENSUALIDAD TRABAJADORES Y DOCENTES DEL INSTITUTO         </v>
          </cell>
          <cell r="L810">
            <v>6642</v>
          </cell>
          <cell r="M810">
            <v>47224</v>
          </cell>
          <cell r="N810">
            <v>4362</v>
          </cell>
          <cell r="O810">
            <v>49504</v>
          </cell>
          <cell r="P810">
            <v>48113</v>
          </cell>
          <cell r="Q810">
            <v>48113</v>
          </cell>
          <cell r="R810">
            <v>7.2437518819632638</v>
          </cell>
          <cell r="S810">
            <v>0.97190126050420167</v>
          </cell>
        </row>
        <row r="811">
          <cell r="B811">
            <v>16251</v>
          </cell>
          <cell r="C811" t="str">
            <v xml:space="preserve">IESE POR EXPEDICION DE TITULO PROFESIONAL ELECTRONICO                           </v>
          </cell>
          <cell r="D811" t="str">
            <v>20190120301210</v>
          </cell>
          <cell r="E811" t="str">
            <v>4300001008003001</v>
          </cell>
          <cell r="K811" t="str">
            <v xml:space="preserve">IESE POR EXPEDICION DE TITULO PROFESIONAL ELECTRONICO                           </v>
          </cell>
          <cell r="L811">
            <v>0</v>
          </cell>
          <cell r="M811">
            <v>9000</v>
          </cell>
          <cell r="N811">
            <v>0</v>
          </cell>
          <cell r="O811">
            <v>9000</v>
          </cell>
          <cell r="P811">
            <v>9000</v>
          </cell>
          <cell r="Q811">
            <v>9000</v>
          </cell>
          <cell r="R811" t="str">
            <v>Sin saldo estimado</v>
          </cell>
          <cell r="S811">
            <v>1</v>
          </cell>
        </row>
        <row r="812">
          <cell r="D812" t="str">
            <v/>
          </cell>
          <cell r="E812" t="str">
            <v>4300001008004000</v>
          </cell>
          <cell r="J812" t="str">
            <v xml:space="preserve">BENEMERITO CONSERVATORIO DE MUSICA DEL ESTADO DE PUEBLA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812">
            <v>2579988</v>
          </cell>
          <cell r="M812">
            <v>378759</v>
          </cell>
          <cell r="N812">
            <v>542716</v>
          </cell>
          <cell r="O812">
            <v>2416031</v>
          </cell>
          <cell r="P812">
            <v>582755</v>
          </cell>
          <cell r="Q812">
            <v>582755</v>
          </cell>
          <cell r="R812">
            <v>0.22587508158952677</v>
          </cell>
          <cell r="S812">
            <v>0.24120344482334871</v>
          </cell>
        </row>
        <row r="813">
          <cell r="B813">
            <v>12779</v>
          </cell>
          <cell r="C813" t="str">
            <v xml:space="preserve">CONSERVATORIO: INSCRIPCION O REINSCRIPCION ANUAL POR NIVEL: INICIACION          </v>
          </cell>
          <cell r="D813" t="str">
            <v>20190120301210</v>
          </cell>
          <cell r="E813" t="str">
            <v>4300001008004001</v>
          </cell>
          <cell r="K813" t="str">
            <v xml:space="preserve">CONSERVATORIO: INSCRIPCION O REINSCRIPCION ANUAL POR NIVEL: INICIACION          </v>
          </cell>
          <cell r="L813">
            <v>976705</v>
          </cell>
          <cell r="M813">
            <v>0</v>
          </cell>
          <cell r="N813">
            <v>444075</v>
          </cell>
          <cell r="O813">
            <v>532630</v>
          </cell>
          <cell r="P813">
            <v>29715</v>
          </cell>
          <cell r="Q813">
            <v>29715</v>
          </cell>
          <cell r="R813">
            <v>3.0423720570694323E-2</v>
          </cell>
          <cell r="S813">
            <v>5.5789197003548431E-2</v>
          </cell>
        </row>
        <row r="814">
          <cell r="B814">
            <v>12780</v>
          </cell>
          <cell r="C814" t="str">
            <v>CONSERVATORIO: POR INSCRIPCION O REINSCRIPCION ANUAL NIVEL PREPARATORIO O TECNIC</v>
          </cell>
          <cell r="D814" t="str">
            <v>20190120301210</v>
          </cell>
          <cell r="E814" t="str">
            <v>4300001008004001</v>
          </cell>
          <cell r="K814" t="str">
            <v>CONSERVATORIO: POR INSCRIPCION O REINSCRIPCION ANUAL NIVEL PREPARATORIO O TECNIC</v>
          </cell>
          <cell r="L814">
            <v>681926</v>
          </cell>
          <cell r="M814">
            <v>1392</v>
          </cell>
          <cell r="N814">
            <v>0</v>
          </cell>
          <cell r="O814">
            <v>683318</v>
          </cell>
          <cell r="P814">
            <v>10410</v>
          </cell>
          <cell r="Q814">
            <v>10410</v>
          </cell>
          <cell r="R814">
            <v>1.5265586002000217E-2</v>
          </cell>
          <cell r="S814">
            <v>1.5234488188515449E-2</v>
          </cell>
        </row>
        <row r="815">
          <cell r="B815">
            <v>12781</v>
          </cell>
          <cell r="C815" t="str">
            <v xml:space="preserve">CONSERVATORIO: POR INSCRIPCION O REINSCRIPCION ANUAL LICENCIATURA O SUPERIOR    </v>
          </cell>
          <cell r="D815" t="str">
            <v>20190120301210</v>
          </cell>
          <cell r="E815" t="str">
            <v>4300001008004001</v>
          </cell>
          <cell r="K815" t="str">
            <v xml:space="preserve">CONSERVATORIO: POR INSCRIPCION O REINSCRIPCION ANUAL LICENCIATURA O SUPERIOR    </v>
          </cell>
          <cell r="L815">
            <v>423171</v>
          </cell>
          <cell r="M815">
            <v>2089</v>
          </cell>
          <cell r="N815">
            <v>0</v>
          </cell>
          <cell r="O815">
            <v>425260</v>
          </cell>
          <cell r="P815">
            <v>4340</v>
          </cell>
          <cell r="Q815">
            <v>4340</v>
          </cell>
          <cell r="R815">
            <v>1.0255901278679305E-2</v>
          </cell>
          <cell r="S815">
            <v>1.0205521328128674E-2</v>
          </cell>
        </row>
        <row r="816">
          <cell r="B816">
            <v>12782</v>
          </cell>
          <cell r="C816" t="str">
            <v xml:space="preserve">CONSERVATORIO: EXPEDICION O REPOSICION DE CREDENCIAL                            </v>
          </cell>
          <cell r="D816" t="str">
            <v>20190120301210</v>
          </cell>
          <cell r="E816" t="str">
            <v>4300001008004001</v>
          </cell>
          <cell r="K816" t="str">
            <v xml:space="preserve">CONSERVATORIO: EXPEDICION O REPOSICION DE CREDENCIAL                            </v>
          </cell>
          <cell r="L816">
            <v>69343</v>
          </cell>
          <cell r="M816">
            <v>4592</v>
          </cell>
          <cell r="N816">
            <v>5769</v>
          </cell>
          <cell r="O816">
            <v>68166</v>
          </cell>
          <cell r="P816">
            <v>17835</v>
          </cell>
          <cell r="Q816">
            <v>17835</v>
          </cell>
          <cell r="R816">
            <v>0.25719971734710062</v>
          </cell>
          <cell r="S816">
            <v>0.26164070064254907</v>
          </cell>
        </row>
        <row r="817">
          <cell r="B817">
            <v>12823</v>
          </cell>
          <cell r="C817" t="str">
            <v xml:space="preserve">CONSERVATORIO: POR LA EXPEDICION DE CONSTANCIA DE ESTUDIOS SIMPLE               </v>
          </cell>
          <cell r="D817" t="str">
            <v>20190120301210</v>
          </cell>
          <cell r="E817" t="str">
            <v>4300001008004001</v>
          </cell>
          <cell r="K817" t="str">
            <v xml:space="preserve">CONSERVATORIO: POR LA EXPEDICION DE CONSTANCIA DE ESTUDIOS SIMPLE               </v>
          </cell>
          <cell r="L817">
            <v>13184</v>
          </cell>
          <cell r="M817">
            <v>5743</v>
          </cell>
          <cell r="N817">
            <v>2023</v>
          </cell>
          <cell r="O817">
            <v>16904</v>
          </cell>
          <cell r="P817">
            <v>9860</v>
          </cell>
          <cell r="Q817">
            <v>9860</v>
          </cell>
          <cell r="R817">
            <v>0.747876213592233</v>
          </cell>
          <cell r="S817">
            <v>0.58329389493610984</v>
          </cell>
        </row>
        <row r="818">
          <cell r="B818">
            <v>12824</v>
          </cell>
          <cell r="C818" t="str">
            <v xml:space="preserve">CONSERVATORIO:POR LA EXPEDICION DE CONSTANCIA ANOS ANTERIORES                   </v>
          </cell>
          <cell r="D818" t="str">
            <v>20190120301210</v>
          </cell>
          <cell r="E818" t="str">
            <v>4300001008004001</v>
          </cell>
          <cell r="K818" t="str">
            <v xml:space="preserve">CONSERVATORIO:POR LA EXPEDICION DE CONSTANCIA ANOS ANTERIORES                   </v>
          </cell>
          <cell r="L818">
            <v>578</v>
          </cell>
          <cell r="M818">
            <v>465</v>
          </cell>
          <cell r="N818">
            <v>368</v>
          </cell>
          <cell r="O818">
            <v>675</v>
          </cell>
          <cell r="P818">
            <v>675</v>
          </cell>
          <cell r="Q818">
            <v>675</v>
          </cell>
          <cell r="R818">
            <v>1.1678200692041523</v>
          </cell>
          <cell r="S818">
            <v>1</v>
          </cell>
        </row>
        <row r="819">
          <cell r="B819">
            <v>12825</v>
          </cell>
          <cell r="C819" t="str">
            <v xml:space="preserve">CONSERVATORIO: POR LA CONSTANCIA CON ASIGNATURAS APROBADAS                      </v>
          </cell>
          <cell r="D819" t="str">
            <v>20190120301210</v>
          </cell>
          <cell r="E819" t="str">
            <v>4300001008004001</v>
          </cell>
          <cell r="K819" t="str">
            <v xml:space="preserve">CONSERVATORIO: POR LA CONSTANCIA CON ASIGNATURAS APROBADAS                      </v>
          </cell>
          <cell r="L819">
            <v>4247</v>
          </cell>
          <cell r="M819">
            <v>15</v>
          </cell>
          <cell r="N819">
            <v>2322</v>
          </cell>
          <cell r="O819">
            <v>1940</v>
          </cell>
          <cell r="P819">
            <v>900</v>
          </cell>
          <cell r="Q819">
            <v>900</v>
          </cell>
          <cell r="R819">
            <v>0.21191429244172358</v>
          </cell>
          <cell r="S819">
            <v>0.46391752577319589</v>
          </cell>
        </row>
        <row r="820">
          <cell r="B820">
            <v>12827</v>
          </cell>
          <cell r="C820" t="str">
            <v xml:space="preserve">CONSERVATORIO POR EXPEDICION CERTIFICADO COMPLETO NIVEL PREPA SIN REGISTRO      </v>
          </cell>
          <cell r="D820" t="str">
            <v>20190120301210</v>
          </cell>
          <cell r="E820" t="str">
            <v>4300001008004001</v>
          </cell>
          <cell r="K820" t="str">
            <v xml:space="preserve">CONSERVATORIO POR EXPEDICION CERTIFICADO COMPLETO NIVEL PREPA SIN REGISTRO      </v>
          </cell>
          <cell r="L820">
            <v>708</v>
          </cell>
          <cell r="M820">
            <v>445</v>
          </cell>
          <cell r="N820">
            <v>0</v>
          </cell>
          <cell r="O820">
            <v>1153</v>
          </cell>
          <cell r="P820">
            <v>445</v>
          </cell>
          <cell r="Q820">
            <v>445</v>
          </cell>
          <cell r="R820">
            <v>0.62853107344632764</v>
          </cell>
          <cell r="S820">
            <v>0.38594969644405897</v>
          </cell>
        </row>
        <row r="821">
          <cell r="B821">
            <v>12828</v>
          </cell>
          <cell r="C821" t="str">
            <v xml:space="preserve">CONSERVATORIO: POR LA EXPED. DE CERTIFICADO COMPLETO PREPARATORIO CON REGISTRO  </v>
          </cell>
          <cell r="D821" t="str">
            <v>20190120301210</v>
          </cell>
          <cell r="E821" t="str">
            <v>4300001008004001</v>
          </cell>
          <cell r="K821" t="str">
            <v xml:space="preserve">CONSERVATORIO: POR LA EXPED. DE CERTIFICADO COMPLETO PREPARATORIO CON REGISTRO  </v>
          </cell>
          <cell r="L821">
            <v>28807</v>
          </cell>
          <cell r="M821">
            <v>3606</v>
          </cell>
          <cell r="N821">
            <v>12398</v>
          </cell>
          <cell r="O821">
            <v>20015</v>
          </cell>
          <cell r="P821">
            <v>15400</v>
          </cell>
          <cell r="Q821">
            <v>15400</v>
          </cell>
          <cell r="R821">
            <v>0.53459228659700764</v>
          </cell>
          <cell r="S821">
            <v>0.76942293280039975</v>
          </cell>
        </row>
        <row r="822">
          <cell r="B822">
            <v>12829</v>
          </cell>
          <cell r="C822" t="str">
            <v xml:space="preserve">CONSERVATO: EXPEDICION CERTIFICADO PARCIAL ESTUDIO LICENCIATURA SIN REGISTRO    </v>
          </cell>
          <cell r="D822" t="str">
            <v>20190120301210</v>
          </cell>
          <cell r="E822" t="str">
            <v>4300001008004001</v>
          </cell>
          <cell r="K822" t="str">
            <v xml:space="preserve">CONSERVATO: EXPEDICION CERTIFICADO PARCIAL ESTUDIO LICENCIATURA SIN REGISTRO    </v>
          </cell>
          <cell r="L822">
            <v>0</v>
          </cell>
          <cell r="M822">
            <v>495</v>
          </cell>
          <cell r="N822">
            <v>0</v>
          </cell>
          <cell r="O822">
            <v>495</v>
          </cell>
          <cell r="P822">
            <v>495</v>
          </cell>
          <cell r="Q822">
            <v>495</v>
          </cell>
          <cell r="R822" t="str">
            <v>Sin saldo estimado</v>
          </cell>
          <cell r="S822">
            <v>1</v>
          </cell>
        </row>
        <row r="823">
          <cell r="B823">
            <v>12830</v>
          </cell>
          <cell r="C823" t="str">
            <v xml:space="preserve">CONSERVATORIO: EXPEDICION DE CERTIFICADO COMPLETO LICENCIATURA SIN REGISTRO     </v>
          </cell>
          <cell r="D823" t="str">
            <v>20190120301210</v>
          </cell>
          <cell r="E823" t="str">
            <v>4300001008004001</v>
          </cell>
          <cell r="K823" t="str">
            <v xml:space="preserve">CONSERVATORIO: EXPEDICION DE CERTIFICADO COMPLETO LICENCIATURA SIN REGISTRO     </v>
          </cell>
          <cell r="L823">
            <v>502</v>
          </cell>
          <cell r="M823">
            <v>0</v>
          </cell>
          <cell r="N823">
            <v>502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1</v>
          </cell>
        </row>
        <row r="824">
          <cell r="B824">
            <v>12831</v>
          </cell>
          <cell r="C824" t="str">
            <v xml:space="preserve">CONSERVATORIO: EXPEDICION CERTIFICADO COMPLETO NIVEL LICENCIATURA CON REGISTRO  </v>
          </cell>
          <cell r="D824" t="str">
            <v>20190120301210</v>
          </cell>
          <cell r="E824" t="str">
            <v>4300001008004001</v>
          </cell>
          <cell r="K824" t="str">
            <v xml:space="preserve">CONSERVATORIO: EXPEDICION CERTIFICADO COMPLETO NIVEL LICENCIATURA CON REGISTRO  </v>
          </cell>
          <cell r="L824">
            <v>9008</v>
          </cell>
          <cell r="M824">
            <v>1310</v>
          </cell>
          <cell r="N824">
            <v>5892</v>
          </cell>
          <cell r="O824">
            <v>4426</v>
          </cell>
          <cell r="P824">
            <v>1965</v>
          </cell>
          <cell r="Q824">
            <v>1965</v>
          </cell>
          <cell r="R824">
            <v>0.21813943161634103</v>
          </cell>
          <cell r="S824">
            <v>0.4439674649796656</v>
          </cell>
        </row>
        <row r="825">
          <cell r="B825">
            <v>12832</v>
          </cell>
          <cell r="C825" t="str">
            <v xml:space="preserve">CONSERVATORIO: POR LA EQUIVALENCIA DE ESTUDIOS POR DOCUMENTO NIVEL PREPARATORIO </v>
          </cell>
          <cell r="D825" t="str">
            <v>20190120301210</v>
          </cell>
          <cell r="E825" t="str">
            <v>4300001008004001</v>
          </cell>
          <cell r="K825" t="str">
            <v xml:space="preserve">CONSERVATORIO: POR LA EQUIVALENCIA DE ESTUDIOS POR DOCUMENTO NIVEL PREPARATORIO </v>
          </cell>
          <cell r="L825">
            <v>6091</v>
          </cell>
          <cell r="M825">
            <v>0</v>
          </cell>
          <cell r="N825">
            <v>1095</v>
          </cell>
          <cell r="O825">
            <v>4996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B826">
            <v>12834</v>
          </cell>
          <cell r="C826" t="str">
            <v xml:space="preserve">CONSERVATORIO: TRAMITES ADMINISTRATIVOS DE TITULACION                           </v>
          </cell>
          <cell r="D826" t="str">
            <v>20190120301210</v>
          </cell>
          <cell r="E826" t="str">
            <v>4300001008004001</v>
          </cell>
          <cell r="K826" t="str">
            <v xml:space="preserve">CONSERVATORIO: TRAMITES ADMINISTRATIVOS DE TITULACION                           </v>
          </cell>
          <cell r="L826">
            <v>31921</v>
          </cell>
          <cell r="M826">
            <v>10500</v>
          </cell>
          <cell r="N826">
            <v>11278</v>
          </cell>
          <cell r="O826">
            <v>31143</v>
          </cell>
          <cell r="P826">
            <v>13500</v>
          </cell>
          <cell r="Q826">
            <v>13500</v>
          </cell>
          <cell r="R826">
            <v>0.4229190814824097</v>
          </cell>
          <cell r="S826">
            <v>0.43348425007224739</v>
          </cell>
        </row>
        <row r="827">
          <cell r="B827">
            <v>12835</v>
          </cell>
          <cell r="C827" t="str">
            <v xml:space="preserve">CONSERVATORIO: POR EXAMEN EXTRAORDINARIO TODOS LOS NIVELES                      </v>
          </cell>
          <cell r="D827" t="str">
            <v>20190120301210</v>
          </cell>
          <cell r="E827" t="str">
            <v>4300001008004001</v>
          </cell>
          <cell r="K827" t="str">
            <v xml:space="preserve">CONSERVATORIO: POR EXAMEN EXTRAORDINARIO TODOS LOS NIVELES                      </v>
          </cell>
          <cell r="L827">
            <v>51980</v>
          </cell>
          <cell r="M827">
            <v>115850</v>
          </cell>
          <cell r="N827">
            <v>47234</v>
          </cell>
          <cell r="O827">
            <v>120596</v>
          </cell>
          <cell r="P827">
            <v>120050</v>
          </cell>
          <cell r="Q827">
            <v>120050</v>
          </cell>
          <cell r="R827">
            <v>2.3095421315890725</v>
          </cell>
          <cell r="S827">
            <v>0.99547248664964016</v>
          </cell>
        </row>
        <row r="828">
          <cell r="B828">
            <v>12837</v>
          </cell>
          <cell r="C828" t="str">
            <v xml:space="preserve">CONSERVATORIO: POR EXAMEN A TITULO DE SUFICIENCIA TODOS LOS NIVELES             </v>
          </cell>
          <cell r="D828" t="str">
            <v>20190120301210</v>
          </cell>
          <cell r="E828" t="str">
            <v>4300001008004001</v>
          </cell>
          <cell r="K828" t="str">
            <v xml:space="preserve">CONSERVATORIO: POR EXAMEN A TITULO DE SUFICIENCIA TODOS LOS NIVELES             </v>
          </cell>
          <cell r="L828">
            <v>101580</v>
          </cell>
          <cell r="M828">
            <v>43668</v>
          </cell>
          <cell r="N828">
            <v>9760</v>
          </cell>
          <cell r="O828">
            <v>135488</v>
          </cell>
          <cell r="P828">
            <v>114240</v>
          </cell>
          <cell r="Q828">
            <v>114240</v>
          </cell>
          <cell r="R828">
            <v>1.1246308328411105</v>
          </cell>
          <cell r="S828">
            <v>0.84317430325932929</v>
          </cell>
        </row>
        <row r="829">
          <cell r="B829">
            <v>12838</v>
          </cell>
          <cell r="C829" t="str">
            <v xml:space="preserve">CONSERVATORIO: POR EXAMEN DE ADMISION POR CADA UNO                              </v>
          </cell>
          <cell r="D829" t="str">
            <v>20190120301210</v>
          </cell>
          <cell r="E829" t="str">
            <v>4300001008004001</v>
          </cell>
          <cell r="K829" t="str">
            <v xml:space="preserve">CONSERVATORIO: POR EXAMEN DE ADMISION POR CADA UNO                              </v>
          </cell>
          <cell r="L829">
            <v>103980</v>
          </cell>
          <cell r="M829">
            <v>124645</v>
          </cell>
          <cell r="N829">
            <v>0</v>
          </cell>
          <cell r="O829">
            <v>228625</v>
          </cell>
          <cell r="P829">
            <v>124645</v>
          </cell>
          <cell r="Q829">
            <v>124645</v>
          </cell>
          <cell r="R829">
            <v>1.1987401423350645</v>
          </cell>
          <cell r="S829">
            <v>0.54519409513395301</v>
          </cell>
        </row>
        <row r="830">
          <cell r="B830">
            <v>12839</v>
          </cell>
          <cell r="C830" t="str">
            <v xml:space="preserve">CONSERVATORIO: POR EXAMEN DE UBICACION POR C/U                                  </v>
          </cell>
          <cell r="D830" t="str">
            <v>20190120301210</v>
          </cell>
          <cell r="E830" t="str">
            <v>4300001008004001</v>
          </cell>
          <cell r="K830" t="str">
            <v xml:space="preserve">CONSERVATORIO: POR EXAMEN DE UBICACION POR C/U                                  </v>
          </cell>
          <cell r="L830">
            <v>56483</v>
          </cell>
          <cell r="M830">
            <v>44334</v>
          </cell>
          <cell r="N830">
            <v>0</v>
          </cell>
          <cell r="O830">
            <v>100817</v>
          </cell>
          <cell r="P830">
            <v>98670</v>
          </cell>
          <cell r="Q830">
            <v>98670</v>
          </cell>
          <cell r="R830">
            <v>1.7468972965316998</v>
          </cell>
          <cell r="S830">
            <v>0.97870398841465234</v>
          </cell>
        </row>
        <row r="831">
          <cell r="B831">
            <v>13998</v>
          </cell>
          <cell r="C831" t="str">
            <v xml:space="preserve">CONSERVATORIO: POR EL USO DE CASILLERO CHICO POR ANO                            </v>
          </cell>
          <cell r="D831" t="str">
            <v>20190120301210</v>
          </cell>
          <cell r="E831" t="str">
            <v>4300001008004001</v>
          </cell>
          <cell r="K831" t="str">
            <v xml:space="preserve">CONSERVATORIO: POR EL USO DE CASILLERO CHICO POR ANO                            </v>
          </cell>
          <cell r="L831">
            <v>5582</v>
          </cell>
          <cell r="M831">
            <v>0</v>
          </cell>
          <cell r="N831">
            <v>0</v>
          </cell>
          <cell r="O831">
            <v>5582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B832">
            <v>15328</v>
          </cell>
          <cell r="C832" t="str">
            <v xml:space="preserve">CONSERVATORIO: POR EL USO DE CASILLERO MEDIANO POR ANO                          </v>
          </cell>
          <cell r="D832" t="str">
            <v>20190120301210</v>
          </cell>
          <cell r="E832" t="str">
            <v>4300001008004001</v>
          </cell>
          <cell r="K832" t="str">
            <v xml:space="preserve">CONSERVATORIO: POR EL USO DE CASILLERO MEDIANO POR ANO                          </v>
          </cell>
          <cell r="L832">
            <v>9979</v>
          </cell>
          <cell r="M832">
            <v>0</v>
          </cell>
          <cell r="N832">
            <v>0</v>
          </cell>
          <cell r="O832">
            <v>9979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</row>
        <row r="833">
          <cell r="B833">
            <v>15329</v>
          </cell>
          <cell r="C833" t="str">
            <v xml:space="preserve">CONSERVATORIO: POR EL USO DE CASILLERO GRANDE POR ANO                           </v>
          </cell>
          <cell r="D833" t="str">
            <v>20190120301210</v>
          </cell>
          <cell r="E833" t="str">
            <v>4300001008004001</v>
          </cell>
          <cell r="K833" t="str">
            <v xml:space="preserve">CONSERVATORIO: POR EL USO DE CASILLERO GRANDE POR ANO                           </v>
          </cell>
          <cell r="L833">
            <v>4213</v>
          </cell>
          <cell r="M833">
            <v>250</v>
          </cell>
          <cell r="N833">
            <v>0</v>
          </cell>
          <cell r="O833">
            <v>4463</v>
          </cell>
          <cell r="P833">
            <v>250</v>
          </cell>
          <cell r="Q833">
            <v>250</v>
          </cell>
          <cell r="R833">
            <v>5.9340137669119393E-2</v>
          </cell>
          <cell r="S833">
            <v>5.6016132646202109E-2</v>
          </cell>
        </row>
        <row r="834">
          <cell r="B834">
            <v>16247</v>
          </cell>
          <cell r="C834" t="str">
            <v xml:space="preserve">CONSERVATORIO: POR INSCRIPCION O REINSCRIPCION ANUAL NIVEL TECNICO PROFESIONAL  </v>
          </cell>
          <cell r="D834" t="str">
            <v>20190120301210</v>
          </cell>
          <cell r="E834" t="str">
            <v>4300001008004001</v>
          </cell>
          <cell r="K834" t="str">
            <v xml:space="preserve">CONSERVATORIO: POR INSCRIPCION O REINSCRIPCION ANUAL NIVEL TECNICO PROFESIONAL  </v>
          </cell>
          <cell r="L834">
            <v>0</v>
          </cell>
          <cell r="M834">
            <v>14560</v>
          </cell>
          <cell r="N834">
            <v>0</v>
          </cell>
          <cell r="O834">
            <v>14560</v>
          </cell>
          <cell r="P834">
            <v>14560</v>
          </cell>
          <cell r="Q834">
            <v>14560</v>
          </cell>
          <cell r="R834" t="str">
            <v>Sin saldo estimado</v>
          </cell>
          <cell r="S834">
            <v>1</v>
          </cell>
        </row>
        <row r="835">
          <cell r="B835">
            <v>16249</v>
          </cell>
          <cell r="C835" t="str">
            <v xml:space="preserve">CONSERVATORIO: POR REIMPRESION DE BOLETA                                        </v>
          </cell>
          <cell r="D835" t="str">
            <v>20190120301210</v>
          </cell>
          <cell r="E835" t="str">
            <v>4300001008004001</v>
          </cell>
          <cell r="K835" t="str">
            <v xml:space="preserve">CONSERVATORIO: POR REIMPRESION DE BOLETA                                        </v>
          </cell>
          <cell r="L835">
            <v>0</v>
          </cell>
          <cell r="M835">
            <v>4800</v>
          </cell>
          <cell r="N835">
            <v>0</v>
          </cell>
          <cell r="O835">
            <v>4800</v>
          </cell>
          <cell r="P835">
            <v>4800</v>
          </cell>
          <cell r="Q835">
            <v>4800</v>
          </cell>
          <cell r="R835" t="str">
            <v>Sin saldo estimado</v>
          </cell>
          <cell r="S835">
            <v>1</v>
          </cell>
        </row>
        <row r="836">
          <cell r="D836" t="str">
            <v/>
          </cell>
          <cell r="E836" t="str">
            <v>4300001008005000</v>
          </cell>
          <cell r="J836" t="str">
            <v xml:space="preserve">ESCUELA SUPERIOR DE CIENCIAS Y HUMANIDADES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836">
            <v>1813767</v>
          </cell>
          <cell r="M836">
            <v>410688</v>
          </cell>
          <cell r="N836">
            <v>602432</v>
          </cell>
          <cell r="O836">
            <v>1622023</v>
          </cell>
          <cell r="P836">
            <v>894882</v>
          </cell>
          <cell r="Q836">
            <v>894882</v>
          </cell>
          <cell r="R836">
            <v>0.49338310819416165</v>
          </cell>
          <cell r="S836">
            <v>0.55170734323742632</v>
          </cell>
        </row>
        <row r="837">
          <cell r="B837">
            <v>12840</v>
          </cell>
          <cell r="C837" t="str">
            <v xml:space="preserve">ESCHUMAN: INSCRIPCION DE NUEVO INGRESO SEMESTRE ACADEMICO CON CREDENCIAL        </v>
          </cell>
          <cell r="D837" t="str">
            <v>20190120301210</v>
          </cell>
          <cell r="E837" t="str">
            <v>4300001008005001</v>
          </cell>
          <cell r="K837" t="str">
            <v xml:space="preserve">ESCHUMAN: INSCRIPCION DE NUEVO INGRESO SEMESTRE ACADEMICO CON CREDENCIAL        </v>
          </cell>
          <cell r="L837">
            <v>266009</v>
          </cell>
          <cell r="M837">
            <v>49494</v>
          </cell>
          <cell r="N837">
            <v>7860</v>
          </cell>
          <cell r="O837">
            <v>307643</v>
          </cell>
          <cell r="P837">
            <v>80675</v>
          </cell>
          <cell r="Q837">
            <v>80675</v>
          </cell>
          <cell r="R837">
            <v>0.30327921235747662</v>
          </cell>
          <cell r="S837">
            <v>0.26223577328266856</v>
          </cell>
        </row>
        <row r="838">
          <cell r="B838">
            <v>12841</v>
          </cell>
          <cell r="C838" t="str">
            <v xml:space="preserve">ESCHUMAN: EXPEDICION DE CONSTANCIA DE ESTUDIOS POR CADA UNA                     </v>
          </cell>
          <cell r="D838" t="str">
            <v>20190120301210</v>
          </cell>
          <cell r="E838" t="str">
            <v>4300001008005001</v>
          </cell>
          <cell r="K838" t="str">
            <v xml:space="preserve">ESCHUMAN: EXPEDICION DE CONSTANCIA DE ESTUDIOS POR CADA UNA                     </v>
          </cell>
          <cell r="L838">
            <v>3286</v>
          </cell>
          <cell r="M838">
            <v>700</v>
          </cell>
          <cell r="N838">
            <v>829</v>
          </cell>
          <cell r="O838">
            <v>3157</v>
          </cell>
          <cell r="P838">
            <v>1643</v>
          </cell>
          <cell r="Q838">
            <v>1643</v>
          </cell>
          <cell r="R838">
            <v>0.5</v>
          </cell>
          <cell r="S838">
            <v>0.5204307887234717</v>
          </cell>
        </row>
        <row r="839">
          <cell r="B839">
            <v>12842</v>
          </cell>
          <cell r="C839" t="str">
            <v xml:space="preserve">ESCHUMAN: EXPED. DE CONSTANCIA DE ESTUDIOS CON ASIGNATURAS Y CALIFICACIONES C/U </v>
          </cell>
          <cell r="D839" t="str">
            <v>20190120301210</v>
          </cell>
          <cell r="E839" t="str">
            <v>4300001008005001</v>
          </cell>
          <cell r="K839" t="str">
            <v xml:space="preserve">ESCHUMAN: EXPED. DE CONSTANCIA DE ESTUDIOS CON ASIGNATURAS Y CALIFICACIONES C/U </v>
          </cell>
          <cell r="L839">
            <v>1149</v>
          </cell>
          <cell r="M839">
            <v>680</v>
          </cell>
          <cell r="N839">
            <v>621</v>
          </cell>
          <cell r="O839">
            <v>1208</v>
          </cell>
          <cell r="P839">
            <v>765</v>
          </cell>
          <cell r="Q839">
            <v>765</v>
          </cell>
          <cell r="R839">
            <v>0.66579634464751958</v>
          </cell>
          <cell r="S839">
            <v>0.63327814569536423</v>
          </cell>
        </row>
        <row r="840">
          <cell r="B840">
            <v>12843</v>
          </cell>
          <cell r="C840" t="str">
            <v xml:space="preserve">ESCHUMAN: REPOSICION DE CREDENCIAL POR C/U                                      </v>
          </cell>
          <cell r="D840" t="str">
            <v>20190120301210</v>
          </cell>
          <cell r="E840" t="str">
            <v>4300001008005001</v>
          </cell>
          <cell r="K840" t="str">
            <v xml:space="preserve">ESCHUMAN: REPOSICION DE CREDENCIAL POR C/U                                      </v>
          </cell>
          <cell r="L840">
            <v>2488</v>
          </cell>
          <cell r="M840">
            <v>474</v>
          </cell>
          <cell r="N840">
            <v>701</v>
          </cell>
          <cell r="O840">
            <v>2261</v>
          </cell>
          <cell r="P840">
            <v>1105</v>
          </cell>
          <cell r="Q840">
            <v>1105</v>
          </cell>
          <cell r="R840">
            <v>0.44413183279742763</v>
          </cell>
          <cell r="S840">
            <v>0.48872180451127817</v>
          </cell>
        </row>
        <row r="841">
          <cell r="B841">
            <v>12844</v>
          </cell>
          <cell r="C841" t="str">
            <v xml:space="preserve">ESCHUMAN: EXAMEN EXTRAORDINARIO POR C/U                                         </v>
          </cell>
          <cell r="D841" t="str">
            <v>20190120301210</v>
          </cell>
          <cell r="E841" t="str">
            <v>4300001008005001</v>
          </cell>
          <cell r="K841" t="str">
            <v xml:space="preserve">ESCHUMAN: EXAMEN EXTRAORDINARIO POR C/U                                         </v>
          </cell>
          <cell r="L841">
            <v>63486</v>
          </cell>
          <cell r="M841">
            <v>17317</v>
          </cell>
          <cell r="N841">
            <v>26766</v>
          </cell>
          <cell r="O841">
            <v>54037</v>
          </cell>
          <cell r="P841">
            <v>50320</v>
          </cell>
          <cell r="Q841">
            <v>50320</v>
          </cell>
          <cell r="R841">
            <v>0.7926156947988533</v>
          </cell>
          <cell r="S841">
            <v>0.93121379795325421</v>
          </cell>
        </row>
        <row r="842">
          <cell r="B842">
            <v>12845</v>
          </cell>
          <cell r="C842" t="str">
            <v xml:space="preserve">ESCHUMAN: EQUIVALENCIA Y REVALIDACION DE ESTUDIOS COMPLETOS                     </v>
          </cell>
          <cell r="D842" t="str">
            <v>20190120301210</v>
          </cell>
          <cell r="E842" t="str">
            <v>4300001008005001</v>
          </cell>
          <cell r="K842" t="str">
            <v xml:space="preserve">ESCHUMAN: EQUIVALENCIA Y REVALIDACION DE ESTUDIOS COMPLETOS                     </v>
          </cell>
          <cell r="L842">
            <v>4230</v>
          </cell>
          <cell r="M842">
            <v>1740</v>
          </cell>
          <cell r="N842">
            <v>1600</v>
          </cell>
          <cell r="O842">
            <v>4370</v>
          </cell>
          <cell r="P842">
            <v>1740</v>
          </cell>
          <cell r="Q842">
            <v>1740</v>
          </cell>
          <cell r="R842">
            <v>0.41134751773049644</v>
          </cell>
          <cell r="S842">
            <v>0.39816933638443935</v>
          </cell>
        </row>
        <row r="843">
          <cell r="B843">
            <v>12846</v>
          </cell>
          <cell r="C843" t="str">
            <v xml:space="preserve">ESCHUMAN: EXPEDICION DE CERTIFICADO DE ESTUDIOS PARCIAL O COMPLETO POR C/U      </v>
          </cell>
          <cell r="D843" t="str">
            <v>20190120301210</v>
          </cell>
          <cell r="E843" t="str">
            <v>4300001008005001</v>
          </cell>
          <cell r="K843" t="str">
            <v xml:space="preserve">ESCHUMAN: EXPEDICION DE CERTIFICADO DE ESTUDIOS PARCIAL O COMPLETO POR C/U      </v>
          </cell>
          <cell r="L843">
            <v>3828</v>
          </cell>
          <cell r="M843">
            <v>350</v>
          </cell>
          <cell r="N843">
            <v>3146</v>
          </cell>
          <cell r="O843">
            <v>1032</v>
          </cell>
          <cell r="P843">
            <v>350</v>
          </cell>
          <cell r="Q843">
            <v>350</v>
          </cell>
          <cell r="R843">
            <v>9.1431556948798329E-2</v>
          </cell>
          <cell r="S843">
            <v>0.33914728682170542</v>
          </cell>
        </row>
        <row r="844">
          <cell r="B844">
            <v>12847</v>
          </cell>
          <cell r="C844" t="str">
            <v xml:space="preserve">ESCHUMAN: TRAMITES ADMINISTRATIVOS PARA TITULACION                              </v>
          </cell>
          <cell r="D844" t="str">
            <v>20190120301210</v>
          </cell>
          <cell r="E844" t="str">
            <v>4300001008005001</v>
          </cell>
          <cell r="K844" t="str">
            <v xml:space="preserve">ESCHUMAN: TRAMITES ADMINISTRATIVOS PARA TITULACION                              </v>
          </cell>
          <cell r="L844">
            <v>217518</v>
          </cell>
          <cell r="M844">
            <v>0</v>
          </cell>
          <cell r="N844">
            <v>205248</v>
          </cell>
          <cell r="O844">
            <v>12270</v>
          </cell>
          <cell r="P844">
            <v>1500</v>
          </cell>
          <cell r="Q844">
            <v>1500</v>
          </cell>
          <cell r="R844">
            <v>6.8959810222602265E-3</v>
          </cell>
          <cell r="S844">
            <v>0.12224938875305623</v>
          </cell>
        </row>
        <row r="845">
          <cell r="B845">
            <v>13990</v>
          </cell>
          <cell r="C845" t="str">
            <v xml:space="preserve">ESCHUMAN: REINSCRIPCION A SEMESTRE ACADEMICO INCLUYE RESELLO DE CREDENCIAL      </v>
          </cell>
          <cell r="D845" t="str">
            <v>20190120301210</v>
          </cell>
          <cell r="E845" t="str">
            <v>4300001008005001</v>
          </cell>
          <cell r="K845" t="str">
            <v xml:space="preserve">ESCHUMAN: REINSCRIPCION A SEMESTRE ACADEMICO INCLUYE RESELLO DE CREDENCIAL      </v>
          </cell>
          <cell r="L845">
            <v>1140366</v>
          </cell>
          <cell r="M845">
            <v>282368</v>
          </cell>
          <cell r="N845">
            <v>272636</v>
          </cell>
          <cell r="O845">
            <v>1150098</v>
          </cell>
          <cell r="P845">
            <v>679975</v>
          </cell>
          <cell r="Q845">
            <v>679975</v>
          </cell>
          <cell r="R845">
            <v>0.5962778616689729</v>
          </cell>
          <cell r="S845">
            <v>0.59123222542774612</v>
          </cell>
        </row>
        <row r="846">
          <cell r="B846">
            <v>13991</v>
          </cell>
          <cell r="C846" t="str">
            <v xml:space="preserve">ESCHUMAN: EXPED. DE CONST. DE TERMINO DE ESTUDIOS POR C/U                       </v>
          </cell>
          <cell r="D846" t="str">
            <v>20190120301210</v>
          </cell>
          <cell r="E846" t="str">
            <v>4300001008005001</v>
          </cell>
          <cell r="K846" t="str">
            <v xml:space="preserve">ESCHUMAN: EXPED. DE CONST. DE TERMINO DE ESTUDIOS POR C/U                       </v>
          </cell>
          <cell r="L846">
            <v>0</v>
          </cell>
          <cell r="M846">
            <v>3910</v>
          </cell>
          <cell r="N846">
            <v>0</v>
          </cell>
          <cell r="O846">
            <v>3910</v>
          </cell>
          <cell r="P846">
            <v>3910</v>
          </cell>
          <cell r="Q846">
            <v>3910</v>
          </cell>
          <cell r="R846" t="str">
            <v>Sin saldo estimado</v>
          </cell>
          <cell r="S846">
            <v>1</v>
          </cell>
        </row>
        <row r="847">
          <cell r="B847">
            <v>13992</v>
          </cell>
          <cell r="C847" t="str">
            <v xml:space="preserve">ESCHUMAN: TRAMITE DE EXAMEN A TITULO DE SUFICIENCIA POR ASIGNATURA              </v>
          </cell>
          <cell r="D847" t="str">
            <v>20190120301210</v>
          </cell>
          <cell r="E847" t="str">
            <v>4300001008005001</v>
          </cell>
          <cell r="K847" t="str">
            <v xml:space="preserve">ESCHUMAN: TRAMITE DE EXAMEN A TITULO DE SUFICIENCIA POR ASIGNATURA              </v>
          </cell>
          <cell r="L847">
            <v>14554</v>
          </cell>
          <cell r="M847">
            <v>27530</v>
          </cell>
          <cell r="N847">
            <v>16792</v>
          </cell>
          <cell r="O847">
            <v>25292</v>
          </cell>
          <cell r="P847">
            <v>22880</v>
          </cell>
          <cell r="Q847">
            <v>22880</v>
          </cell>
          <cell r="R847">
            <v>1.5720764051119966</v>
          </cell>
          <cell r="S847">
            <v>0.90463387632452952</v>
          </cell>
        </row>
        <row r="848">
          <cell r="B848">
            <v>13993</v>
          </cell>
          <cell r="C848" t="str">
            <v xml:space="preserve">ESCHUMAN: EXPED. DE CONSTANCIA DE PROCESO DE TITULACION POR C/U                 </v>
          </cell>
          <cell r="D848" t="str">
            <v>20190120301210</v>
          </cell>
          <cell r="E848" t="str">
            <v>4300001008005001</v>
          </cell>
          <cell r="K848" t="str">
            <v xml:space="preserve">ESCHUMAN: EXPED. DE CONSTANCIA DE PROCESO DE TITULACION POR C/U                 </v>
          </cell>
          <cell r="L848">
            <v>346</v>
          </cell>
          <cell r="M848">
            <v>0</v>
          </cell>
          <cell r="N848">
            <v>346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</v>
          </cell>
        </row>
        <row r="849">
          <cell r="B849">
            <v>13994</v>
          </cell>
          <cell r="C849" t="str">
            <v xml:space="preserve">ESCHUMAN: POR REPOSICION DE TARJETON DE SERV. SOCIAL POR C/U                    </v>
          </cell>
          <cell r="D849" t="str">
            <v>20190120301210</v>
          </cell>
          <cell r="E849" t="str">
            <v>4300001008005001</v>
          </cell>
          <cell r="K849" t="str">
            <v xml:space="preserve">ESCHUMAN: POR REPOSICION DE TARJETON DE SERV. SOCIAL POR C/U                    </v>
          </cell>
          <cell r="L849">
            <v>233</v>
          </cell>
          <cell r="M849">
            <v>63</v>
          </cell>
          <cell r="N849">
            <v>233</v>
          </cell>
          <cell r="O849">
            <v>63</v>
          </cell>
          <cell r="P849">
            <v>63</v>
          </cell>
          <cell r="Q849">
            <v>63</v>
          </cell>
          <cell r="R849">
            <v>0.27038626609442062</v>
          </cell>
          <cell r="S849">
            <v>1</v>
          </cell>
        </row>
        <row r="850">
          <cell r="B850">
            <v>13995</v>
          </cell>
          <cell r="C850" t="str">
            <v xml:space="preserve">ESCHUMAN: POR REPOSICION DE CARNET DE EGRESO POR C/U                            </v>
          </cell>
          <cell r="D850" t="str">
            <v>20190120301210</v>
          </cell>
          <cell r="E850" t="str">
            <v>4300001008005001</v>
          </cell>
          <cell r="K850" t="str">
            <v xml:space="preserve">ESCHUMAN: POR REPOSICION DE CARNET DE EGRESO POR C/U                            </v>
          </cell>
          <cell r="L850">
            <v>0</v>
          </cell>
          <cell r="M850">
            <v>95</v>
          </cell>
          <cell r="N850">
            <v>0</v>
          </cell>
          <cell r="O850">
            <v>95</v>
          </cell>
          <cell r="P850">
            <v>95</v>
          </cell>
          <cell r="Q850">
            <v>95</v>
          </cell>
          <cell r="R850" t="str">
            <v>Sin saldo estimado</v>
          </cell>
          <cell r="S850">
            <v>1</v>
          </cell>
        </row>
        <row r="851">
          <cell r="B851">
            <v>13997</v>
          </cell>
          <cell r="C851" t="str">
            <v xml:space="preserve">ESCHUMAN: REPOSICION DE CARTA DE PASANTE                                        </v>
          </cell>
          <cell r="D851" t="str">
            <v>20190120301210</v>
          </cell>
          <cell r="E851" t="str">
            <v>4300001008005001</v>
          </cell>
          <cell r="K851" t="str">
            <v xml:space="preserve">ESCHUMAN: REPOSICION DE CARTA DE PASANTE                                        </v>
          </cell>
          <cell r="L851">
            <v>0</v>
          </cell>
          <cell r="M851">
            <v>315</v>
          </cell>
          <cell r="N851">
            <v>0</v>
          </cell>
          <cell r="O851">
            <v>315</v>
          </cell>
          <cell r="P851">
            <v>315</v>
          </cell>
          <cell r="Q851">
            <v>315</v>
          </cell>
          <cell r="R851" t="str">
            <v>Sin saldo estimado</v>
          </cell>
          <cell r="S851">
            <v>1</v>
          </cell>
        </row>
        <row r="852">
          <cell r="B852">
            <v>14391</v>
          </cell>
          <cell r="C852" t="str">
            <v xml:space="preserve">ESCHUMAN: POR LA EXPEDICON CONSTANCIA PROYECTO TITULACION CADA UNA              </v>
          </cell>
          <cell r="D852" t="str">
            <v>20190120301210</v>
          </cell>
          <cell r="E852" t="str">
            <v>4300001008005001</v>
          </cell>
          <cell r="K852" t="str">
            <v xml:space="preserve">ESCHUMAN: POR LA EXPEDICON CONSTANCIA PROYECTO TITULACION CADA UNA              </v>
          </cell>
          <cell r="L852">
            <v>0</v>
          </cell>
          <cell r="M852">
            <v>1445</v>
          </cell>
          <cell r="N852">
            <v>0</v>
          </cell>
          <cell r="O852">
            <v>1445</v>
          </cell>
          <cell r="P852">
            <v>1445</v>
          </cell>
          <cell r="Q852">
            <v>1445</v>
          </cell>
          <cell r="R852" t="str">
            <v>Sin saldo estimado</v>
          </cell>
          <cell r="S852">
            <v>1</v>
          </cell>
        </row>
        <row r="853">
          <cell r="B853">
            <v>15322</v>
          </cell>
          <cell r="C853" t="str">
            <v xml:space="preserve">ESCHUMAN: EXPEDICION Y TRAMITE LEGALIZACION CERT. DE ESTU. PARCIAL O COMP. C/U  </v>
          </cell>
          <cell r="D853" t="str">
            <v>20190120301210</v>
          </cell>
          <cell r="E853" t="str">
            <v>4300001008005001</v>
          </cell>
          <cell r="K853" t="str">
            <v xml:space="preserve">ESCHUMAN: EXPEDICION Y TRAMITE LEGALIZACION CERT. DE ESTU. PARCIAL O COMP. C/U  </v>
          </cell>
          <cell r="L853">
            <v>29324</v>
          </cell>
          <cell r="M853">
            <v>2040</v>
          </cell>
          <cell r="N853">
            <v>26136</v>
          </cell>
          <cell r="O853">
            <v>5228</v>
          </cell>
          <cell r="P853">
            <v>2040</v>
          </cell>
          <cell r="Q853">
            <v>2040</v>
          </cell>
          <cell r="R853">
            <v>6.9567589687627884E-2</v>
          </cell>
          <cell r="S853">
            <v>0.39020657995409336</v>
          </cell>
        </row>
        <row r="854">
          <cell r="B854">
            <v>15323</v>
          </cell>
          <cell r="C854" t="str">
            <v xml:space="preserve">ESCHUMAN: EXPEDICION DE KARDEX OFICIAL POR CADA UNO                             </v>
          </cell>
          <cell r="D854" t="str">
            <v>20190120301210</v>
          </cell>
          <cell r="E854" t="str">
            <v>4300001008005001</v>
          </cell>
          <cell r="K854" t="str">
            <v xml:space="preserve">ESCHUMAN: EXPEDICION DE KARDEX OFICIAL POR CADA UNO                             </v>
          </cell>
          <cell r="L854">
            <v>2604</v>
          </cell>
          <cell r="M854">
            <v>116</v>
          </cell>
          <cell r="N854">
            <v>79</v>
          </cell>
          <cell r="O854">
            <v>2641</v>
          </cell>
          <cell r="P854">
            <v>116</v>
          </cell>
          <cell r="Q854">
            <v>116</v>
          </cell>
          <cell r="R854">
            <v>4.4546850998463901E-2</v>
          </cell>
          <cell r="S854">
            <v>4.3922756531616813E-2</v>
          </cell>
        </row>
        <row r="855">
          <cell r="B855">
            <v>15324</v>
          </cell>
          <cell r="C855" t="str">
            <v xml:space="preserve">ESCHUMAN: EXPEDICION COPIAS DEL PLAN DE ESTUDIOS DE LICENCIATURA C/SEMESTRE     </v>
          </cell>
          <cell r="D855" t="str">
            <v>20190120301210</v>
          </cell>
          <cell r="E855" t="str">
            <v>4300001008005001</v>
          </cell>
          <cell r="K855" t="str">
            <v xml:space="preserve">ESCHUMAN: EXPEDICION COPIAS DEL PLAN DE ESTUDIOS DE LICENCIATURA C/SEMESTRE     </v>
          </cell>
          <cell r="L855">
            <v>1820</v>
          </cell>
          <cell r="M855">
            <v>0</v>
          </cell>
          <cell r="N855">
            <v>807</v>
          </cell>
          <cell r="O855">
            <v>1013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B856">
            <v>15325</v>
          </cell>
          <cell r="C856" t="str">
            <v xml:space="preserve">ESCHUMAN: CERTIFICACION TOEFL                                                   </v>
          </cell>
          <cell r="D856" t="str">
            <v>20190120301210</v>
          </cell>
          <cell r="E856" t="str">
            <v>4300001008005001</v>
          </cell>
          <cell r="K856" t="str">
            <v xml:space="preserve">ESCHUMAN: CERTIFICACION TOEFL                                                   </v>
          </cell>
          <cell r="L856">
            <v>62526</v>
          </cell>
          <cell r="M856">
            <v>21551</v>
          </cell>
          <cell r="N856">
            <v>38632</v>
          </cell>
          <cell r="O856">
            <v>45445</v>
          </cell>
          <cell r="P856">
            <v>45445</v>
          </cell>
          <cell r="Q856">
            <v>45445</v>
          </cell>
          <cell r="R856">
            <v>0.72681764386015413</v>
          </cell>
          <cell r="S856">
            <v>1</v>
          </cell>
        </row>
        <row r="857">
          <cell r="B857">
            <v>16244</v>
          </cell>
          <cell r="C857" t="str">
            <v xml:space="preserve">ESCHUMAN:EXPEDICION DE TITULO PROFESIONAL ELECTRONICO                           </v>
          </cell>
          <cell r="D857" t="str">
            <v>20190120301210</v>
          </cell>
          <cell r="E857" t="str">
            <v>4300001008005001</v>
          </cell>
          <cell r="K857" t="str">
            <v xml:space="preserve">ESCHUMAN:EXPEDICION DE TITULO PROFESIONAL ELECTRONICO                           </v>
          </cell>
          <cell r="L857">
            <v>0</v>
          </cell>
          <cell r="M857">
            <v>500</v>
          </cell>
          <cell r="N857">
            <v>0</v>
          </cell>
          <cell r="O857">
            <v>500</v>
          </cell>
          <cell r="P857">
            <v>500</v>
          </cell>
          <cell r="Q857">
            <v>500</v>
          </cell>
          <cell r="R857" t="str">
            <v>Sin saldo estimado</v>
          </cell>
          <cell r="S857">
            <v>1</v>
          </cell>
        </row>
        <row r="858">
          <cell r="D858" t="str">
            <v/>
          </cell>
          <cell r="E858" t="str">
            <v>4300001008006000</v>
          </cell>
          <cell r="J858" t="str">
            <v xml:space="preserve">INSTITUTO POBLANO DE CULTURA FISICA Y DEPORTE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858">
            <v>16265750</v>
          </cell>
          <cell r="M858">
            <v>8235865</v>
          </cell>
          <cell r="N858">
            <v>5839712</v>
          </cell>
          <cell r="O858">
            <v>18661903</v>
          </cell>
          <cell r="P858">
            <v>12773214</v>
          </cell>
          <cell r="Q858">
            <v>12773214</v>
          </cell>
          <cell r="R858">
            <v>0.78528281819159895</v>
          </cell>
          <cell r="S858">
            <v>0.68445399164276011</v>
          </cell>
        </row>
        <row r="859">
          <cell r="B859">
            <v>4307</v>
          </cell>
          <cell r="C859" t="str">
            <v xml:space="preserve">IPDJ.U.D.MARIO VAZQUEZ RANA: INSCRIPCION PAREJA MAYORES DE 15 ANOS              </v>
          </cell>
          <cell r="D859" t="str">
            <v>20190120559210</v>
          </cell>
          <cell r="E859" t="str">
            <v>4300001008006001</v>
          </cell>
          <cell r="K859" t="str">
            <v xml:space="preserve">IPDJ.U.D.MARIO VAZQUEZ RANA: INSCRIPCION PAREJA MAYORES DE 15 ANOS              </v>
          </cell>
          <cell r="L859">
            <v>141672</v>
          </cell>
          <cell r="M859">
            <v>17385</v>
          </cell>
          <cell r="N859">
            <v>97699</v>
          </cell>
          <cell r="O859">
            <v>61358</v>
          </cell>
          <cell r="P859">
            <v>48190</v>
          </cell>
          <cell r="Q859">
            <v>48190</v>
          </cell>
          <cell r="R859">
            <v>0.34015190016375851</v>
          </cell>
          <cell r="S859">
            <v>0.78539065810489261</v>
          </cell>
        </row>
        <row r="860">
          <cell r="B860">
            <v>4308</v>
          </cell>
          <cell r="C860" t="str">
            <v xml:space="preserve">IPDJ. 50% DE DESCUENTO U. MARIO VAZQUEZ RANA                                    </v>
          </cell>
          <cell r="D860" t="str">
            <v>20190120559210</v>
          </cell>
          <cell r="E860" t="str">
            <v>4300001008006001</v>
          </cell>
          <cell r="K860" t="str">
            <v xml:space="preserve">IPDJ. 50% DE DESCUENTO U. MARIO VAZQUEZ RANA                                    </v>
          </cell>
          <cell r="L860">
            <v>1067878</v>
          </cell>
          <cell r="M860">
            <v>0</v>
          </cell>
          <cell r="N860">
            <v>347161</v>
          </cell>
          <cell r="O860">
            <v>720717</v>
          </cell>
          <cell r="P860">
            <v>471121</v>
          </cell>
          <cell r="Q860">
            <v>471121</v>
          </cell>
          <cell r="R860">
            <v>0.44117492822213772</v>
          </cell>
          <cell r="S860">
            <v>0.65368376214242208</v>
          </cell>
        </row>
        <row r="861">
          <cell r="B861">
            <v>4309</v>
          </cell>
          <cell r="C861" t="str">
            <v xml:space="preserve">IPDJ.U.D.MARIO VAZQUEZ RANA: INSCRIP. INDIV. MAYOR DE 15 ANOS                   </v>
          </cell>
          <cell r="D861" t="str">
            <v>20190120559210</v>
          </cell>
          <cell r="E861" t="str">
            <v>4300001008006001</v>
          </cell>
          <cell r="K861" t="str">
            <v xml:space="preserve">IPDJ.U.D.MARIO VAZQUEZ RANA: INSCRIP. INDIV. MAYOR DE 15 ANOS                   </v>
          </cell>
          <cell r="L861">
            <v>94770</v>
          </cell>
          <cell r="M861">
            <v>35694</v>
          </cell>
          <cell r="N861">
            <v>29361</v>
          </cell>
          <cell r="O861">
            <v>101103</v>
          </cell>
          <cell r="P861">
            <v>82750</v>
          </cell>
          <cell r="Q861">
            <v>82750</v>
          </cell>
          <cell r="R861">
            <v>0.87316661390735462</v>
          </cell>
          <cell r="S861">
            <v>0.81847225107069033</v>
          </cell>
        </row>
        <row r="862">
          <cell r="B862">
            <v>4322</v>
          </cell>
          <cell r="C862" t="str">
            <v xml:space="preserve">IPDJ. U.D. MARIO VAZQUEZ RANA: VISITAS POR PERSONA, POR DIA                     </v>
          </cell>
          <cell r="D862" t="str">
            <v>20190120559210</v>
          </cell>
          <cell r="E862" t="str">
            <v>4300001008006001</v>
          </cell>
          <cell r="K862" t="str">
            <v xml:space="preserve">IPDJ. U.D. MARIO VAZQUEZ RANA: VISITAS POR PERSONA, POR DIA                     </v>
          </cell>
          <cell r="L862">
            <v>47363</v>
          </cell>
          <cell r="M862">
            <v>0</v>
          </cell>
          <cell r="N862">
            <v>23393</v>
          </cell>
          <cell r="O862">
            <v>23970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B863">
            <v>4325</v>
          </cell>
          <cell r="C863" t="str">
            <v xml:space="preserve">IPDJ U.D. MARIO VAZQUEZ RANA: CASILLERO POR MES                                 </v>
          </cell>
          <cell r="D863" t="str">
            <v>20190120559210</v>
          </cell>
          <cell r="E863" t="str">
            <v>4300001008006001</v>
          </cell>
          <cell r="K863" t="str">
            <v xml:space="preserve">IPDJ U.D. MARIO VAZQUEZ RANA: CASILLERO POR MES                                 </v>
          </cell>
          <cell r="L863">
            <v>18826</v>
          </cell>
          <cell r="M863">
            <v>86769</v>
          </cell>
          <cell r="N863">
            <v>3990</v>
          </cell>
          <cell r="O863">
            <v>101605</v>
          </cell>
          <cell r="P863">
            <v>101605</v>
          </cell>
          <cell r="Q863">
            <v>101605</v>
          </cell>
          <cell r="R863">
            <v>5.3970572612344627</v>
          </cell>
          <cell r="S863">
            <v>1</v>
          </cell>
        </row>
        <row r="864">
          <cell r="B864">
            <v>4332</v>
          </cell>
          <cell r="C864" t="str">
            <v xml:space="preserve">IPDJ. U.D. MARIO VAZQUEZ RANA: CURSO DE VERANO INDIVIDUAL                       </v>
          </cell>
          <cell r="D864" t="str">
            <v>20190120559210</v>
          </cell>
          <cell r="E864" t="str">
            <v>4300001008006001</v>
          </cell>
          <cell r="K864" t="str">
            <v xml:space="preserve">IPDJ. U.D. MARIO VAZQUEZ RANA: CURSO DE VERANO INDIVIDUAL                       </v>
          </cell>
          <cell r="L864">
            <v>76138</v>
          </cell>
          <cell r="M864">
            <v>33112</v>
          </cell>
          <cell r="N864">
            <v>0</v>
          </cell>
          <cell r="O864">
            <v>109250</v>
          </cell>
          <cell r="P864">
            <v>109250</v>
          </cell>
          <cell r="Q864">
            <v>109250</v>
          </cell>
          <cell r="R864">
            <v>1.4348945336100238</v>
          </cell>
          <cell r="S864">
            <v>1</v>
          </cell>
        </row>
        <row r="865">
          <cell r="B865">
            <v>4333</v>
          </cell>
          <cell r="C865" t="str">
            <v xml:space="preserve">IPDJ. U.D. MARIO VAZQUEZ RANA: CURSO DE VERANO 2 HERMANOS POR C/U               </v>
          </cell>
          <cell r="D865" t="str">
            <v>20190120559210</v>
          </cell>
          <cell r="E865" t="str">
            <v>4300001008006001</v>
          </cell>
          <cell r="K865" t="str">
            <v xml:space="preserve">IPDJ. U.D. MARIO VAZQUEZ RANA: CURSO DE VERANO 2 HERMANOS POR C/U               </v>
          </cell>
          <cell r="L865">
            <v>69245</v>
          </cell>
          <cell r="M865">
            <v>27119</v>
          </cell>
          <cell r="N865">
            <v>1764</v>
          </cell>
          <cell r="O865">
            <v>94600</v>
          </cell>
          <cell r="P865">
            <v>94600</v>
          </cell>
          <cell r="Q865">
            <v>94600</v>
          </cell>
          <cell r="R865">
            <v>1.3661636219221605</v>
          </cell>
          <cell r="S865">
            <v>1</v>
          </cell>
        </row>
        <row r="866">
          <cell r="B866">
            <v>4334</v>
          </cell>
          <cell r="C866" t="str">
            <v xml:space="preserve">IPDJ.U.D. MARIO VAZQUEZ RANA: CURSO DE VERANO 3 HERMANOS POR C/U                </v>
          </cell>
          <cell r="D866" t="str">
            <v>20190120559210</v>
          </cell>
          <cell r="E866" t="str">
            <v>4300001008006001</v>
          </cell>
          <cell r="K866" t="str">
            <v xml:space="preserve">IPDJ.U.D. MARIO VAZQUEZ RANA: CURSO DE VERANO 3 HERMANOS POR C/U                </v>
          </cell>
          <cell r="L866">
            <v>21321</v>
          </cell>
          <cell r="M866">
            <v>0</v>
          </cell>
          <cell r="N866">
            <v>12152</v>
          </cell>
          <cell r="O866">
            <v>9169</v>
          </cell>
          <cell r="P866">
            <v>6930</v>
          </cell>
          <cell r="Q866">
            <v>6930</v>
          </cell>
          <cell r="R866">
            <v>0.32503165892781766</v>
          </cell>
          <cell r="S866">
            <v>0.75580761260769991</v>
          </cell>
        </row>
        <row r="867">
          <cell r="B867">
            <v>4335</v>
          </cell>
          <cell r="C867" t="str">
            <v xml:space="preserve">IPDJ. USO INSTALACIONES GIMNASIO MIGUEL HIDALGO POR DIA                         </v>
          </cell>
          <cell r="D867" t="str">
            <v>20190120559210</v>
          </cell>
          <cell r="E867" t="str">
            <v>4300001008006001</v>
          </cell>
          <cell r="K867" t="str">
            <v xml:space="preserve">IPDJ. USO INSTALACIONES GIMNASIO MIGUEL HIDALGO POR DIA                         </v>
          </cell>
          <cell r="L867">
            <v>110740</v>
          </cell>
          <cell r="M867">
            <v>37760</v>
          </cell>
          <cell r="N867">
            <v>73093</v>
          </cell>
          <cell r="O867">
            <v>75407</v>
          </cell>
          <cell r="P867">
            <v>37760</v>
          </cell>
          <cell r="Q867">
            <v>37760</v>
          </cell>
          <cell r="R867">
            <v>0.34097886942387573</v>
          </cell>
          <cell r="S867">
            <v>0.50074926730940095</v>
          </cell>
        </row>
        <row r="868">
          <cell r="B868">
            <v>4339</v>
          </cell>
          <cell r="C868" t="str">
            <v xml:space="preserve">IPDJ. ESTACIONAMIENTO U.D. MARIO VAZQUEZ RANA: POR HORA                         </v>
          </cell>
          <cell r="D868" t="str">
            <v>20190120559210</v>
          </cell>
          <cell r="E868" t="str">
            <v>4300001008006001</v>
          </cell>
          <cell r="K868" t="str">
            <v xml:space="preserve">IPDJ. ESTACIONAMIENTO U.D. MARIO VAZQUEZ RANA: POR HORA                         </v>
          </cell>
          <cell r="L868">
            <v>98963</v>
          </cell>
          <cell r="M868">
            <v>7260</v>
          </cell>
          <cell r="N868">
            <v>69042</v>
          </cell>
          <cell r="O868">
            <v>37181</v>
          </cell>
          <cell r="P868">
            <v>7260</v>
          </cell>
          <cell r="Q868">
            <v>7260</v>
          </cell>
          <cell r="R868">
            <v>7.336075098774289E-2</v>
          </cell>
          <cell r="S868">
            <v>0.19526102041365215</v>
          </cell>
        </row>
        <row r="869">
          <cell r="B869">
            <v>13039</v>
          </cell>
          <cell r="C869" t="str">
            <v xml:space="preserve">IPDJ. USO DE ESPACIOS EN AUDITORIO SALA DE PRENSA O CANCHA DEPORTIVA POR HORA   </v>
          </cell>
          <cell r="D869" t="str">
            <v>20190120559210</v>
          </cell>
          <cell r="E869" t="str">
            <v>4300001008006001</v>
          </cell>
          <cell r="K869" t="str">
            <v xml:space="preserve">IPDJ. USO DE ESPACIOS EN AUDITORIO SALA DE PRENSA O CANCHA DEPORTIVA POR HORA   </v>
          </cell>
          <cell r="L869">
            <v>2052</v>
          </cell>
          <cell r="M869">
            <v>1920</v>
          </cell>
          <cell r="N869">
            <v>2052</v>
          </cell>
          <cell r="O869">
            <v>1920</v>
          </cell>
          <cell r="P869">
            <v>1920</v>
          </cell>
          <cell r="Q869">
            <v>1920</v>
          </cell>
          <cell r="R869">
            <v>0.93567251461988299</v>
          </cell>
          <cell r="S869">
            <v>1</v>
          </cell>
        </row>
        <row r="870">
          <cell r="B870">
            <v>13661</v>
          </cell>
          <cell r="C870" t="str">
            <v xml:space="preserve">IPDJ. 25% DE DESCUENTO CONVENIO CON ESCUELAS Y EMPRESAS DESDE 20 PERSONAS       </v>
          </cell>
          <cell r="D870" t="str">
            <v>20190120559210</v>
          </cell>
          <cell r="E870" t="str">
            <v>4300001008006001</v>
          </cell>
          <cell r="K870" t="str">
            <v xml:space="preserve">IPDJ. 25% DE DESCUENTO CONVENIO CON ESCUELAS Y EMPRESAS DESDE 20 PERSONAS       </v>
          </cell>
          <cell r="L870">
            <v>349315</v>
          </cell>
          <cell r="M870">
            <v>29949</v>
          </cell>
          <cell r="N870">
            <v>187972</v>
          </cell>
          <cell r="O870">
            <v>191292</v>
          </cell>
          <cell r="P870">
            <v>103988</v>
          </cell>
          <cell r="Q870">
            <v>103988</v>
          </cell>
          <cell r="R870">
            <v>0.29769119562572466</v>
          </cell>
          <cell r="S870">
            <v>0.54360872383581127</v>
          </cell>
        </row>
        <row r="871">
          <cell r="B871">
            <v>13672</v>
          </cell>
          <cell r="C871" t="str">
            <v xml:space="preserve">IPDJ. CHOLULA: INSCRIPCION PLAN FAMILIAR PADRES Y 1 HIJO                        </v>
          </cell>
          <cell r="D871" t="str">
            <v>20190120559210</v>
          </cell>
          <cell r="E871" t="str">
            <v>4300001008006001</v>
          </cell>
          <cell r="K871" t="str">
            <v xml:space="preserve">IPDJ. CHOLULA: INSCRIPCION PLAN FAMILIAR PADRES Y 1 HIJO                        </v>
          </cell>
          <cell r="L871">
            <v>103830</v>
          </cell>
          <cell r="M871">
            <v>1390</v>
          </cell>
          <cell r="N871">
            <v>96451</v>
          </cell>
          <cell r="O871">
            <v>8769</v>
          </cell>
          <cell r="P871">
            <v>8340</v>
          </cell>
          <cell r="Q871">
            <v>8340</v>
          </cell>
          <cell r="R871">
            <v>8.0323605894250222E-2</v>
          </cell>
          <cell r="S871">
            <v>0.95107765993841942</v>
          </cell>
        </row>
        <row r="872">
          <cell r="B872">
            <v>13673</v>
          </cell>
          <cell r="C872" t="str">
            <v xml:space="preserve">IPDJ. CHOLULA: INSCRIPCION PLAN FAMILIAR PADRES Y 2 HIJOS                       </v>
          </cell>
          <cell r="D872" t="str">
            <v>20190120559210</v>
          </cell>
          <cell r="E872" t="str">
            <v>4300001008006001</v>
          </cell>
          <cell r="K872" t="str">
            <v xml:space="preserve">IPDJ. CHOLULA: INSCRIPCION PLAN FAMILIAR PADRES Y 2 HIJOS                       </v>
          </cell>
          <cell r="L872">
            <v>88278</v>
          </cell>
          <cell r="M872">
            <v>910</v>
          </cell>
          <cell r="N872">
            <v>78971</v>
          </cell>
          <cell r="O872">
            <v>10217</v>
          </cell>
          <cell r="P872">
            <v>6370</v>
          </cell>
          <cell r="Q872">
            <v>6370</v>
          </cell>
          <cell r="R872">
            <v>7.2158408663540174E-2</v>
          </cell>
          <cell r="S872">
            <v>0.62347068611138301</v>
          </cell>
        </row>
        <row r="873">
          <cell r="B873">
            <v>13674</v>
          </cell>
          <cell r="C873" t="str">
            <v xml:space="preserve">IPDJ. CHOLULA: INSCRIPCION PLAN FAMILIAR PADRES Y 3 HIJOS                       </v>
          </cell>
          <cell r="D873" t="str">
            <v>20190120559210</v>
          </cell>
          <cell r="E873" t="str">
            <v>4300001008006001</v>
          </cell>
          <cell r="K873" t="str">
            <v xml:space="preserve">IPDJ. CHOLULA: INSCRIPCION PLAN FAMILIAR PADRES Y 3 HIJOS                       </v>
          </cell>
          <cell r="L873">
            <v>25245</v>
          </cell>
          <cell r="M873">
            <v>1060</v>
          </cell>
          <cell r="N873">
            <v>21410</v>
          </cell>
          <cell r="O873">
            <v>4895</v>
          </cell>
          <cell r="P873">
            <v>4240</v>
          </cell>
          <cell r="Q873">
            <v>4240</v>
          </cell>
          <cell r="R873">
            <v>0.16795405030699148</v>
          </cell>
          <cell r="S873">
            <v>0.86618998978549544</v>
          </cell>
        </row>
        <row r="874">
          <cell r="B874">
            <v>13682</v>
          </cell>
          <cell r="C874" t="str">
            <v xml:space="preserve">IPDJ.CHOLULA: INSCRIPCION OTRAS ACTIVIDADES                                     </v>
          </cell>
          <cell r="D874" t="str">
            <v>20190120559210</v>
          </cell>
          <cell r="E874" t="str">
            <v>4300001008006001</v>
          </cell>
          <cell r="K874" t="str">
            <v xml:space="preserve">IPDJ.CHOLULA: INSCRIPCION OTRAS ACTIVIDADES                                     </v>
          </cell>
          <cell r="L874">
            <v>54770</v>
          </cell>
          <cell r="M874">
            <v>1937</v>
          </cell>
          <cell r="N874">
            <v>48123</v>
          </cell>
          <cell r="O874">
            <v>8584</v>
          </cell>
          <cell r="P874">
            <v>6840</v>
          </cell>
          <cell r="Q874">
            <v>6840</v>
          </cell>
          <cell r="R874">
            <v>0.12488588643417929</v>
          </cell>
          <cell r="S874">
            <v>0.79683131407269336</v>
          </cell>
        </row>
        <row r="875">
          <cell r="B875">
            <v>13684</v>
          </cell>
          <cell r="C875" t="str">
            <v xml:space="preserve">IPDJ. CHOLULA: CURSOS DE VERANO INDIVIDUAL                                      </v>
          </cell>
          <cell r="D875" t="str">
            <v>20190120559210</v>
          </cell>
          <cell r="E875" t="str">
            <v>4300001008006001</v>
          </cell>
          <cell r="K875" t="str">
            <v xml:space="preserve">IPDJ. CHOLULA: CURSOS DE VERANO INDIVIDUAL                                      </v>
          </cell>
          <cell r="L875">
            <v>50223</v>
          </cell>
          <cell r="M875">
            <v>18595</v>
          </cell>
          <cell r="N875">
            <v>0</v>
          </cell>
          <cell r="O875">
            <v>68818</v>
          </cell>
          <cell r="P875">
            <v>67575</v>
          </cell>
          <cell r="Q875">
            <v>67575</v>
          </cell>
          <cell r="R875">
            <v>1.3454990741293829</v>
          </cell>
          <cell r="S875">
            <v>0.98193786509343484</v>
          </cell>
        </row>
        <row r="876">
          <cell r="B876">
            <v>13685</v>
          </cell>
          <cell r="C876" t="str">
            <v xml:space="preserve">IPDJ. CHOLULA: CURSOS DE VERANO DOS HERMANOS                                    </v>
          </cell>
          <cell r="D876" t="str">
            <v>20190120559210</v>
          </cell>
          <cell r="E876" t="str">
            <v>4300001008006001</v>
          </cell>
          <cell r="K876" t="str">
            <v xml:space="preserve">IPDJ. CHOLULA: CURSOS DE VERANO DOS HERMANOS                                    </v>
          </cell>
          <cell r="L876">
            <v>65545</v>
          </cell>
          <cell r="M876">
            <v>6395</v>
          </cell>
          <cell r="N876">
            <v>0</v>
          </cell>
          <cell r="O876">
            <v>71940</v>
          </cell>
          <cell r="P876">
            <v>71940</v>
          </cell>
          <cell r="Q876">
            <v>71940</v>
          </cell>
          <cell r="R876">
            <v>1.0975665573270272</v>
          </cell>
          <cell r="S876">
            <v>1</v>
          </cell>
        </row>
        <row r="877">
          <cell r="B877">
            <v>13686</v>
          </cell>
          <cell r="C877" t="str">
            <v xml:space="preserve">IPDJ. CHOLULA: CURSOS DE VERANO TRES HERMANOS                                   </v>
          </cell>
          <cell r="D877" t="str">
            <v>20190120559210</v>
          </cell>
          <cell r="E877" t="str">
            <v>4300001008006001</v>
          </cell>
          <cell r="K877" t="str">
            <v xml:space="preserve">IPDJ. CHOLULA: CURSOS DE VERANO TRES HERMANOS                                   </v>
          </cell>
          <cell r="L877">
            <v>9372</v>
          </cell>
          <cell r="M877">
            <v>0</v>
          </cell>
          <cell r="N877">
            <v>3342</v>
          </cell>
          <cell r="O877">
            <v>6030</v>
          </cell>
          <cell r="P877">
            <v>6030</v>
          </cell>
          <cell r="Q877">
            <v>6030</v>
          </cell>
          <cell r="R877">
            <v>0.6434058898847631</v>
          </cell>
          <cell r="S877">
            <v>1</v>
          </cell>
        </row>
        <row r="878">
          <cell r="B878">
            <v>13687</v>
          </cell>
          <cell r="C878" t="str">
            <v xml:space="preserve">IPDJ. CHOLULA: CAMBIO O REPOSICION DE CREDENCIAL                                </v>
          </cell>
          <cell r="D878" t="str">
            <v>20190120559210</v>
          </cell>
          <cell r="E878" t="str">
            <v>4300001008006001</v>
          </cell>
          <cell r="K878" t="str">
            <v xml:space="preserve">IPDJ. CHOLULA: CAMBIO O REPOSICION DE CREDENCIAL                                </v>
          </cell>
          <cell r="L878">
            <v>1152</v>
          </cell>
          <cell r="M878">
            <v>67021</v>
          </cell>
          <cell r="N878">
            <v>95</v>
          </cell>
          <cell r="O878">
            <v>68078</v>
          </cell>
          <cell r="P878">
            <v>68020</v>
          </cell>
          <cell r="Q878">
            <v>68020</v>
          </cell>
          <cell r="R878">
            <v>59.045138888888886</v>
          </cell>
          <cell r="S878">
            <v>0.99914803607626546</v>
          </cell>
        </row>
        <row r="879">
          <cell r="B879">
            <v>13688</v>
          </cell>
          <cell r="C879" t="str">
            <v xml:space="preserve">IPDJ. CHOLULA: CAMBIO DE HORARIO Y DISCIPLINA                                   </v>
          </cell>
          <cell r="D879" t="str">
            <v>20190120559210</v>
          </cell>
          <cell r="E879" t="str">
            <v>4300001008006001</v>
          </cell>
          <cell r="K879" t="str">
            <v xml:space="preserve">IPDJ. CHOLULA: CAMBIO DE HORARIO Y DISCIPLINA                                   </v>
          </cell>
          <cell r="L879">
            <v>9184</v>
          </cell>
          <cell r="M879">
            <v>1416</v>
          </cell>
          <cell r="N879">
            <v>2810</v>
          </cell>
          <cell r="O879">
            <v>7790</v>
          </cell>
          <cell r="P879">
            <v>4500</v>
          </cell>
          <cell r="Q879">
            <v>4500</v>
          </cell>
          <cell r="R879">
            <v>0.48998257839721254</v>
          </cell>
          <cell r="S879">
            <v>0.57766367137355579</v>
          </cell>
        </row>
        <row r="880">
          <cell r="B880">
            <v>13691</v>
          </cell>
          <cell r="C880" t="str">
            <v xml:space="preserve">IPDJ. CHOLULA: USO DE LA TIENDA DE DEPORTES POR MES                             </v>
          </cell>
          <cell r="D880" t="str">
            <v>20190120559210</v>
          </cell>
          <cell r="E880" t="str">
            <v>4300001008006001</v>
          </cell>
          <cell r="K880" t="str">
            <v xml:space="preserve">IPDJ. CHOLULA: USO DE LA TIENDA DE DEPORTES POR MES                             </v>
          </cell>
          <cell r="L880">
            <v>22030</v>
          </cell>
          <cell r="M880">
            <v>6618</v>
          </cell>
          <cell r="N880">
            <v>6458</v>
          </cell>
          <cell r="O880">
            <v>22190</v>
          </cell>
          <cell r="P880">
            <v>22190</v>
          </cell>
          <cell r="Q880">
            <v>22190</v>
          </cell>
          <cell r="R880">
            <v>1.0072628234226055</v>
          </cell>
          <cell r="S880">
            <v>1</v>
          </cell>
        </row>
        <row r="881">
          <cell r="B881">
            <v>13692</v>
          </cell>
          <cell r="C881" t="str">
            <v xml:space="preserve">IPDJ. CHOLULA: USO DE LA CAFETERIA POR MES                                      </v>
          </cell>
          <cell r="D881" t="str">
            <v>20190120559210</v>
          </cell>
          <cell r="E881" t="str">
            <v>4300001008006001</v>
          </cell>
          <cell r="K881" t="str">
            <v xml:space="preserve">IPDJ. CHOLULA: USO DE LA CAFETERIA POR MES                                      </v>
          </cell>
          <cell r="L881">
            <v>11367</v>
          </cell>
          <cell r="M881">
            <v>0</v>
          </cell>
          <cell r="N881">
            <v>8197</v>
          </cell>
          <cell r="O881">
            <v>3170</v>
          </cell>
          <cell r="P881">
            <v>3170</v>
          </cell>
          <cell r="Q881">
            <v>3170</v>
          </cell>
          <cell r="R881">
            <v>0.27887745227412686</v>
          </cell>
          <cell r="S881">
            <v>1</v>
          </cell>
        </row>
        <row r="882">
          <cell r="B882">
            <v>13694</v>
          </cell>
          <cell r="C882" t="str">
            <v xml:space="preserve">IPDJ. ECO: INSCRIPCION NATACION EDAD 2 A 59 ANOS                                </v>
          </cell>
          <cell r="D882" t="str">
            <v>20190120559210</v>
          </cell>
          <cell r="E882" t="str">
            <v>4300001008006001</v>
          </cell>
          <cell r="K882" t="str">
            <v xml:space="preserve">IPDJ. ECO: INSCRIPCION NATACION EDAD 2 A 59 ANOS                                </v>
          </cell>
          <cell r="L882">
            <v>1370928</v>
          </cell>
          <cell r="M882">
            <v>0</v>
          </cell>
          <cell r="N882">
            <v>1010094</v>
          </cell>
          <cell r="O882">
            <v>360834</v>
          </cell>
          <cell r="P882">
            <v>185775</v>
          </cell>
          <cell r="Q882">
            <v>185775</v>
          </cell>
          <cell r="R882">
            <v>0.13551039879556037</v>
          </cell>
          <cell r="S882">
            <v>0.5148489333045112</v>
          </cell>
        </row>
        <row r="883">
          <cell r="B883">
            <v>13707</v>
          </cell>
          <cell r="C883" t="str">
            <v xml:space="preserve">IPDJ. ECO: INSCRIPCION PLAN INDIVIDUAL                                          </v>
          </cell>
          <cell r="D883" t="str">
            <v>20190120559210</v>
          </cell>
          <cell r="E883" t="str">
            <v>4300001008006001</v>
          </cell>
          <cell r="K883" t="str">
            <v xml:space="preserve">IPDJ. ECO: INSCRIPCION PLAN INDIVIDUAL                                          </v>
          </cell>
          <cell r="L883">
            <v>622388</v>
          </cell>
          <cell r="M883">
            <v>0</v>
          </cell>
          <cell r="N883">
            <v>445977</v>
          </cell>
          <cell r="O883">
            <v>176411</v>
          </cell>
          <cell r="P883">
            <v>87360</v>
          </cell>
          <cell r="Q883">
            <v>87360</v>
          </cell>
          <cell r="R883">
            <v>0.14036260339209625</v>
          </cell>
          <cell r="S883">
            <v>0.49520721496958808</v>
          </cell>
        </row>
        <row r="884">
          <cell r="B884">
            <v>13708</v>
          </cell>
          <cell r="C884" t="str">
            <v xml:space="preserve">IPDJ. ECO: INSCRIPCION POR PAREJA                                               </v>
          </cell>
          <cell r="D884" t="str">
            <v>20190120559210</v>
          </cell>
          <cell r="E884" t="str">
            <v>4300001008006001</v>
          </cell>
          <cell r="K884" t="str">
            <v xml:space="preserve">IPDJ. ECO: INSCRIPCION POR PAREJA                                               </v>
          </cell>
          <cell r="L884">
            <v>809739</v>
          </cell>
          <cell r="M884">
            <v>0</v>
          </cell>
          <cell r="N884">
            <v>558925</v>
          </cell>
          <cell r="O884">
            <v>250814</v>
          </cell>
          <cell r="P884">
            <v>118080</v>
          </cell>
          <cell r="Q884">
            <v>118080</v>
          </cell>
          <cell r="R884">
            <v>0.1458247657578553</v>
          </cell>
          <cell r="S884">
            <v>0.47078711714657079</v>
          </cell>
        </row>
        <row r="885">
          <cell r="B885">
            <v>13717</v>
          </cell>
          <cell r="C885" t="str">
            <v xml:space="preserve">IPDJ. ECO: INSCRIPCION PADRES CON UN HIJO                                       </v>
          </cell>
          <cell r="D885" t="str">
            <v>20190120559210</v>
          </cell>
          <cell r="E885" t="str">
            <v>4300001008006001</v>
          </cell>
          <cell r="K885" t="str">
            <v xml:space="preserve">IPDJ. ECO: INSCRIPCION PADRES CON UN HIJO                                       </v>
          </cell>
          <cell r="L885">
            <v>159060</v>
          </cell>
          <cell r="M885">
            <v>0</v>
          </cell>
          <cell r="N885">
            <v>125929</v>
          </cell>
          <cell r="O885">
            <v>33131</v>
          </cell>
          <cell r="P885">
            <v>4070</v>
          </cell>
          <cell r="Q885">
            <v>4070</v>
          </cell>
          <cell r="R885">
            <v>2.5587828492392807E-2</v>
          </cell>
          <cell r="S885">
            <v>0.12284567323654583</v>
          </cell>
        </row>
        <row r="886">
          <cell r="B886">
            <v>13718</v>
          </cell>
          <cell r="C886" t="str">
            <v xml:space="preserve">IPDJ. ECO: INSCRIPCION PADRES CON DOS HIJOS                                     </v>
          </cell>
          <cell r="D886" t="str">
            <v>20190120559210</v>
          </cell>
          <cell r="E886" t="str">
            <v>4300001008006001</v>
          </cell>
          <cell r="K886" t="str">
            <v xml:space="preserve">IPDJ. ECO: INSCRIPCION PADRES CON DOS HIJOS                                     </v>
          </cell>
          <cell r="L886">
            <v>104207</v>
          </cell>
          <cell r="M886">
            <v>0</v>
          </cell>
          <cell r="N886">
            <v>72949</v>
          </cell>
          <cell r="O886">
            <v>31258</v>
          </cell>
          <cell r="P886">
            <v>7480</v>
          </cell>
          <cell r="Q886">
            <v>7480</v>
          </cell>
          <cell r="R886">
            <v>7.1780206703964219E-2</v>
          </cell>
          <cell r="S886">
            <v>0.23929873952268219</v>
          </cell>
        </row>
        <row r="887">
          <cell r="B887">
            <v>13719</v>
          </cell>
          <cell r="C887" t="str">
            <v xml:space="preserve">IPDJ. ECO: INSCRIPCION PADRES CON TRES HIJOS                                    </v>
          </cell>
          <cell r="D887" t="str">
            <v>20190120559210</v>
          </cell>
          <cell r="E887" t="str">
            <v>4300001008006001</v>
          </cell>
          <cell r="K887" t="str">
            <v xml:space="preserve">IPDJ. ECO: INSCRIPCION PADRES CON TRES HIJOS                                    </v>
          </cell>
          <cell r="L887">
            <v>6964</v>
          </cell>
          <cell r="M887">
            <v>0</v>
          </cell>
          <cell r="N887">
            <v>6469</v>
          </cell>
          <cell r="O887">
            <v>495</v>
          </cell>
          <cell r="P887">
            <v>495</v>
          </cell>
          <cell r="Q887">
            <v>495</v>
          </cell>
          <cell r="R887">
            <v>7.1079839172889139E-2</v>
          </cell>
          <cell r="S887">
            <v>1</v>
          </cell>
        </row>
        <row r="888">
          <cell r="B888">
            <v>13722</v>
          </cell>
          <cell r="C888" t="str">
            <v xml:space="preserve">IPDJ. ECO: CURSOS DE VERANO INDIVIDUAL                                          </v>
          </cell>
          <cell r="D888" t="str">
            <v>20190120559210</v>
          </cell>
          <cell r="E888" t="str">
            <v>4300001008006001</v>
          </cell>
          <cell r="K888" t="str">
            <v xml:space="preserve">IPDJ. ECO: CURSOS DE VERANO INDIVIDUAL                                          </v>
          </cell>
          <cell r="L888">
            <v>70734</v>
          </cell>
          <cell r="M888">
            <v>0</v>
          </cell>
          <cell r="N888">
            <v>48024</v>
          </cell>
          <cell r="O888">
            <v>22710</v>
          </cell>
          <cell r="P888">
            <v>19380</v>
          </cell>
          <cell r="Q888">
            <v>19380</v>
          </cell>
          <cell r="R888">
            <v>0.27398422258037153</v>
          </cell>
          <cell r="S888">
            <v>0.8533685601056803</v>
          </cell>
        </row>
        <row r="889">
          <cell r="B889">
            <v>13723</v>
          </cell>
          <cell r="C889" t="str">
            <v xml:space="preserve">IPDJ. ECO: CURSOS DE VERANO DOS HERMANOS                                        </v>
          </cell>
          <cell r="D889" t="str">
            <v>20190120559210</v>
          </cell>
          <cell r="E889" t="str">
            <v>4300001008006001</v>
          </cell>
          <cell r="K889" t="str">
            <v xml:space="preserve">IPDJ. ECO: CURSOS DE VERANO DOS HERMANOS                                        </v>
          </cell>
          <cell r="L889">
            <v>25572</v>
          </cell>
          <cell r="M889">
            <v>0</v>
          </cell>
          <cell r="N889">
            <v>4047</v>
          </cell>
          <cell r="O889">
            <v>21525</v>
          </cell>
          <cell r="P889">
            <v>21525</v>
          </cell>
          <cell r="Q889">
            <v>21525</v>
          </cell>
          <cell r="R889">
            <v>0.8417409666823088</v>
          </cell>
          <cell r="S889">
            <v>1</v>
          </cell>
        </row>
        <row r="890">
          <cell r="B890">
            <v>13724</v>
          </cell>
          <cell r="C890" t="str">
            <v xml:space="preserve">IPDJ. ECO: CURSOS DE VERANO TRES HERMANOS                                       </v>
          </cell>
          <cell r="D890" t="str">
            <v>20190120559210</v>
          </cell>
          <cell r="E890" t="str">
            <v>4300001008006001</v>
          </cell>
          <cell r="K890" t="str">
            <v xml:space="preserve">IPDJ. ECO: CURSOS DE VERANO TRES HERMANOS                                       </v>
          </cell>
          <cell r="L890">
            <v>3778</v>
          </cell>
          <cell r="M890">
            <v>0</v>
          </cell>
          <cell r="N890">
            <v>3778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1</v>
          </cell>
        </row>
        <row r="891">
          <cell r="B891">
            <v>13725</v>
          </cell>
          <cell r="C891" t="str">
            <v xml:space="preserve">IPDJ ECO: EXPEDICION O REPOSICION DE CREDENCIAL                                 </v>
          </cell>
          <cell r="D891" t="str">
            <v>20190120559210</v>
          </cell>
          <cell r="E891" t="str">
            <v>4300001008006001</v>
          </cell>
          <cell r="K891" t="str">
            <v xml:space="preserve">IPDJ ECO: EXPEDICION O REPOSICION DE CREDENCIAL                                 </v>
          </cell>
          <cell r="L891">
            <v>11085</v>
          </cell>
          <cell r="M891">
            <v>150744</v>
          </cell>
          <cell r="N891">
            <v>3575</v>
          </cell>
          <cell r="O891">
            <v>158254</v>
          </cell>
          <cell r="P891">
            <v>154375</v>
          </cell>
          <cell r="Q891">
            <v>154375</v>
          </cell>
          <cell r="R891">
            <v>13.926477221470456</v>
          </cell>
          <cell r="S891">
            <v>0.97548877121589339</v>
          </cell>
        </row>
        <row r="892">
          <cell r="B892">
            <v>13726</v>
          </cell>
          <cell r="C892" t="str">
            <v xml:space="preserve">IPDJ. ECO: CAMBIO DE HORARIO Y DISCIPLINA                                       </v>
          </cell>
          <cell r="D892" t="str">
            <v>20190120559210</v>
          </cell>
          <cell r="E892" t="str">
            <v>4300001008006001</v>
          </cell>
          <cell r="K892" t="str">
            <v xml:space="preserve">IPDJ. ECO: CAMBIO DE HORARIO Y DISCIPLINA                                       </v>
          </cell>
          <cell r="L892">
            <v>11407</v>
          </cell>
          <cell r="M892">
            <v>4708</v>
          </cell>
          <cell r="N892">
            <v>493</v>
          </cell>
          <cell r="O892">
            <v>15622</v>
          </cell>
          <cell r="P892">
            <v>11070</v>
          </cell>
          <cell r="Q892">
            <v>11070</v>
          </cell>
          <cell r="R892">
            <v>0.97045673709125979</v>
          </cell>
          <cell r="S892">
            <v>0.70861605428242225</v>
          </cell>
        </row>
        <row r="893">
          <cell r="B893">
            <v>13728</v>
          </cell>
          <cell r="C893" t="str">
            <v xml:space="preserve">IPDJ. ECO: USO DE SALONES, POR CADA UNO, POR HORA MAX. 40 PERSONAS              </v>
          </cell>
          <cell r="D893" t="str">
            <v>20190120559210</v>
          </cell>
          <cell r="E893" t="str">
            <v>4300001008006001</v>
          </cell>
          <cell r="K893" t="str">
            <v xml:space="preserve">IPDJ. ECO: USO DE SALONES, POR CADA UNO, POR HORA MAX. 40 PERSONAS              </v>
          </cell>
          <cell r="L893">
            <v>0</v>
          </cell>
          <cell r="M893">
            <v>900</v>
          </cell>
          <cell r="N893">
            <v>0</v>
          </cell>
          <cell r="O893">
            <v>900</v>
          </cell>
          <cell r="P893">
            <v>900</v>
          </cell>
          <cell r="Q893">
            <v>900</v>
          </cell>
          <cell r="R893" t="str">
            <v>Sin saldo estimado</v>
          </cell>
          <cell r="S893">
            <v>1</v>
          </cell>
        </row>
        <row r="894">
          <cell r="B894">
            <v>13730</v>
          </cell>
          <cell r="C894" t="str">
            <v xml:space="preserve">IPDJ. ECO: USO DE ESPACIOS PARA CAFETERIA POR MES                               </v>
          </cell>
          <cell r="D894" t="str">
            <v>20190120559210</v>
          </cell>
          <cell r="E894" t="str">
            <v>4300001008006001</v>
          </cell>
          <cell r="K894" t="str">
            <v xml:space="preserve">IPDJ. ECO: USO DE ESPACIOS PARA CAFETERIA POR MES                               </v>
          </cell>
          <cell r="L894">
            <v>14674</v>
          </cell>
          <cell r="M894">
            <v>6780</v>
          </cell>
          <cell r="N894">
            <v>5450</v>
          </cell>
          <cell r="O894">
            <v>16004</v>
          </cell>
          <cell r="P894">
            <v>9040</v>
          </cell>
          <cell r="Q894">
            <v>9040</v>
          </cell>
          <cell r="R894">
            <v>0.6160556085593567</v>
          </cell>
          <cell r="S894">
            <v>0.56485878530367406</v>
          </cell>
        </row>
        <row r="895">
          <cell r="B895">
            <v>14037</v>
          </cell>
          <cell r="C895" t="str">
            <v xml:space="preserve">IPDJ: U.D. MARIO VAZQUEZ RANA: USO DE ESPACIOS FUENTE DE SODAS, POR M2 CADA MES </v>
          </cell>
          <cell r="D895" t="str">
            <v>20190120559210</v>
          </cell>
          <cell r="E895" t="str">
            <v>4300001008006001</v>
          </cell>
          <cell r="K895" t="str">
            <v xml:space="preserve">IPDJ: U.D. MARIO VAZQUEZ RANA: USO DE ESPACIOS FUENTE DE SODAS, POR M2 CADA MES </v>
          </cell>
          <cell r="L895">
            <v>445</v>
          </cell>
          <cell r="M895">
            <v>5500</v>
          </cell>
          <cell r="N895">
            <v>445</v>
          </cell>
          <cell r="O895">
            <v>5500</v>
          </cell>
          <cell r="P895">
            <v>5500</v>
          </cell>
          <cell r="Q895">
            <v>5500</v>
          </cell>
          <cell r="R895">
            <v>12.359550561797754</v>
          </cell>
          <cell r="S895">
            <v>1</v>
          </cell>
        </row>
        <row r="896">
          <cell r="B896">
            <v>14190</v>
          </cell>
          <cell r="C896" t="str">
            <v xml:space="preserve">IPDJ. ALTO RENDIMIENTO MARIO V. RANA: HOSPEDAJE POR PERSONA, POR NOCHE          </v>
          </cell>
          <cell r="D896" t="str">
            <v>20190120559210</v>
          </cell>
          <cell r="E896" t="str">
            <v>4300001008006001</v>
          </cell>
          <cell r="K896" t="str">
            <v xml:space="preserve">IPDJ. ALTO RENDIMIENTO MARIO V. RANA: HOSPEDAJE POR PERSONA, POR NOCHE          </v>
          </cell>
          <cell r="L896">
            <v>424558</v>
          </cell>
          <cell r="M896">
            <v>3835</v>
          </cell>
          <cell r="N896">
            <v>211334</v>
          </cell>
          <cell r="O896">
            <v>217059</v>
          </cell>
          <cell r="P896">
            <v>68040</v>
          </cell>
          <cell r="Q896">
            <v>68040</v>
          </cell>
          <cell r="R896">
            <v>0.16026078886748099</v>
          </cell>
          <cell r="S896">
            <v>0.31346315978604894</v>
          </cell>
        </row>
        <row r="897">
          <cell r="B897">
            <v>14392</v>
          </cell>
          <cell r="C897" t="str">
            <v xml:space="preserve">IPDJ. U.D. MARIO VAZQUEZ RANA: INSCRIPCION PADRES CON UN HIJO                   </v>
          </cell>
          <cell r="D897" t="str">
            <v>20190120559210</v>
          </cell>
          <cell r="E897" t="str">
            <v>4300001008006001</v>
          </cell>
          <cell r="K897" t="str">
            <v xml:space="preserve">IPDJ. U.D. MARIO VAZQUEZ RANA: INSCRIPCION PADRES CON UN HIJO                   </v>
          </cell>
          <cell r="L897">
            <v>65679</v>
          </cell>
          <cell r="M897">
            <v>9300</v>
          </cell>
          <cell r="N897">
            <v>45227</v>
          </cell>
          <cell r="O897">
            <v>29752</v>
          </cell>
          <cell r="P897">
            <v>19220</v>
          </cell>
          <cell r="Q897">
            <v>19220</v>
          </cell>
          <cell r="R897">
            <v>0.29263539335251754</v>
          </cell>
          <cell r="S897">
            <v>0.64600699112664695</v>
          </cell>
        </row>
        <row r="898">
          <cell r="B898">
            <v>14393</v>
          </cell>
          <cell r="C898" t="str">
            <v xml:space="preserve">IPDJ. U.D. MARIO VAZQUEZ RANA: INSCRIPCION PADRES CON TRES HIJOS                </v>
          </cell>
          <cell r="D898" t="str">
            <v>20190120559210</v>
          </cell>
          <cell r="E898" t="str">
            <v>4300001008006001</v>
          </cell>
          <cell r="K898" t="str">
            <v xml:space="preserve">IPDJ. U.D. MARIO VAZQUEZ RANA: INSCRIPCION PADRES CON TRES HIJOS                </v>
          </cell>
          <cell r="L898">
            <v>21389</v>
          </cell>
          <cell r="M898">
            <v>4005</v>
          </cell>
          <cell r="N898">
            <v>14863</v>
          </cell>
          <cell r="O898">
            <v>10531</v>
          </cell>
          <cell r="P898">
            <v>8010</v>
          </cell>
          <cell r="Q898">
            <v>8010</v>
          </cell>
          <cell r="R898">
            <v>0.37449156108279957</v>
          </cell>
          <cell r="S898">
            <v>0.76061152787009778</v>
          </cell>
        </row>
        <row r="899">
          <cell r="B899">
            <v>14394</v>
          </cell>
          <cell r="C899" t="str">
            <v xml:space="preserve">IPDJ. U.D. MARIO VAZQUEZ RANA: INSCRIPCION PADRES CON CUATRO HIJOS              </v>
          </cell>
          <cell r="D899" t="str">
            <v>20190120559210</v>
          </cell>
          <cell r="E899" t="str">
            <v>4300001008006001</v>
          </cell>
          <cell r="K899" t="str">
            <v xml:space="preserve">IPDJ. U.D. MARIO VAZQUEZ RANA: INSCRIPCION PADRES CON CUATRO HIJOS              </v>
          </cell>
          <cell r="L899">
            <v>1013</v>
          </cell>
          <cell r="M899">
            <v>0</v>
          </cell>
          <cell r="N899">
            <v>1013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1</v>
          </cell>
        </row>
        <row r="900">
          <cell r="B900">
            <v>14395</v>
          </cell>
          <cell r="C900" t="str">
            <v xml:space="preserve">IPDJ. U.D. MARIO VAZQUEZ RANA: INSCRIPCION POR C/HIJO ADICIONAL                 </v>
          </cell>
          <cell r="D900" t="str">
            <v>20190120559210</v>
          </cell>
          <cell r="E900" t="str">
            <v>4300001008006001</v>
          </cell>
          <cell r="K900" t="str">
            <v xml:space="preserve">IPDJ. U.D. MARIO VAZQUEZ RANA: INSCRIPCION POR C/HIJO ADICIONAL                 </v>
          </cell>
          <cell r="L900">
            <v>605</v>
          </cell>
          <cell r="M900">
            <v>1201</v>
          </cell>
          <cell r="N900">
            <v>13</v>
          </cell>
          <cell r="O900">
            <v>1793</v>
          </cell>
          <cell r="P900">
            <v>1500</v>
          </cell>
          <cell r="Q900">
            <v>1500</v>
          </cell>
          <cell r="R900">
            <v>2.4793388429752068</v>
          </cell>
          <cell r="S900">
            <v>0.83658672615727836</v>
          </cell>
        </row>
        <row r="901">
          <cell r="B901">
            <v>14398</v>
          </cell>
          <cell r="C901" t="str">
            <v xml:space="preserve">IPDJ. U.D. MARIO VAZQUEZ RANA: FITNESS INSCRIPCION                              </v>
          </cell>
          <cell r="D901" t="str">
            <v>20190120559210</v>
          </cell>
          <cell r="E901" t="str">
            <v>4300001008006001</v>
          </cell>
          <cell r="K901" t="str">
            <v xml:space="preserve">IPDJ. U.D. MARIO VAZQUEZ RANA: FITNESS INSCRIPCION                              </v>
          </cell>
          <cell r="L901">
            <v>12424</v>
          </cell>
          <cell r="M901">
            <v>220</v>
          </cell>
          <cell r="N901">
            <v>11292</v>
          </cell>
          <cell r="O901">
            <v>1352</v>
          </cell>
          <cell r="P901">
            <v>880</v>
          </cell>
          <cell r="Q901">
            <v>880</v>
          </cell>
          <cell r="R901">
            <v>7.0830650354153257E-2</v>
          </cell>
          <cell r="S901">
            <v>0.65088757396449703</v>
          </cell>
        </row>
        <row r="902">
          <cell r="B902">
            <v>14418</v>
          </cell>
          <cell r="C902" t="str">
            <v xml:space="preserve">IPDJ U.D,M.VAZQUEZ RANA: EXPEDICION O REPOSICION DE TARJETON DE PAGO C/U        </v>
          </cell>
          <cell r="D902" t="str">
            <v>20190120559210</v>
          </cell>
          <cell r="E902" t="str">
            <v>4300001008006001</v>
          </cell>
          <cell r="K902" t="str">
            <v xml:space="preserve">IPDJ U.D,M.VAZQUEZ RANA: EXPEDICION O REPOSICION DE TARJETON DE PAGO C/U        </v>
          </cell>
          <cell r="L902">
            <v>204089</v>
          </cell>
          <cell r="M902">
            <v>45720</v>
          </cell>
          <cell r="N902">
            <v>85669</v>
          </cell>
          <cell r="O902">
            <v>164140</v>
          </cell>
          <cell r="P902">
            <v>99540</v>
          </cell>
          <cell r="Q902">
            <v>99540</v>
          </cell>
          <cell r="R902">
            <v>0.48772839300501253</v>
          </cell>
          <cell r="S902">
            <v>0.60643353235043251</v>
          </cell>
        </row>
        <row r="903">
          <cell r="B903">
            <v>14425</v>
          </cell>
          <cell r="C903" t="str">
            <v xml:space="preserve">IPDJ. CHOLULA:INCRIPCION INDIVIDUAL INCLUYE ACT. FITNESS DOS HRS SEMANA         </v>
          </cell>
          <cell r="D903" t="str">
            <v>20190120559210</v>
          </cell>
          <cell r="E903" t="str">
            <v>4300001008006001</v>
          </cell>
          <cell r="K903" t="str">
            <v xml:space="preserve">IPDJ. CHOLULA:INCRIPCION INDIVIDUAL INCLUYE ACT. FITNESS DOS HRS SEMANA         </v>
          </cell>
          <cell r="L903">
            <v>219099</v>
          </cell>
          <cell r="M903">
            <v>26104</v>
          </cell>
          <cell r="N903">
            <v>164773</v>
          </cell>
          <cell r="O903">
            <v>80430</v>
          </cell>
          <cell r="P903">
            <v>69760</v>
          </cell>
          <cell r="Q903">
            <v>69760</v>
          </cell>
          <cell r="R903">
            <v>0.31839488085294776</v>
          </cell>
          <cell r="S903">
            <v>0.8673380579385801</v>
          </cell>
        </row>
        <row r="904">
          <cell r="B904">
            <v>14427</v>
          </cell>
          <cell r="C904" t="str">
            <v xml:space="preserve">IPDJ.CHOLULA: INSCRIPCION PLAN PAREJA                                           </v>
          </cell>
          <cell r="D904" t="str">
            <v>20190120559210</v>
          </cell>
          <cell r="E904" t="str">
            <v>4300001008006001</v>
          </cell>
          <cell r="K904" t="str">
            <v xml:space="preserve">IPDJ.CHOLULA: INSCRIPCION PLAN PAREJA                                           </v>
          </cell>
          <cell r="L904">
            <v>261134</v>
          </cell>
          <cell r="M904">
            <v>1080</v>
          </cell>
          <cell r="N904">
            <v>237809</v>
          </cell>
          <cell r="O904">
            <v>24405</v>
          </cell>
          <cell r="P904">
            <v>13320</v>
          </cell>
          <cell r="Q904">
            <v>13320</v>
          </cell>
          <cell r="R904">
            <v>5.1008294592048524E-2</v>
          </cell>
          <cell r="S904">
            <v>0.54578979717271048</v>
          </cell>
        </row>
        <row r="905">
          <cell r="B905">
            <v>14435</v>
          </cell>
          <cell r="C905" t="str">
            <v xml:space="preserve">IPDJ. ECO: USO DE CANCHA DE FUTBOL 7 PASTO SINTETICO POR PARTIDO                </v>
          </cell>
          <cell r="D905" t="str">
            <v>20190120559210</v>
          </cell>
          <cell r="E905" t="str">
            <v>4300001008006001</v>
          </cell>
          <cell r="K905" t="str">
            <v xml:space="preserve">IPDJ. ECO: USO DE CANCHA DE FUTBOL 7 PASTO SINTETICO POR PARTIDO                </v>
          </cell>
          <cell r="L905">
            <v>28239</v>
          </cell>
          <cell r="M905">
            <v>4541</v>
          </cell>
          <cell r="N905">
            <v>9312</v>
          </cell>
          <cell r="O905">
            <v>23468</v>
          </cell>
          <cell r="P905">
            <v>14820</v>
          </cell>
          <cell r="Q905">
            <v>14820</v>
          </cell>
          <cell r="R905">
            <v>0.52480611919685538</v>
          </cell>
          <cell r="S905">
            <v>0.63149821032895859</v>
          </cell>
        </row>
        <row r="906">
          <cell r="B906">
            <v>14436</v>
          </cell>
          <cell r="C906" t="str">
            <v xml:space="preserve">IPDJ. ECO: USO DE CANCHA DE USOS MULTIPLES POR HORA                             </v>
          </cell>
          <cell r="D906" t="str">
            <v>20190120559210</v>
          </cell>
          <cell r="E906" t="str">
            <v>4300001008006001</v>
          </cell>
          <cell r="K906" t="str">
            <v xml:space="preserve">IPDJ. ECO: USO DE CANCHA DE USOS MULTIPLES POR HORA                             </v>
          </cell>
          <cell r="L906">
            <v>16673</v>
          </cell>
          <cell r="M906">
            <v>0</v>
          </cell>
          <cell r="N906">
            <v>16673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1</v>
          </cell>
        </row>
        <row r="907">
          <cell r="B907">
            <v>14437</v>
          </cell>
          <cell r="C907" t="str">
            <v>IPDJ. ECO: USO POR AREA DE TATAMI O PISO COREANO, ENTRENAMIENTO X HR MAX 12 PERS</v>
          </cell>
          <cell r="D907" t="str">
            <v>20190120559210</v>
          </cell>
          <cell r="E907" t="str">
            <v>4300001008006001</v>
          </cell>
          <cell r="K907" t="str">
            <v>IPDJ. ECO: USO POR AREA DE TATAMI O PISO COREANO, ENTRENAMIENTO X HR MAX 12 PERS</v>
          </cell>
          <cell r="L907">
            <v>7654</v>
          </cell>
          <cell r="M907">
            <v>2709</v>
          </cell>
          <cell r="N907">
            <v>2312</v>
          </cell>
          <cell r="O907">
            <v>8051</v>
          </cell>
          <cell r="P907">
            <v>4680</v>
          </cell>
          <cell r="Q907">
            <v>4680</v>
          </cell>
          <cell r="R907">
            <v>0.61144499608048075</v>
          </cell>
          <cell r="S907">
            <v>0.58129424916159478</v>
          </cell>
        </row>
        <row r="908">
          <cell r="B908">
            <v>14440</v>
          </cell>
          <cell r="C908" t="str">
            <v xml:space="preserve">IPDJ. CHOLULA: POR VISITA POR PERSONA CON USO DE GIMNASIO, NADO LIBRE, POR DIA  </v>
          </cell>
          <cell r="D908" t="str">
            <v>20190120559210</v>
          </cell>
          <cell r="E908" t="str">
            <v>4300001008006001</v>
          </cell>
          <cell r="K908" t="str">
            <v xml:space="preserve">IPDJ. CHOLULA: POR VISITA POR PERSONA CON USO DE GIMNASIO, NADO LIBRE, POR DIA  </v>
          </cell>
          <cell r="L908">
            <v>576</v>
          </cell>
          <cell r="M908">
            <v>255</v>
          </cell>
          <cell r="N908">
            <v>441</v>
          </cell>
          <cell r="O908">
            <v>390</v>
          </cell>
          <cell r="P908">
            <v>340</v>
          </cell>
          <cell r="Q908">
            <v>340</v>
          </cell>
          <cell r="R908">
            <v>0.59027777777777779</v>
          </cell>
          <cell r="S908">
            <v>0.87179487179487181</v>
          </cell>
        </row>
        <row r="909">
          <cell r="B909">
            <v>14443</v>
          </cell>
          <cell r="C909" t="str">
            <v xml:space="preserve">IPDJ. ECO: VISITA POR DIA, POR PERSONA                                          </v>
          </cell>
          <cell r="D909" t="str">
            <v>20190120559210</v>
          </cell>
          <cell r="E909" t="str">
            <v>4300001008006001</v>
          </cell>
          <cell r="K909" t="str">
            <v xml:space="preserve">IPDJ. ECO: VISITA POR DIA, POR PERSONA                                          </v>
          </cell>
          <cell r="L909">
            <v>3645</v>
          </cell>
          <cell r="M909">
            <v>1192</v>
          </cell>
          <cell r="N909">
            <v>158</v>
          </cell>
          <cell r="O909">
            <v>4679</v>
          </cell>
          <cell r="P909">
            <v>1870</v>
          </cell>
          <cell r="Q909">
            <v>1870</v>
          </cell>
          <cell r="R909">
            <v>0.51303155006858714</v>
          </cell>
          <cell r="S909">
            <v>0.39965804659115195</v>
          </cell>
        </row>
        <row r="910">
          <cell r="B910">
            <v>14444</v>
          </cell>
          <cell r="C910" t="str">
            <v xml:space="preserve">IPDJ. U.D. MARIO VAZQUEZ RANA: USO CANCHA FUTBOL SOCCER PROFESIONAL POR PARTIDO </v>
          </cell>
          <cell r="D910" t="str">
            <v>20190120559210</v>
          </cell>
          <cell r="E910" t="str">
            <v>4300001008006001</v>
          </cell>
          <cell r="K910" t="str">
            <v xml:space="preserve">IPDJ. U.D. MARIO VAZQUEZ RANA: USO CANCHA FUTBOL SOCCER PROFESIONAL POR PARTIDO </v>
          </cell>
          <cell r="L910">
            <v>41019</v>
          </cell>
          <cell r="M910">
            <v>6960</v>
          </cell>
          <cell r="N910">
            <v>23949</v>
          </cell>
          <cell r="O910">
            <v>24030</v>
          </cell>
          <cell r="P910">
            <v>23490</v>
          </cell>
          <cell r="Q910">
            <v>23490</v>
          </cell>
          <cell r="R910">
            <v>0.57266144957214948</v>
          </cell>
          <cell r="S910">
            <v>0.97752808988764039</v>
          </cell>
        </row>
        <row r="911">
          <cell r="B911">
            <v>14445</v>
          </cell>
          <cell r="C911" t="str">
            <v xml:space="preserve">IPDJ. U.D. MARIO VAZQUEZ RANA: USO CANCHA FUTBOL 7 POR PARTIDO                  </v>
          </cell>
          <cell r="D911" t="str">
            <v>20190120559210</v>
          </cell>
          <cell r="E911" t="str">
            <v>4300001008006001</v>
          </cell>
          <cell r="K911" t="str">
            <v xml:space="preserve">IPDJ. U.D. MARIO VAZQUEZ RANA: USO CANCHA FUTBOL 7 POR PARTIDO                  </v>
          </cell>
          <cell r="L911">
            <v>11583</v>
          </cell>
          <cell r="M911">
            <v>0</v>
          </cell>
          <cell r="N911">
            <v>0</v>
          </cell>
          <cell r="O911">
            <v>11583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B912">
            <v>14449</v>
          </cell>
          <cell r="C912" t="str">
            <v xml:space="preserve">IPDJ. U.D. MARIO VAZQUEZ RANA: USO CANCHA VOLEIBOL POR PARTIDO                  </v>
          </cell>
          <cell r="D912" t="str">
            <v>20190120559210</v>
          </cell>
          <cell r="E912" t="str">
            <v>4300001008006001</v>
          </cell>
          <cell r="K912" t="str">
            <v xml:space="preserve">IPDJ. U.D. MARIO VAZQUEZ RANA: USO CANCHA VOLEIBOL POR PARTIDO                  </v>
          </cell>
          <cell r="L912">
            <v>1201</v>
          </cell>
          <cell r="M912">
            <v>0</v>
          </cell>
          <cell r="N912">
            <v>0</v>
          </cell>
          <cell r="O912">
            <v>1201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B913">
            <v>14451</v>
          </cell>
          <cell r="C913" t="str">
            <v xml:space="preserve">IPDJ. U.D. MARIO VAZQUEZ RANA: USO ALBERCA OLIMPICA POR HORA                    </v>
          </cell>
          <cell r="D913" t="str">
            <v>20190120559210</v>
          </cell>
          <cell r="E913" t="str">
            <v>4300001008006001</v>
          </cell>
          <cell r="K913" t="str">
            <v xml:space="preserve">IPDJ. U.D. MARIO VAZQUEZ RANA: USO ALBERCA OLIMPICA POR HORA                    </v>
          </cell>
          <cell r="L913">
            <v>3233</v>
          </cell>
          <cell r="M913">
            <v>0</v>
          </cell>
          <cell r="N913">
            <v>1352</v>
          </cell>
          <cell r="O913">
            <v>1881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</row>
        <row r="914">
          <cell r="B914">
            <v>14452</v>
          </cell>
          <cell r="C914" t="str">
            <v xml:space="preserve">IPDJ. U.D. MARIO VAZQUEZ RANA: USO PISTA DE TARTAN POR DIA                      </v>
          </cell>
          <cell r="D914" t="str">
            <v>20190120559210</v>
          </cell>
          <cell r="E914" t="str">
            <v>4300001008006001</v>
          </cell>
          <cell r="K914" t="str">
            <v xml:space="preserve">IPDJ. U.D. MARIO VAZQUEZ RANA: USO PISTA DE TARTAN POR DIA                      </v>
          </cell>
          <cell r="L914">
            <v>7095</v>
          </cell>
          <cell r="M914">
            <v>0</v>
          </cell>
          <cell r="N914">
            <v>7095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1</v>
          </cell>
        </row>
        <row r="915">
          <cell r="B915">
            <v>14453</v>
          </cell>
          <cell r="C915" t="str">
            <v xml:space="preserve">IPDJ. ALTO RENDIMIENTO MARIO V. RANA: FISIOTERAPIA, POR PERSONA                 </v>
          </cell>
          <cell r="D915" t="str">
            <v>20190120559210</v>
          </cell>
          <cell r="E915" t="str">
            <v>4300001008006001</v>
          </cell>
          <cell r="K915" t="str">
            <v xml:space="preserve">IPDJ. ALTO RENDIMIENTO MARIO V. RANA: FISIOTERAPIA, POR PERSONA                 </v>
          </cell>
          <cell r="L915">
            <v>432</v>
          </cell>
          <cell r="M915">
            <v>1600</v>
          </cell>
          <cell r="N915">
            <v>0</v>
          </cell>
          <cell r="O915">
            <v>2032</v>
          </cell>
          <cell r="P915">
            <v>1600</v>
          </cell>
          <cell r="Q915">
            <v>1600</v>
          </cell>
          <cell r="R915">
            <v>3.7037037037037037</v>
          </cell>
          <cell r="S915">
            <v>0.78740157480314965</v>
          </cell>
        </row>
        <row r="916">
          <cell r="B916">
            <v>14454</v>
          </cell>
          <cell r="C916" t="str">
            <v xml:space="preserve">IPDJ. S. JAULI Y DAVILA: USO INSTALACIONES POR DISCIPLINA, PERSONA Y C/HORA.    </v>
          </cell>
          <cell r="D916" t="str">
            <v>20190120559210</v>
          </cell>
          <cell r="E916" t="str">
            <v>4300001008006001</v>
          </cell>
          <cell r="K916" t="str">
            <v xml:space="preserve">IPDJ. S. JAULI Y DAVILA: USO INSTALACIONES POR DISCIPLINA, PERSONA Y C/HORA.    </v>
          </cell>
          <cell r="L916">
            <v>3071</v>
          </cell>
          <cell r="M916">
            <v>0</v>
          </cell>
          <cell r="N916">
            <v>3071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1</v>
          </cell>
        </row>
        <row r="917">
          <cell r="B917">
            <v>14464</v>
          </cell>
          <cell r="C917" t="str">
            <v xml:space="preserve">IPDJ. S. JAULI Y DAVILA: CANCHA DE FUTBOL SOCCER POR PARTIDO                    </v>
          </cell>
          <cell r="D917" t="str">
            <v>20190120559210</v>
          </cell>
          <cell r="E917" t="str">
            <v>4300001008006001</v>
          </cell>
          <cell r="K917" t="str">
            <v xml:space="preserve">IPDJ. S. JAULI Y DAVILA: CANCHA DE FUTBOL SOCCER POR PARTIDO                    </v>
          </cell>
          <cell r="L917">
            <v>5139</v>
          </cell>
          <cell r="M917">
            <v>0</v>
          </cell>
          <cell r="N917">
            <v>2558</v>
          </cell>
          <cell r="O917">
            <v>2581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</row>
        <row r="918">
          <cell r="B918">
            <v>14467</v>
          </cell>
          <cell r="C918" t="str">
            <v xml:space="preserve">IPDJ. PABELLON OLIMPICO INSCRIPCION                                             </v>
          </cell>
          <cell r="D918" t="str">
            <v>20190120559210</v>
          </cell>
          <cell r="E918" t="str">
            <v>4300001008006001</v>
          </cell>
          <cell r="K918" t="str">
            <v xml:space="preserve">IPDJ. PABELLON OLIMPICO INSCRIPCION                                             </v>
          </cell>
          <cell r="L918">
            <v>117746</v>
          </cell>
          <cell r="M918">
            <v>35886</v>
          </cell>
          <cell r="N918">
            <v>20813</v>
          </cell>
          <cell r="O918">
            <v>132819</v>
          </cell>
          <cell r="P918">
            <v>86840</v>
          </cell>
          <cell r="Q918">
            <v>86840</v>
          </cell>
          <cell r="R918">
            <v>0.73751974589370339</v>
          </cell>
          <cell r="S918">
            <v>0.65382211882336116</v>
          </cell>
        </row>
        <row r="919">
          <cell r="B919">
            <v>14468</v>
          </cell>
          <cell r="C919" t="str">
            <v xml:space="preserve">IPDJ. PABELLON OLIMPICO:CUOTA MENSUAL NIVEL BASICO                              </v>
          </cell>
          <cell r="D919" t="str">
            <v>20190120559210</v>
          </cell>
          <cell r="E919" t="str">
            <v>4300001008006001</v>
          </cell>
          <cell r="K919" t="str">
            <v xml:space="preserve">IPDJ. PABELLON OLIMPICO:CUOTA MENSUAL NIVEL BASICO                              </v>
          </cell>
          <cell r="L919">
            <v>650430</v>
          </cell>
          <cell r="M919">
            <v>188068</v>
          </cell>
          <cell r="N919">
            <v>24180</v>
          </cell>
          <cell r="O919">
            <v>814318</v>
          </cell>
          <cell r="P919">
            <v>529375</v>
          </cell>
          <cell r="Q919">
            <v>529375</v>
          </cell>
          <cell r="R919">
            <v>0.81388466091662437</v>
          </cell>
          <cell r="S919">
            <v>0.65008387386745714</v>
          </cell>
        </row>
        <row r="920">
          <cell r="B920">
            <v>14469</v>
          </cell>
          <cell r="C920" t="str">
            <v xml:space="preserve">IPDJ. PABELLON OLIMPICO:CUOTA MENSUAL NIVEL AVANZADO                            </v>
          </cell>
          <cell r="D920" t="str">
            <v>20190120559210</v>
          </cell>
          <cell r="E920" t="str">
            <v>4300001008006001</v>
          </cell>
          <cell r="K920" t="str">
            <v xml:space="preserve">IPDJ. PABELLON OLIMPICO:CUOTA MENSUAL NIVEL AVANZADO                            </v>
          </cell>
          <cell r="L920">
            <v>321696</v>
          </cell>
          <cell r="M920">
            <v>13000</v>
          </cell>
          <cell r="N920">
            <v>134225</v>
          </cell>
          <cell r="O920">
            <v>200471</v>
          </cell>
          <cell r="P920">
            <v>81120</v>
          </cell>
          <cell r="Q920">
            <v>81120</v>
          </cell>
          <cell r="R920">
            <v>0.25216353327364965</v>
          </cell>
          <cell r="S920">
            <v>0.40464705618268976</v>
          </cell>
        </row>
        <row r="921">
          <cell r="B921">
            <v>14470</v>
          </cell>
          <cell r="C921" t="str">
            <v xml:space="preserve">IPDJ. PABELLON OLIMPICO:CURSO VERANO INDIVIDUAL                                 </v>
          </cell>
          <cell r="D921" t="str">
            <v>20190120559210</v>
          </cell>
          <cell r="E921" t="str">
            <v>4300001008006001</v>
          </cell>
          <cell r="K921" t="str">
            <v xml:space="preserve">IPDJ. PABELLON OLIMPICO:CURSO VERANO INDIVIDUAL                                 </v>
          </cell>
          <cell r="L921">
            <v>46674</v>
          </cell>
          <cell r="M921">
            <v>8633</v>
          </cell>
          <cell r="N921">
            <v>0</v>
          </cell>
          <cell r="O921">
            <v>55307</v>
          </cell>
          <cell r="P921">
            <v>53110</v>
          </cell>
          <cell r="Q921">
            <v>53110</v>
          </cell>
          <cell r="R921">
            <v>1.1378926168744912</v>
          </cell>
          <cell r="S921">
            <v>0.96027627605908839</v>
          </cell>
        </row>
        <row r="922">
          <cell r="B922">
            <v>14471</v>
          </cell>
          <cell r="C922" t="str">
            <v xml:space="preserve">IPDJ. PABELLON OLIMPICO:CURSO VERANO DOS HERMANOS C/U                           </v>
          </cell>
          <cell r="D922" t="str">
            <v>20190120559210</v>
          </cell>
          <cell r="E922" t="str">
            <v>4300001008006001</v>
          </cell>
          <cell r="K922" t="str">
            <v xml:space="preserve">IPDJ. PABELLON OLIMPICO:CURSO VERANO DOS HERMANOS C/U                           </v>
          </cell>
          <cell r="L922">
            <v>18961</v>
          </cell>
          <cell r="M922">
            <v>9459</v>
          </cell>
          <cell r="N922">
            <v>0</v>
          </cell>
          <cell r="O922">
            <v>28420</v>
          </cell>
          <cell r="P922">
            <v>28420</v>
          </cell>
          <cell r="Q922">
            <v>28420</v>
          </cell>
          <cell r="R922">
            <v>1.4988660935604663</v>
          </cell>
          <cell r="S922">
            <v>1</v>
          </cell>
        </row>
        <row r="923">
          <cell r="B923">
            <v>14472</v>
          </cell>
          <cell r="C923" t="str">
            <v xml:space="preserve">IPDJ. PABELLON OLIMPICO:CURSO VERANO TRES HERMANOS C/U                          </v>
          </cell>
          <cell r="D923" t="str">
            <v>20190120559210</v>
          </cell>
          <cell r="E923" t="str">
            <v>4300001008006001</v>
          </cell>
          <cell r="K923" t="str">
            <v xml:space="preserve">IPDJ. PABELLON OLIMPICO:CURSO VERANO TRES HERMANOS C/U                          </v>
          </cell>
          <cell r="L923">
            <v>7774</v>
          </cell>
          <cell r="M923">
            <v>0</v>
          </cell>
          <cell r="N923">
            <v>4216</v>
          </cell>
          <cell r="O923">
            <v>3558</v>
          </cell>
          <cell r="P923">
            <v>1800</v>
          </cell>
          <cell r="Q923">
            <v>1800</v>
          </cell>
          <cell r="R923">
            <v>0.23154103421661951</v>
          </cell>
          <cell r="S923">
            <v>0.50590219224283306</v>
          </cell>
        </row>
        <row r="924">
          <cell r="B924">
            <v>14473</v>
          </cell>
          <cell r="C924" t="str">
            <v xml:space="preserve">IPDJ. PABELLON OLIMPICO: USO DEL AREA DE GIMNASIA POR DIA                       </v>
          </cell>
          <cell r="D924" t="str">
            <v>20190120559210</v>
          </cell>
          <cell r="E924" t="str">
            <v>4300001008006001</v>
          </cell>
          <cell r="K924" t="str">
            <v xml:space="preserve">IPDJ. PABELLON OLIMPICO: USO DEL AREA DE GIMNASIA POR DIA                       </v>
          </cell>
          <cell r="L924">
            <v>0</v>
          </cell>
          <cell r="M924">
            <v>18785</v>
          </cell>
          <cell r="N924">
            <v>0</v>
          </cell>
          <cell r="O924">
            <v>18785</v>
          </cell>
          <cell r="P924">
            <v>18785</v>
          </cell>
          <cell r="Q924">
            <v>18785</v>
          </cell>
          <cell r="R924" t="str">
            <v>Sin saldo estimado</v>
          </cell>
          <cell r="S924">
            <v>1</v>
          </cell>
        </row>
        <row r="925">
          <cell r="B925">
            <v>14474</v>
          </cell>
          <cell r="C925" t="str">
            <v xml:space="preserve">IPDJ. PABELLON OLIMPICO: VISITA POR DIA POR PERSONA                             </v>
          </cell>
          <cell r="D925" t="str">
            <v>20190120559210</v>
          </cell>
          <cell r="E925" t="str">
            <v>4300001008006001</v>
          </cell>
          <cell r="K925" t="str">
            <v xml:space="preserve">IPDJ. PABELLON OLIMPICO: VISITA POR DIA POR PERSONA                             </v>
          </cell>
          <cell r="L925">
            <v>10951</v>
          </cell>
          <cell r="M925">
            <v>31240</v>
          </cell>
          <cell r="N925">
            <v>75</v>
          </cell>
          <cell r="O925">
            <v>42116</v>
          </cell>
          <cell r="P925">
            <v>35190</v>
          </cell>
          <cell r="Q925">
            <v>35190</v>
          </cell>
          <cell r="R925">
            <v>3.2134051684777645</v>
          </cell>
          <cell r="S925">
            <v>0.83554943489410205</v>
          </cell>
        </row>
        <row r="926">
          <cell r="B926">
            <v>14475</v>
          </cell>
          <cell r="C926" t="str">
            <v xml:space="preserve">IPDJ. PABELLON OLIMPICO: EXPEDICION O REPOSICION DE CREDENCIAL                  </v>
          </cell>
          <cell r="D926" t="str">
            <v>20190120559210</v>
          </cell>
          <cell r="E926" t="str">
            <v>4300001008006001</v>
          </cell>
          <cell r="K926" t="str">
            <v xml:space="preserve">IPDJ. PABELLON OLIMPICO: EXPEDICION O REPOSICION DE CREDENCIAL                  </v>
          </cell>
          <cell r="L926">
            <v>13201</v>
          </cell>
          <cell r="M926">
            <v>1135</v>
          </cell>
          <cell r="N926">
            <v>5670</v>
          </cell>
          <cell r="O926">
            <v>8666</v>
          </cell>
          <cell r="P926">
            <v>5430</v>
          </cell>
          <cell r="Q926">
            <v>5430</v>
          </cell>
          <cell r="R926">
            <v>0.41133247481251423</v>
          </cell>
          <cell r="S926">
            <v>0.62658666051234713</v>
          </cell>
        </row>
        <row r="927">
          <cell r="B927">
            <v>14476</v>
          </cell>
          <cell r="C927" t="str">
            <v xml:space="preserve">IPDJ. PABELLON OLIMPICO: CAMBIO DE HORARIO O DISCIPLINA                         </v>
          </cell>
          <cell r="D927" t="str">
            <v>20190120559210</v>
          </cell>
          <cell r="E927" t="str">
            <v>4300001008006001</v>
          </cell>
          <cell r="K927" t="str">
            <v xml:space="preserve">IPDJ. PABELLON OLIMPICO: CAMBIO DE HORARIO O DISCIPLINA                         </v>
          </cell>
          <cell r="L927">
            <v>225</v>
          </cell>
          <cell r="M927">
            <v>0</v>
          </cell>
          <cell r="N927">
            <v>7</v>
          </cell>
          <cell r="O927">
            <v>218</v>
          </cell>
          <cell r="P927">
            <v>90</v>
          </cell>
          <cell r="Q927">
            <v>90</v>
          </cell>
          <cell r="R927">
            <v>0.4</v>
          </cell>
          <cell r="S927">
            <v>0.41284403669724773</v>
          </cell>
        </row>
        <row r="928">
          <cell r="B928">
            <v>14478</v>
          </cell>
          <cell r="C928" t="str">
            <v xml:space="preserve">IPDJ. USO DE ESPACIOS UNIDADES DEPORTIVAS ZONA A POR METRO CUADRADO POR DIA     </v>
          </cell>
          <cell r="D928" t="str">
            <v>20190120559210</v>
          </cell>
          <cell r="E928" t="str">
            <v>4300001008006001</v>
          </cell>
          <cell r="K928" t="str">
            <v xml:space="preserve">IPDJ. USO DE ESPACIOS UNIDADES DEPORTIVAS ZONA A POR METRO CUADRADO POR DIA     </v>
          </cell>
          <cell r="L928">
            <v>31960</v>
          </cell>
          <cell r="M928">
            <v>16295</v>
          </cell>
          <cell r="N928">
            <v>12979</v>
          </cell>
          <cell r="O928">
            <v>35276</v>
          </cell>
          <cell r="P928">
            <v>25870</v>
          </cell>
          <cell r="Q928">
            <v>25870</v>
          </cell>
          <cell r="R928">
            <v>0.80944931163954947</v>
          </cell>
          <cell r="S928">
            <v>0.73335979135956453</v>
          </cell>
        </row>
        <row r="929">
          <cell r="B929">
            <v>14651</v>
          </cell>
          <cell r="C929" t="str">
            <v xml:space="preserve">IPDJ.: BENEFICIO A SERVIDORES PUBLICOS                                          </v>
          </cell>
          <cell r="D929" t="str">
            <v>20190120559210</v>
          </cell>
          <cell r="E929" t="str">
            <v>4300001008006001</v>
          </cell>
          <cell r="K929" t="str">
            <v xml:space="preserve">IPDJ.: BENEFICIO A SERVIDORES PUBLICOS                                          </v>
          </cell>
          <cell r="L929">
            <v>151083</v>
          </cell>
          <cell r="M929">
            <v>25225</v>
          </cell>
          <cell r="N929">
            <v>0</v>
          </cell>
          <cell r="O929">
            <v>176308</v>
          </cell>
          <cell r="P929">
            <v>71150</v>
          </cell>
          <cell r="Q929">
            <v>71150</v>
          </cell>
          <cell r="R929">
            <v>0.47093319566066333</v>
          </cell>
          <cell r="S929">
            <v>0.40355514213762278</v>
          </cell>
        </row>
        <row r="930">
          <cell r="B930">
            <v>14791</v>
          </cell>
          <cell r="C930" t="str">
            <v xml:space="preserve">IPDJ. U.D.MARIO VAZQUEZ RANA: REACTIVACION FALTA DE PAGO 1 O MAS MESES INDIV.   </v>
          </cell>
          <cell r="D930" t="str">
            <v>20190120559210</v>
          </cell>
          <cell r="E930" t="str">
            <v>4300001008006001</v>
          </cell>
          <cell r="K930" t="str">
            <v xml:space="preserve">IPDJ. U.D.MARIO VAZQUEZ RANA: REACTIVACION FALTA DE PAGO 1 O MAS MESES INDIV.   </v>
          </cell>
          <cell r="L930">
            <v>5790</v>
          </cell>
          <cell r="M930">
            <v>4000</v>
          </cell>
          <cell r="N930">
            <v>3790</v>
          </cell>
          <cell r="O930">
            <v>6000</v>
          </cell>
          <cell r="P930">
            <v>6000</v>
          </cell>
          <cell r="Q930">
            <v>6000</v>
          </cell>
          <cell r="R930">
            <v>1.0362694300518134</v>
          </cell>
          <cell r="S930">
            <v>1</v>
          </cell>
        </row>
        <row r="931">
          <cell r="B931">
            <v>14792</v>
          </cell>
          <cell r="C931" t="str">
            <v xml:space="preserve">IPDJ.U.D.MARIO VAZQUEZ RANA: REACTIVACION FALTA DE PAGO 1 O MAS MESES PAREJAS   </v>
          </cell>
          <cell r="D931" t="str">
            <v>20190120559210</v>
          </cell>
          <cell r="E931" t="str">
            <v>4300001008006001</v>
          </cell>
          <cell r="K931" t="str">
            <v xml:space="preserve">IPDJ.U.D.MARIO VAZQUEZ RANA: REACTIVACION FALTA DE PAGO 1 O MAS MESES PAREJAS   </v>
          </cell>
          <cell r="L931">
            <v>496</v>
          </cell>
          <cell r="M931">
            <v>6519</v>
          </cell>
          <cell r="N931">
            <v>0</v>
          </cell>
          <cell r="O931">
            <v>7015</v>
          </cell>
          <cell r="P931">
            <v>7015</v>
          </cell>
          <cell r="Q931">
            <v>7015</v>
          </cell>
          <cell r="R931">
            <v>14.143145161290322</v>
          </cell>
          <cell r="S931">
            <v>1</v>
          </cell>
        </row>
        <row r="932">
          <cell r="B932">
            <v>14793</v>
          </cell>
          <cell r="C932" t="str">
            <v xml:space="preserve">IPDJ. U.D. MARIO VAZQUEZ RANA: INSCRIPCION PADRES CON DOS HIJOS                 </v>
          </cell>
          <cell r="D932" t="str">
            <v>20190120559210</v>
          </cell>
          <cell r="E932" t="str">
            <v>4300001008006001</v>
          </cell>
          <cell r="K932" t="str">
            <v xml:space="preserve">IPDJ. U.D. MARIO VAZQUEZ RANA: INSCRIPCION PADRES CON DOS HIJOS                 </v>
          </cell>
          <cell r="L932">
            <v>62780</v>
          </cell>
          <cell r="M932">
            <v>8879</v>
          </cell>
          <cell r="N932">
            <v>36756</v>
          </cell>
          <cell r="O932">
            <v>34903</v>
          </cell>
          <cell r="P932">
            <v>27740</v>
          </cell>
          <cell r="Q932">
            <v>27740</v>
          </cell>
          <cell r="R932">
            <v>0.44186046511627908</v>
          </cell>
          <cell r="S932">
            <v>0.79477408818726181</v>
          </cell>
        </row>
        <row r="933">
          <cell r="B933">
            <v>14795</v>
          </cell>
          <cell r="C933" t="str">
            <v xml:space="preserve">IPDJ. U.D. MARIO VAZQUEZ RANA: NATACION INSCRIPCION ANUAL                       </v>
          </cell>
          <cell r="D933" t="str">
            <v>20190120559210</v>
          </cell>
          <cell r="E933" t="str">
            <v>4300001008006001</v>
          </cell>
          <cell r="K933" t="str">
            <v xml:space="preserve">IPDJ. U.D. MARIO VAZQUEZ RANA: NATACION INSCRIPCION ANUAL                       </v>
          </cell>
          <cell r="L933">
            <v>43543</v>
          </cell>
          <cell r="M933">
            <v>2210</v>
          </cell>
          <cell r="N933">
            <v>22303</v>
          </cell>
          <cell r="O933">
            <v>23450</v>
          </cell>
          <cell r="P933">
            <v>18020</v>
          </cell>
          <cell r="Q933">
            <v>18020</v>
          </cell>
          <cell r="R933">
            <v>0.41384378660174997</v>
          </cell>
          <cell r="S933">
            <v>0.76844349680170576</v>
          </cell>
        </row>
        <row r="934">
          <cell r="B934">
            <v>14798</v>
          </cell>
          <cell r="C934" t="str">
            <v xml:space="preserve">IPDJ. U.D. MARIO VAZQUEZ RANA: SALONES C/U POR HORA                             </v>
          </cell>
          <cell r="D934" t="str">
            <v>20190120559210</v>
          </cell>
          <cell r="E934" t="str">
            <v>4300001008006001</v>
          </cell>
          <cell r="K934" t="str">
            <v xml:space="preserve">IPDJ. U.D. MARIO VAZQUEZ RANA: SALONES C/U POR HORA                             </v>
          </cell>
          <cell r="L934">
            <v>1604</v>
          </cell>
          <cell r="M934">
            <v>0</v>
          </cell>
          <cell r="N934">
            <v>1604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1</v>
          </cell>
        </row>
        <row r="935">
          <cell r="B935">
            <v>14805</v>
          </cell>
          <cell r="C935" t="str">
            <v xml:space="preserve">IPDJ. U.D. MARIO VAZQUEZ RANA: POR CAMBIO DE HORARIO Y DISCIPLINA               </v>
          </cell>
          <cell r="D935" t="str">
            <v>20190120559210</v>
          </cell>
          <cell r="E935" t="str">
            <v>4300001008006001</v>
          </cell>
          <cell r="K935" t="str">
            <v xml:space="preserve">IPDJ. U.D. MARIO VAZQUEZ RANA: POR CAMBIO DE HORARIO Y DISCIPLINA               </v>
          </cell>
          <cell r="L935">
            <v>5839</v>
          </cell>
          <cell r="M935">
            <v>880</v>
          </cell>
          <cell r="N935">
            <v>2117</v>
          </cell>
          <cell r="O935">
            <v>4602</v>
          </cell>
          <cell r="P935">
            <v>2068</v>
          </cell>
          <cell r="Q935">
            <v>2068</v>
          </cell>
          <cell r="R935">
            <v>0.35417023462921732</v>
          </cell>
          <cell r="S935">
            <v>0.44936983920034768</v>
          </cell>
        </row>
        <row r="936">
          <cell r="B936">
            <v>14806</v>
          </cell>
          <cell r="C936" t="str">
            <v xml:space="preserve">IPDJ. CHOLULA: INSCRIPCION NATACION                                             </v>
          </cell>
          <cell r="D936" t="str">
            <v>20190120559210</v>
          </cell>
          <cell r="E936" t="str">
            <v>4300001008006001</v>
          </cell>
          <cell r="K936" t="str">
            <v xml:space="preserve">IPDJ. CHOLULA: INSCRIPCION NATACION                                             </v>
          </cell>
          <cell r="L936">
            <v>811476</v>
          </cell>
          <cell r="M936">
            <v>48088</v>
          </cell>
          <cell r="N936">
            <v>698969</v>
          </cell>
          <cell r="O936">
            <v>160595</v>
          </cell>
          <cell r="P936">
            <v>127605</v>
          </cell>
          <cell r="Q936">
            <v>127605</v>
          </cell>
          <cell r="R936">
            <v>0.15725049169661209</v>
          </cell>
          <cell r="S936">
            <v>0.79457641894205921</v>
          </cell>
        </row>
        <row r="937">
          <cell r="B937">
            <v>14807</v>
          </cell>
          <cell r="C937" t="str">
            <v xml:space="preserve">IPDJ. CHOLULA: NATACION, REACTIVICACION FALTA DE PAGO 1 O MAS MESES             </v>
          </cell>
          <cell r="D937" t="str">
            <v>20190120559210</v>
          </cell>
          <cell r="E937" t="str">
            <v>4300001008006001</v>
          </cell>
          <cell r="K937" t="str">
            <v xml:space="preserve">IPDJ. CHOLULA: NATACION, REACTIVICACION FALTA DE PAGO 1 O MAS MESES             </v>
          </cell>
          <cell r="L937">
            <v>3180</v>
          </cell>
          <cell r="M937">
            <v>3859</v>
          </cell>
          <cell r="N937">
            <v>968</v>
          </cell>
          <cell r="O937">
            <v>6071</v>
          </cell>
          <cell r="P937">
            <v>4700</v>
          </cell>
          <cell r="Q937">
            <v>4700</v>
          </cell>
          <cell r="R937">
            <v>1.4779874213836477</v>
          </cell>
          <cell r="S937">
            <v>0.77417229451490699</v>
          </cell>
        </row>
        <row r="938">
          <cell r="B938">
            <v>14808</v>
          </cell>
          <cell r="C938" t="str">
            <v xml:space="preserve">IPDJ. CHOLULA: PLAN INDIVIDUAL REACTIVACION FALTA DE PAGO 1 O MAS MESES         </v>
          </cell>
          <cell r="D938" t="str">
            <v>20190120559210</v>
          </cell>
          <cell r="E938" t="str">
            <v>4300001008006001</v>
          </cell>
          <cell r="K938" t="str">
            <v xml:space="preserve">IPDJ. CHOLULA: PLAN INDIVIDUAL REACTIVACION FALTA DE PAGO 1 O MAS MESES         </v>
          </cell>
          <cell r="L938">
            <v>1361</v>
          </cell>
          <cell r="M938">
            <v>3421</v>
          </cell>
          <cell r="N938">
            <v>320</v>
          </cell>
          <cell r="O938">
            <v>4462</v>
          </cell>
          <cell r="P938">
            <v>3840</v>
          </cell>
          <cell r="Q938">
            <v>3840</v>
          </cell>
          <cell r="R938">
            <v>2.8214548126377665</v>
          </cell>
          <cell r="S938">
            <v>0.86060062752129085</v>
          </cell>
        </row>
        <row r="939">
          <cell r="B939">
            <v>14809</v>
          </cell>
          <cell r="C939" t="str">
            <v xml:space="preserve">IPDJ. CHOLULA: PLAN PAREJA REACTIVACION, POR FALTA DE PAGO 1 O MAS MESES        </v>
          </cell>
          <cell r="D939" t="str">
            <v>20190120559210</v>
          </cell>
          <cell r="E939" t="str">
            <v>4300001008006001</v>
          </cell>
          <cell r="K939" t="str">
            <v xml:space="preserve">IPDJ. CHOLULA: PLAN PAREJA REACTIVACION, POR FALTA DE PAGO 1 O MAS MESES        </v>
          </cell>
          <cell r="L939">
            <v>1328</v>
          </cell>
          <cell r="M939">
            <v>1080</v>
          </cell>
          <cell r="N939">
            <v>747</v>
          </cell>
          <cell r="O939">
            <v>1661</v>
          </cell>
          <cell r="P939">
            <v>1440</v>
          </cell>
          <cell r="Q939">
            <v>1440</v>
          </cell>
          <cell r="R939">
            <v>1.0843373493975903</v>
          </cell>
          <cell r="S939">
            <v>0.86694762191450936</v>
          </cell>
        </row>
        <row r="940">
          <cell r="B940">
            <v>14811</v>
          </cell>
          <cell r="C940" t="str">
            <v xml:space="preserve">IPDJ.CHOLULA: ACTIVIDAD FITNESS REACTIVACION DE PAGO DE 1 O MAS MESES           </v>
          </cell>
          <cell r="D940" t="str">
            <v>20190120559210</v>
          </cell>
          <cell r="E940" t="str">
            <v>4300001008006001</v>
          </cell>
          <cell r="K940" t="str">
            <v xml:space="preserve">IPDJ.CHOLULA: ACTIVIDAD FITNESS REACTIVACION DE PAGO DE 1 O MAS MESES           </v>
          </cell>
          <cell r="L940">
            <v>649</v>
          </cell>
          <cell r="M940">
            <v>285</v>
          </cell>
          <cell r="N940">
            <v>649</v>
          </cell>
          <cell r="O940">
            <v>285</v>
          </cell>
          <cell r="P940">
            <v>285</v>
          </cell>
          <cell r="Q940">
            <v>285</v>
          </cell>
          <cell r="R940">
            <v>0.4391371340523883</v>
          </cell>
          <cell r="S940">
            <v>1</v>
          </cell>
        </row>
        <row r="941">
          <cell r="B941">
            <v>14815</v>
          </cell>
          <cell r="C941" t="str">
            <v xml:space="preserve">IPDJ. CHOLULA: FISIOTERAPIA INDIVIDUAL, POR SESION DE UNA HORA                  </v>
          </cell>
          <cell r="D941" t="str">
            <v>20190120559210</v>
          </cell>
          <cell r="E941" t="str">
            <v>4300001008006001</v>
          </cell>
          <cell r="K941" t="str">
            <v xml:space="preserve">IPDJ. CHOLULA: FISIOTERAPIA INDIVIDUAL, POR SESION DE UNA HORA                  </v>
          </cell>
          <cell r="L941">
            <v>137231</v>
          </cell>
          <cell r="M941">
            <v>62277</v>
          </cell>
          <cell r="N941">
            <v>13861</v>
          </cell>
          <cell r="O941">
            <v>185647</v>
          </cell>
          <cell r="P941">
            <v>146020</v>
          </cell>
          <cell r="Q941">
            <v>146020</v>
          </cell>
          <cell r="R941">
            <v>1.0640452958879554</v>
          </cell>
          <cell r="S941">
            <v>0.78654651031258249</v>
          </cell>
        </row>
        <row r="942">
          <cell r="B942">
            <v>14818</v>
          </cell>
          <cell r="C942" t="str">
            <v xml:space="preserve">IPDJ. ECO: NATACION REACTIVACION POR FALTA DE PAGO 1 O MAS MESES                </v>
          </cell>
          <cell r="D942" t="str">
            <v>20190120559210</v>
          </cell>
          <cell r="E942" t="str">
            <v>4300001008006001</v>
          </cell>
          <cell r="K942" t="str">
            <v xml:space="preserve">IPDJ. ECO: NATACION REACTIVACION POR FALTA DE PAGO 1 O MAS MESES                </v>
          </cell>
          <cell r="L942">
            <v>1089</v>
          </cell>
          <cell r="M942">
            <v>16020</v>
          </cell>
          <cell r="N942">
            <v>720</v>
          </cell>
          <cell r="O942">
            <v>16389</v>
          </cell>
          <cell r="P942">
            <v>15300</v>
          </cell>
          <cell r="Q942">
            <v>15300</v>
          </cell>
          <cell r="R942">
            <v>14.049586776859504</v>
          </cell>
          <cell r="S942">
            <v>0.9335529928610653</v>
          </cell>
        </row>
        <row r="943">
          <cell r="B943">
            <v>14819</v>
          </cell>
          <cell r="C943" t="str">
            <v xml:space="preserve">IPDJ. ECO: PLAN INDIVIDUAL REACTIVACION FALTA DE PAGO DE 1 O MAS MESES          </v>
          </cell>
          <cell r="D943" t="str">
            <v>20190120559210</v>
          </cell>
          <cell r="E943" t="str">
            <v>4300001008006001</v>
          </cell>
          <cell r="K943" t="str">
            <v xml:space="preserve">IPDJ. ECO: PLAN INDIVIDUAL REACTIVACION FALTA DE PAGO DE 1 O MAS MESES          </v>
          </cell>
          <cell r="L943">
            <v>858</v>
          </cell>
          <cell r="M943">
            <v>10560</v>
          </cell>
          <cell r="N943">
            <v>960</v>
          </cell>
          <cell r="O943">
            <v>10458</v>
          </cell>
          <cell r="P943">
            <v>9600</v>
          </cell>
          <cell r="Q943">
            <v>9600</v>
          </cell>
          <cell r="R943">
            <v>11.188811188811188</v>
          </cell>
          <cell r="S943">
            <v>0.91795754446356859</v>
          </cell>
        </row>
        <row r="944">
          <cell r="B944">
            <v>14820</v>
          </cell>
          <cell r="C944" t="str">
            <v xml:space="preserve">IPDJ. ECO: POR PAREJA REACTIVACION FALTA DE PAGO DE 1 O MAS MESES               </v>
          </cell>
          <cell r="D944" t="str">
            <v>20190120559210</v>
          </cell>
          <cell r="E944" t="str">
            <v>4300001008006001</v>
          </cell>
          <cell r="K944" t="str">
            <v xml:space="preserve">IPDJ. ECO: POR PAREJA REACTIVACION FALTA DE PAGO DE 1 O MAS MESES               </v>
          </cell>
          <cell r="L944">
            <v>921</v>
          </cell>
          <cell r="M944">
            <v>13320</v>
          </cell>
          <cell r="N944">
            <v>1281</v>
          </cell>
          <cell r="O944">
            <v>12960</v>
          </cell>
          <cell r="P944">
            <v>12960</v>
          </cell>
          <cell r="Q944">
            <v>12960</v>
          </cell>
          <cell r="R944">
            <v>14.071661237785015</v>
          </cell>
          <cell r="S944">
            <v>1</v>
          </cell>
        </row>
        <row r="945">
          <cell r="B945">
            <v>14821</v>
          </cell>
          <cell r="C945" t="str">
            <v xml:space="preserve">IPDJ. ECO: PLAN FAMILIAR REACTIVACION FALTA DE PAGO 1 O MAS MESES               </v>
          </cell>
          <cell r="D945" t="str">
            <v>20190120559210</v>
          </cell>
          <cell r="E945" t="str">
            <v>4300001008006001</v>
          </cell>
          <cell r="K945" t="str">
            <v xml:space="preserve">IPDJ. ECO: PLAN FAMILIAR REACTIVACION FALTA DE PAGO 1 O MAS MESES               </v>
          </cell>
          <cell r="L945">
            <v>587</v>
          </cell>
          <cell r="M945">
            <v>2200</v>
          </cell>
          <cell r="N945">
            <v>0</v>
          </cell>
          <cell r="O945">
            <v>2787</v>
          </cell>
          <cell r="P945">
            <v>2200</v>
          </cell>
          <cell r="Q945">
            <v>2200</v>
          </cell>
          <cell r="R945">
            <v>3.7478705281090288</v>
          </cell>
          <cell r="S945">
            <v>0.78937926085396481</v>
          </cell>
        </row>
        <row r="946">
          <cell r="B946">
            <v>14825</v>
          </cell>
          <cell r="C946" t="str">
            <v xml:space="preserve">IPDJ.ECO: INSCRIPCION DISCIPLINAS DEPORTIVAS 2 HRS X SEMANA X PERSONA           </v>
          </cell>
          <cell r="D946" t="str">
            <v>20190120559210</v>
          </cell>
          <cell r="E946" t="str">
            <v>4300001008006001</v>
          </cell>
          <cell r="K946" t="str">
            <v xml:space="preserve">IPDJ.ECO: INSCRIPCION DISCIPLINAS DEPORTIVAS 2 HRS X SEMANA X PERSONA           </v>
          </cell>
          <cell r="L946">
            <v>157783</v>
          </cell>
          <cell r="M946">
            <v>2470</v>
          </cell>
          <cell r="N946">
            <v>102856</v>
          </cell>
          <cell r="O946">
            <v>57397</v>
          </cell>
          <cell r="P946">
            <v>16660</v>
          </cell>
          <cell r="Q946">
            <v>16660</v>
          </cell>
          <cell r="R946">
            <v>0.10558805447988694</v>
          </cell>
          <cell r="S946">
            <v>0.29025907277383833</v>
          </cell>
        </row>
        <row r="947">
          <cell r="B947">
            <v>14826</v>
          </cell>
          <cell r="C947" t="str">
            <v xml:space="preserve">IPDJ.ECO: DISCIPLINAS DEP. REACTIVACION FALTA DE PAGO 1 O MAS MESES             </v>
          </cell>
          <cell r="D947" t="str">
            <v>20190120559210</v>
          </cell>
          <cell r="E947" t="str">
            <v>4300001008006001</v>
          </cell>
          <cell r="K947" t="str">
            <v xml:space="preserve">IPDJ.ECO: DISCIPLINAS DEP. REACTIVACION FALTA DE PAGO 1 O MAS MESES             </v>
          </cell>
          <cell r="L947">
            <v>240</v>
          </cell>
          <cell r="M947">
            <v>1520</v>
          </cell>
          <cell r="N947">
            <v>50</v>
          </cell>
          <cell r="O947">
            <v>1710</v>
          </cell>
          <cell r="P947">
            <v>1710</v>
          </cell>
          <cell r="Q947">
            <v>1710</v>
          </cell>
          <cell r="R947">
            <v>7.125</v>
          </cell>
          <cell r="S947">
            <v>1</v>
          </cell>
        </row>
        <row r="948">
          <cell r="B948">
            <v>14827</v>
          </cell>
          <cell r="C948" t="str">
            <v xml:space="preserve">IPDJ. ECO: FISIOTERAPIA INDIVIDUAL, POR SESION DE UNA HORA                      </v>
          </cell>
          <cell r="D948" t="str">
            <v>20190120559210</v>
          </cell>
          <cell r="E948" t="str">
            <v>4300001008006001</v>
          </cell>
          <cell r="K948" t="str">
            <v xml:space="preserve">IPDJ. ECO: FISIOTERAPIA INDIVIDUAL, POR SESION DE UNA HORA                      </v>
          </cell>
          <cell r="L948">
            <v>174027</v>
          </cell>
          <cell r="M948">
            <v>19730</v>
          </cell>
          <cell r="N948">
            <v>43710</v>
          </cell>
          <cell r="O948">
            <v>150047</v>
          </cell>
          <cell r="P948">
            <v>68220</v>
          </cell>
          <cell r="Q948">
            <v>68220</v>
          </cell>
          <cell r="R948">
            <v>0.39200813666844803</v>
          </cell>
          <cell r="S948">
            <v>0.45465754063726699</v>
          </cell>
        </row>
        <row r="949">
          <cell r="B949">
            <v>14831</v>
          </cell>
          <cell r="C949" t="str">
            <v xml:space="preserve">IPDJ. PABELLON OLIMPICO: REACTIVACION, POR FALTA DE PAGO 1 O MAS MESES          </v>
          </cell>
          <cell r="D949" t="str">
            <v>20190120559210</v>
          </cell>
          <cell r="E949" t="str">
            <v>4300001008006001</v>
          </cell>
          <cell r="K949" t="str">
            <v xml:space="preserve">IPDJ. PABELLON OLIMPICO: REACTIVACION, POR FALTA DE PAGO 1 O MAS MESES          </v>
          </cell>
          <cell r="L949">
            <v>3461</v>
          </cell>
          <cell r="M949">
            <v>0</v>
          </cell>
          <cell r="N949">
            <v>2806</v>
          </cell>
          <cell r="O949">
            <v>655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B950">
            <v>14836</v>
          </cell>
          <cell r="C950" t="str">
            <v xml:space="preserve">IPDJ. PABELLON OLIMPICO: POR USO INSTALACIONES, ESTACIONAMIENTO, POR HORA       </v>
          </cell>
          <cell r="D950" t="str">
            <v>20190120559210</v>
          </cell>
          <cell r="E950" t="str">
            <v>4300001008006001</v>
          </cell>
          <cell r="K950" t="str">
            <v xml:space="preserve">IPDJ. PABELLON OLIMPICO: POR USO INSTALACIONES, ESTACIONAMIENTO, POR HORA       </v>
          </cell>
          <cell r="L950">
            <v>9776</v>
          </cell>
          <cell r="M950">
            <v>18398</v>
          </cell>
          <cell r="N950">
            <v>1000</v>
          </cell>
          <cell r="O950">
            <v>27174</v>
          </cell>
          <cell r="P950">
            <v>21480</v>
          </cell>
          <cell r="Q950">
            <v>21480</v>
          </cell>
          <cell r="R950">
            <v>2.1972176759410802</v>
          </cell>
          <cell r="S950">
            <v>0.7904614705232943</v>
          </cell>
        </row>
        <row r="951">
          <cell r="B951">
            <v>14837</v>
          </cell>
          <cell r="C951" t="str">
            <v xml:space="preserve">IPDJ. USO INSTALACIONES GIMNASIO MIGUEL HIDALGO 50% DE DESCUENTO DEL PAGO       </v>
          </cell>
          <cell r="D951" t="str">
            <v>20190120559210</v>
          </cell>
          <cell r="E951" t="str">
            <v>4300001008006001</v>
          </cell>
          <cell r="K951" t="str">
            <v xml:space="preserve">IPDJ. USO INSTALACIONES GIMNASIO MIGUEL HIDALGO 50% DE DESCUENTO DEL PAGO       </v>
          </cell>
          <cell r="L951">
            <v>38615</v>
          </cell>
          <cell r="M951">
            <v>38563</v>
          </cell>
          <cell r="N951">
            <v>29478</v>
          </cell>
          <cell r="O951">
            <v>47700</v>
          </cell>
          <cell r="P951">
            <v>47700</v>
          </cell>
          <cell r="Q951">
            <v>47700</v>
          </cell>
          <cell r="R951">
            <v>1.235271267642108</v>
          </cell>
          <cell r="S951">
            <v>1</v>
          </cell>
        </row>
        <row r="952">
          <cell r="B952">
            <v>15135</v>
          </cell>
          <cell r="C952" t="str">
            <v xml:space="preserve">IPDJ. U.D.M. VAZQUEZ RANA: REAC FALTA DE PAGO 1 O MAS MENSUALIDADES             </v>
          </cell>
          <cell r="D952" t="str">
            <v>20190120559210</v>
          </cell>
          <cell r="E952" t="str">
            <v>4300001008006001</v>
          </cell>
          <cell r="K952" t="str">
            <v xml:space="preserve">IPDJ. U.D.M. VAZQUEZ RANA: REAC FALTA DE PAGO 1 O MAS MENSUALIDADES             </v>
          </cell>
          <cell r="L952">
            <v>0</v>
          </cell>
          <cell r="M952">
            <v>3420</v>
          </cell>
          <cell r="N952">
            <v>0</v>
          </cell>
          <cell r="O952">
            <v>3420</v>
          </cell>
          <cell r="P952">
            <v>3420</v>
          </cell>
          <cell r="Q952">
            <v>3420</v>
          </cell>
          <cell r="R952" t="str">
            <v>Sin saldo estimado</v>
          </cell>
          <cell r="S952">
            <v>1</v>
          </cell>
        </row>
        <row r="953">
          <cell r="B953">
            <v>15330</v>
          </cell>
          <cell r="C953" t="str">
            <v xml:space="preserve">IPDJ. USO DE CANCHA PRINCIPAL GIMNASIO MIGUEL HIDALGO 4 HORAS                   </v>
          </cell>
          <cell r="D953" t="str">
            <v>20190120559210</v>
          </cell>
          <cell r="E953" t="str">
            <v>4300001008006001</v>
          </cell>
          <cell r="K953" t="str">
            <v xml:space="preserve">IPDJ. USO DE CANCHA PRINCIPAL GIMNASIO MIGUEL HIDALGO 4 HORAS                   </v>
          </cell>
          <cell r="L953">
            <v>7477</v>
          </cell>
          <cell r="M953">
            <v>7450</v>
          </cell>
          <cell r="N953">
            <v>7477</v>
          </cell>
          <cell r="O953">
            <v>7450</v>
          </cell>
          <cell r="P953">
            <v>7450</v>
          </cell>
          <cell r="Q953">
            <v>7450</v>
          </cell>
          <cell r="R953">
            <v>0.99638892603985552</v>
          </cell>
          <cell r="S953">
            <v>1</v>
          </cell>
        </row>
        <row r="954">
          <cell r="B954">
            <v>15331</v>
          </cell>
          <cell r="C954" t="str">
            <v xml:space="preserve">IPDJ. USO DE CANCHA PRINCIPAL GIMNASIO MIGUEL HIDALGO HORA ADICIONAL            </v>
          </cell>
          <cell r="D954" t="str">
            <v>20190120559210</v>
          </cell>
          <cell r="E954" t="str">
            <v>4300001008006001</v>
          </cell>
          <cell r="K954" t="str">
            <v xml:space="preserve">IPDJ. USO DE CANCHA PRINCIPAL GIMNASIO MIGUEL HIDALGO HORA ADICIONAL            </v>
          </cell>
          <cell r="L954">
            <v>1938</v>
          </cell>
          <cell r="M954">
            <v>0</v>
          </cell>
          <cell r="N954">
            <v>1938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1</v>
          </cell>
        </row>
        <row r="955">
          <cell r="B955">
            <v>15332</v>
          </cell>
          <cell r="C955" t="str">
            <v xml:space="preserve">IPDJ. USO DE CANCHA AUXILIAR GIMNASIO MIGUEL HIDALGO 4 HORAS                    </v>
          </cell>
          <cell r="D955" t="str">
            <v>20190120559210</v>
          </cell>
          <cell r="E955" t="str">
            <v>4300001008006001</v>
          </cell>
          <cell r="K955" t="str">
            <v xml:space="preserve">IPDJ. USO DE CANCHA AUXILIAR GIMNASIO MIGUEL HIDALGO 4 HORAS                    </v>
          </cell>
          <cell r="L955">
            <v>2421</v>
          </cell>
          <cell r="M955">
            <v>0</v>
          </cell>
          <cell r="N955">
            <v>2421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1</v>
          </cell>
        </row>
        <row r="956">
          <cell r="B956">
            <v>15335</v>
          </cell>
          <cell r="C956" t="str">
            <v xml:space="preserve">IPDJ. U.D. MARIO VAZQUEZ RANA: DISCIPLINA INSCRIPCION                           </v>
          </cell>
          <cell r="D956" t="str">
            <v>20190120559210</v>
          </cell>
          <cell r="E956" t="str">
            <v>4300001008006001</v>
          </cell>
          <cell r="K956" t="str">
            <v xml:space="preserve">IPDJ. U.D. MARIO VAZQUEZ RANA: DISCIPLINA INSCRIPCION                           </v>
          </cell>
          <cell r="L956">
            <v>33299</v>
          </cell>
          <cell r="M956">
            <v>1540</v>
          </cell>
          <cell r="N956">
            <v>20224</v>
          </cell>
          <cell r="O956">
            <v>14615</v>
          </cell>
          <cell r="P956">
            <v>9570</v>
          </cell>
          <cell r="Q956">
            <v>9570</v>
          </cell>
          <cell r="R956">
            <v>0.28739601789843539</v>
          </cell>
          <cell r="S956">
            <v>0.65480670543961683</v>
          </cell>
        </row>
        <row r="957">
          <cell r="B957">
            <v>15336</v>
          </cell>
          <cell r="C957" t="str">
            <v xml:space="preserve">IPDJ. ECO: USO DE CANCHA DE FUTBOL 7 PASTO SINTETICO, TECHADA, POR PARTIDO      </v>
          </cell>
          <cell r="D957" t="str">
            <v>20190120559210</v>
          </cell>
          <cell r="E957" t="str">
            <v>4300001008006001</v>
          </cell>
          <cell r="K957" t="str">
            <v xml:space="preserve">IPDJ. ECO: USO DE CANCHA DE FUTBOL 7 PASTO SINTETICO, TECHADA, POR PARTIDO      </v>
          </cell>
          <cell r="L957">
            <v>0</v>
          </cell>
          <cell r="M957">
            <v>10820</v>
          </cell>
          <cell r="N957">
            <v>0</v>
          </cell>
          <cell r="O957">
            <v>10820</v>
          </cell>
          <cell r="P957">
            <v>10820</v>
          </cell>
          <cell r="Q957">
            <v>10820</v>
          </cell>
          <cell r="R957" t="str">
            <v>Sin saldo estimado</v>
          </cell>
          <cell r="S957">
            <v>1</v>
          </cell>
        </row>
        <row r="958">
          <cell r="B958">
            <v>15337</v>
          </cell>
          <cell r="C958" t="str">
            <v xml:space="preserve">IPDJ. ECO: USO DE CANCHA DE BALONCESTO POR PARTIDO                              </v>
          </cell>
          <cell r="D958" t="str">
            <v>20190120559210</v>
          </cell>
          <cell r="E958" t="str">
            <v>4300001008006001</v>
          </cell>
          <cell r="K958" t="str">
            <v xml:space="preserve">IPDJ. ECO: USO DE CANCHA DE BALONCESTO POR PARTIDO                              </v>
          </cell>
          <cell r="L958">
            <v>1400</v>
          </cell>
          <cell r="M958">
            <v>0</v>
          </cell>
          <cell r="N958">
            <v>1400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1</v>
          </cell>
        </row>
        <row r="959">
          <cell r="B959">
            <v>15339</v>
          </cell>
          <cell r="C959" t="str">
            <v xml:space="preserve">IPDJ. U.D. MARIO VAZQUEZ RANA: USO CANCHA BASQUETBOL AL AIRE LIBRE POR PARTIDO  </v>
          </cell>
          <cell r="D959" t="str">
            <v>20190120559210</v>
          </cell>
          <cell r="E959" t="str">
            <v>4300001008006001</v>
          </cell>
          <cell r="K959" t="str">
            <v xml:space="preserve">IPDJ. U.D. MARIO VAZQUEZ RANA: USO CANCHA BASQUETBOL AL AIRE LIBRE POR PARTIDO  </v>
          </cell>
          <cell r="L959">
            <v>29137</v>
          </cell>
          <cell r="M959">
            <v>0</v>
          </cell>
          <cell r="N959">
            <v>13653</v>
          </cell>
          <cell r="O959">
            <v>15484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B960">
            <v>15343</v>
          </cell>
          <cell r="C960" t="str">
            <v xml:space="preserve">IPDJ. ALTO RENDIMIENTO MARIO V. RANA: EXPEDICION CERTIFICADO MEDICO C/U         </v>
          </cell>
          <cell r="D960" t="str">
            <v>20190120559210</v>
          </cell>
          <cell r="E960" t="str">
            <v>4300001008006001</v>
          </cell>
          <cell r="K960" t="str">
            <v xml:space="preserve">IPDJ. ALTO RENDIMIENTO MARIO V. RANA: EXPEDICION CERTIFICADO MEDICO C/U         </v>
          </cell>
          <cell r="L960">
            <v>906</v>
          </cell>
          <cell r="M960">
            <v>70</v>
          </cell>
          <cell r="N960">
            <v>0</v>
          </cell>
          <cell r="O960">
            <v>976</v>
          </cell>
          <cell r="P960">
            <v>70</v>
          </cell>
          <cell r="Q960">
            <v>70</v>
          </cell>
          <cell r="R960">
            <v>7.7262693156732898E-2</v>
          </cell>
          <cell r="S960">
            <v>7.1721311475409832E-2</v>
          </cell>
        </row>
        <row r="961">
          <cell r="B961">
            <v>15344</v>
          </cell>
          <cell r="C961" t="str">
            <v xml:space="preserve">IPDJ. ALTO RENDIMIENTO MARIO V. RANA: USO AUDITORIO PARA 60 PERSONAS POR HORA   </v>
          </cell>
          <cell r="D961" t="str">
            <v>20190120559210</v>
          </cell>
          <cell r="E961" t="str">
            <v>4300001008006001</v>
          </cell>
          <cell r="K961" t="str">
            <v xml:space="preserve">IPDJ. ALTO RENDIMIENTO MARIO V. RANA: USO AUDITORIO PARA 60 PERSONAS POR HORA   </v>
          </cell>
          <cell r="L961">
            <v>6801</v>
          </cell>
          <cell r="M961">
            <v>5446</v>
          </cell>
          <cell r="N961">
            <v>898</v>
          </cell>
          <cell r="O961">
            <v>11349</v>
          </cell>
          <cell r="P961">
            <v>8580</v>
          </cell>
          <cell r="Q961">
            <v>8580</v>
          </cell>
          <cell r="R961">
            <v>1.2615791795324216</v>
          </cell>
          <cell r="S961">
            <v>0.75601374570446733</v>
          </cell>
        </row>
        <row r="962">
          <cell r="B962">
            <v>15349</v>
          </cell>
          <cell r="C962" t="str">
            <v xml:space="preserve">IPDJ. PABELLON OLIMPICO: NIVEL ALTO RENDIMIENTO                                 </v>
          </cell>
          <cell r="D962" t="str">
            <v>20190120559210</v>
          </cell>
          <cell r="E962" t="str">
            <v>4300001008006001</v>
          </cell>
          <cell r="K962" t="str">
            <v xml:space="preserve">IPDJ. PABELLON OLIMPICO: NIVEL ALTO RENDIMIENTO                                 </v>
          </cell>
          <cell r="L962">
            <v>238785</v>
          </cell>
          <cell r="M962">
            <v>127014</v>
          </cell>
          <cell r="N962">
            <v>8190</v>
          </cell>
          <cell r="O962">
            <v>357609</v>
          </cell>
          <cell r="P962">
            <v>228690</v>
          </cell>
          <cell r="Q962">
            <v>228690</v>
          </cell>
          <cell r="R962">
            <v>0.95772347509265654</v>
          </cell>
          <cell r="S962">
            <v>0.63949732808738036</v>
          </cell>
        </row>
        <row r="963">
          <cell r="B963">
            <v>15351</v>
          </cell>
          <cell r="C963" t="str">
            <v xml:space="preserve">IPDJ. CHOLULA: VALORACION MEDICA POR CONSULTA                                   </v>
          </cell>
          <cell r="D963" t="str">
            <v>20190120559210</v>
          </cell>
          <cell r="E963" t="str">
            <v>4300001008006001</v>
          </cell>
          <cell r="K963" t="str">
            <v xml:space="preserve">IPDJ. CHOLULA: VALORACION MEDICA POR CONSULTA                                   </v>
          </cell>
          <cell r="L963">
            <v>0</v>
          </cell>
          <cell r="M963">
            <v>1210</v>
          </cell>
          <cell r="N963">
            <v>110</v>
          </cell>
          <cell r="O963">
            <v>1100</v>
          </cell>
          <cell r="P963">
            <v>1100</v>
          </cell>
          <cell r="Q963">
            <v>1100</v>
          </cell>
          <cell r="R963" t="str">
            <v>Sin saldo estimado</v>
          </cell>
          <cell r="S963">
            <v>1</v>
          </cell>
        </row>
        <row r="964">
          <cell r="B964">
            <v>15354</v>
          </cell>
          <cell r="C964" t="str">
            <v xml:space="preserve">IPDJ. CHOLULA: OTORGAMIENTO DE CERTIFICADO MEDICO                               </v>
          </cell>
          <cell r="D964" t="str">
            <v>20190120559210</v>
          </cell>
          <cell r="E964" t="str">
            <v>4300001008006001</v>
          </cell>
          <cell r="K964" t="str">
            <v xml:space="preserve">IPDJ. CHOLULA: OTORGAMIENTO DE CERTIFICADO MEDICO                               </v>
          </cell>
          <cell r="L964">
            <v>73091</v>
          </cell>
          <cell r="M964">
            <v>45781</v>
          </cell>
          <cell r="N964">
            <v>5410</v>
          </cell>
          <cell r="O964">
            <v>113462</v>
          </cell>
          <cell r="P964">
            <v>93420</v>
          </cell>
          <cell r="Q964">
            <v>93420</v>
          </cell>
          <cell r="R964">
            <v>1.2781327386408723</v>
          </cell>
          <cell r="S964">
            <v>0.82335936260598264</v>
          </cell>
        </row>
        <row r="965">
          <cell r="B965">
            <v>15355</v>
          </cell>
          <cell r="C965" t="str">
            <v xml:space="preserve">IPDJ. CHOLULA: RENTA DE CASILLERO POR MES                                       </v>
          </cell>
          <cell r="D965" t="str">
            <v>20190120559210</v>
          </cell>
          <cell r="E965" t="str">
            <v>4300001008006001</v>
          </cell>
          <cell r="K965" t="str">
            <v xml:space="preserve">IPDJ. CHOLULA: RENTA DE CASILLERO POR MES                                       </v>
          </cell>
          <cell r="L965">
            <v>7919</v>
          </cell>
          <cell r="M965">
            <v>23915</v>
          </cell>
          <cell r="N965">
            <v>1765</v>
          </cell>
          <cell r="O965">
            <v>30069</v>
          </cell>
          <cell r="P965">
            <v>28240</v>
          </cell>
          <cell r="Q965">
            <v>28240</v>
          </cell>
          <cell r="R965">
            <v>3.5661068316706657</v>
          </cell>
          <cell r="S965">
            <v>0.93917323489307925</v>
          </cell>
        </row>
        <row r="966">
          <cell r="B966">
            <v>15358</v>
          </cell>
          <cell r="C966" t="str">
            <v xml:space="preserve">IPDJ. ECO: CONSULTA MEDICA POR PERSONA                                          </v>
          </cell>
          <cell r="D966" t="str">
            <v>20190120559210</v>
          </cell>
          <cell r="E966" t="str">
            <v>4300001008006001</v>
          </cell>
          <cell r="K966" t="str">
            <v xml:space="preserve">IPDJ. ECO: CONSULTA MEDICA POR PERSONA                                          </v>
          </cell>
          <cell r="L966">
            <v>240</v>
          </cell>
          <cell r="M966">
            <v>13760</v>
          </cell>
          <cell r="N966">
            <v>240</v>
          </cell>
          <cell r="O966">
            <v>13760</v>
          </cell>
          <cell r="P966">
            <v>13680</v>
          </cell>
          <cell r="Q966">
            <v>13680</v>
          </cell>
          <cell r="R966">
            <v>57</v>
          </cell>
          <cell r="S966">
            <v>0.9941860465116279</v>
          </cell>
        </row>
        <row r="967">
          <cell r="B967">
            <v>15359</v>
          </cell>
          <cell r="C967" t="str">
            <v xml:space="preserve">IPDJ. ECO: EXPEDICION DE CERTIFICADO MEDICO, CADA UNO                           </v>
          </cell>
          <cell r="D967" t="str">
            <v>20190120559210</v>
          </cell>
          <cell r="E967" t="str">
            <v>4300001008006001</v>
          </cell>
          <cell r="K967" t="str">
            <v xml:space="preserve">IPDJ. ECO: EXPEDICION DE CERTIFICADO MEDICO, CADA UNO                           </v>
          </cell>
          <cell r="L967">
            <v>36873</v>
          </cell>
          <cell r="M967">
            <v>16778</v>
          </cell>
          <cell r="N967">
            <v>770</v>
          </cell>
          <cell r="O967">
            <v>52881</v>
          </cell>
          <cell r="P967">
            <v>39620</v>
          </cell>
          <cell r="Q967">
            <v>39620</v>
          </cell>
          <cell r="R967">
            <v>1.0744989558755729</v>
          </cell>
          <cell r="S967">
            <v>0.74922940186456388</v>
          </cell>
        </row>
        <row r="968">
          <cell r="B968">
            <v>15360</v>
          </cell>
          <cell r="C968" t="str">
            <v xml:space="preserve">IPDJ. ECO: RENTA DE CASILLERO, POR MES                                          </v>
          </cell>
          <cell r="D968" t="str">
            <v>20190120559210</v>
          </cell>
          <cell r="E968" t="str">
            <v>4300001008006001</v>
          </cell>
          <cell r="K968" t="str">
            <v xml:space="preserve">IPDJ. ECO: RENTA DE CASILLERO, POR MES                                          </v>
          </cell>
          <cell r="L968">
            <v>68407</v>
          </cell>
          <cell r="M968">
            <v>40275</v>
          </cell>
          <cell r="N968">
            <v>2730</v>
          </cell>
          <cell r="O968">
            <v>105952</v>
          </cell>
          <cell r="P968">
            <v>71610</v>
          </cell>
          <cell r="Q968">
            <v>71610</v>
          </cell>
          <cell r="R968">
            <v>1.0468226935839899</v>
          </cell>
          <cell r="S968">
            <v>0.67587209302325579</v>
          </cell>
        </row>
        <row r="969">
          <cell r="B969">
            <v>15496</v>
          </cell>
          <cell r="C969" t="str">
            <v xml:space="preserve">IPDJ.U.D.MARIO VAZQUEZ RANA: REINSCRIPCION INDIV. MAYOR DE 15 ANOS              </v>
          </cell>
          <cell r="D969" t="str">
            <v>20190120559210</v>
          </cell>
          <cell r="E969" t="str">
            <v>4300001008006001</v>
          </cell>
          <cell r="K969" t="str">
            <v xml:space="preserve">IPDJ.U.D.MARIO VAZQUEZ RANA: REINSCRIPCION INDIV. MAYOR DE 15 ANOS              </v>
          </cell>
          <cell r="L969">
            <v>5725</v>
          </cell>
          <cell r="M969">
            <v>8793</v>
          </cell>
          <cell r="N969">
            <v>1609</v>
          </cell>
          <cell r="O969">
            <v>12909</v>
          </cell>
          <cell r="P969">
            <v>12000</v>
          </cell>
          <cell r="Q969">
            <v>12000</v>
          </cell>
          <cell r="R969">
            <v>2.0960698689956332</v>
          </cell>
          <cell r="S969">
            <v>0.92958401115500811</v>
          </cell>
        </row>
        <row r="970">
          <cell r="B970">
            <v>15497</v>
          </cell>
          <cell r="C970" t="str">
            <v xml:space="preserve">IPDJ.U.D.MARIO VAZQUEZ RANA: MENSUALIDAD INDIV. MAYOR DE 15 ANOS                </v>
          </cell>
          <cell r="D970" t="str">
            <v>20190120559210</v>
          </cell>
          <cell r="E970" t="str">
            <v>4300001008006001</v>
          </cell>
          <cell r="K970" t="str">
            <v xml:space="preserve">IPDJ.U.D.MARIO VAZQUEZ RANA: MENSUALIDAD INDIV. MAYOR DE 15 ANOS                </v>
          </cell>
          <cell r="L970">
            <v>262063</v>
          </cell>
          <cell r="M970">
            <v>311879</v>
          </cell>
          <cell r="N970">
            <v>12500</v>
          </cell>
          <cell r="O970">
            <v>561442</v>
          </cell>
          <cell r="P970">
            <v>414750</v>
          </cell>
          <cell r="Q970">
            <v>414750</v>
          </cell>
          <cell r="R970">
            <v>1.5826347099743192</v>
          </cell>
          <cell r="S970">
            <v>0.73872278881879161</v>
          </cell>
        </row>
        <row r="971">
          <cell r="B971">
            <v>15498</v>
          </cell>
          <cell r="C971" t="str">
            <v xml:space="preserve">IPDJ.U.D.MARIO VAZQUEZ RANA: REINCRIPCION PAREJA MAYORES DE 15 ANOS             </v>
          </cell>
          <cell r="D971" t="str">
            <v>20190120559210</v>
          </cell>
          <cell r="E971" t="str">
            <v>4300001008006001</v>
          </cell>
          <cell r="K971" t="str">
            <v xml:space="preserve">IPDJ.U.D.MARIO VAZQUEZ RANA: REINCRIPCION PAREJA MAYORES DE 15 ANOS             </v>
          </cell>
          <cell r="L971">
            <v>14040</v>
          </cell>
          <cell r="M971">
            <v>15841</v>
          </cell>
          <cell r="N971">
            <v>5400</v>
          </cell>
          <cell r="O971">
            <v>24481</v>
          </cell>
          <cell r="P971">
            <v>23180</v>
          </cell>
          <cell r="Q971">
            <v>23180</v>
          </cell>
          <cell r="R971">
            <v>1.6509971509971511</v>
          </cell>
          <cell r="S971">
            <v>0.94685674604795556</v>
          </cell>
        </row>
        <row r="972">
          <cell r="B972">
            <v>15499</v>
          </cell>
          <cell r="C972" t="str">
            <v xml:space="preserve">IPDJ.U.D.MARIO VAZQUEZ RANA: MENSUALIDAD PAREJA MAYORES DE 15 ANOS              </v>
          </cell>
          <cell r="D972" t="str">
            <v>20190120559210</v>
          </cell>
          <cell r="E972" t="str">
            <v>4300001008006001</v>
          </cell>
          <cell r="K972" t="str">
            <v xml:space="preserve">IPDJ.U.D.MARIO VAZQUEZ RANA: MENSUALIDAD PAREJA MAYORES DE 15 ANOS              </v>
          </cell>
          <cell r="L972">
            <v>535324</v>
          </cell>
          <cell r="M972">
            <v>451273</v>
          </cell>
          <cell r="N972">
            <v>21960</v>
          </cell>
          <cell r="O972">
            <v>964637</v>
          </cell>
          <cell r="P972">
            <v>652090</v>
          </cell>
          <cell r="Q972">
            <v>652090</v>
          </cell>
          <cell r="R972">
            <v>1.2181221092273091</v>
          </cell>
          <cell r="S972">
            <v>0.67599521892691239</v>
          </cell>
        </row>
        <row r="973">
          <cell r="B973">
            <v>15500</v>
          </cell>
          <cell r="C973" t="str">
            <v xml:space="preserve">IPDJ. U.D. MARIO VAZQUEZ RANA: REINCRIPCION PADRES CON UN HIJO                  </v>
          </cell>
          <cell r="D973" t="str">
            <v>20190120559210</v>
          </cell>
          <cell r="E973" t="str">
            <v>4300001008006001</v>
          </cell>
          <cell r="K973" t="str">
            <v xml:space="preserve">IPDJ. U.D. MARIO VAZQUEZ RANA: REINCRIPCION PADRES CON UN HIJO                  </v>
          </cell>
          <cell r="L973">
            <v>6715</v>
          </cell>
          <cell r="M973">
            <v>7091</v>
          </cell>
          <cell r="N973">
            <v>5126</v>
          </cell>
          <cell r="O973">
            <v>8680</v>
          </cell>
          <cell r="P973">
            <v>8680</v>
          </cell>
          <cell r="Q973">
            <v>8680</v>
          </cell>
          <cell r="R973">
            <v>1.2926284437825764</v>
          </cell>
          <cell r="S973">
            <v>1</v>
          </cell>
        </row>
        <row r="974">
          <cell r="B974">
            <v>15501</v>
          </cell>
          <cell r="C974" t="str">
            <v xml:space="preserve">IPDJ. U.D. MARIO VAZQUEZ RANA: MENSUALIDAD PADRES CON UN HIJO                   </v>
          </cell>
          <cell r="D974" t="str">
            <v>20190120559210</v>
          </cell>
          <cell r="E974" t="str">
            <v>4300001008006001</v>
          </cell>
          <cell r="K974" t="str">
            <v xml:space="preserve">IPDJ. U.D. MARIO VAZQUEZ RANA: MENSUALIDAD PADRES CON UN HIJO                   </v>
          </cell>
          <cell r="L974">
            <v>213078</v>
          </cell>
          <cell r="M974">
            <v>182075</v>
          </cell>
          <cell r="N974">
            <v>9920</v>
          </cell>
          <cell r="O974">
            <v>385233</v>
          </cell>
          <cell r="P974">
            <v>253890</v>
          </cell>
          <cell r="Q974">
            <v>253890</v>
          </cell>
          <cell r="R974">
            <v>1.1915354940444345</v>
          </cell>
          <cell r="S974">
            <v>0.65905568837560646</v>
          </cell>
        </row>
        <row r="975">
          <cell r="B975">
            <v>15502</v>
          </cell>
          <cell r="C975" t="str">
            <v xml:space="preserve">IPDJ. U.D. MARIO VAZQUEZ RANA: REINCRIPCION PADRES CON DOS HIJOS                </v>
          </cell>
          <cell r="D975" t="str">
            <v>20190120559210</v>
          </cell>
          <cell r="E975" t="str">
            <v>4300001008006001</v>
          </cell>
          <cell r="K975" t="str">
            <v xml:space="preserve">IPDJ. U.D. MARIO VAZQUEZ RANA: REINCRIPCION PADRES CON DOS HIJOS                </v>
          </cell>
          <cell r="L975">
            <v>13423</v>
          </cell>
          <cell r="M975">
            <v>8360</v>
          </cell>
          <cell r="N975">
            <v>4298</v>
          </cell>
          <cell r="O975">
            <v>17485</v>
          </cell>
          <cell r="P975">
            <v>12540</v>
          </cell>
          <cell r="Q975">
            <v>12540</v>
          </cell>
          <cell r="R975">
            <v>0.93421738806526111</v>
          </cell>
          <cell r="S975">
            <v>0.71718615956534171</v>
          </cell>
        </row>
        <row r="976">
          <cell r="B976">
            <v>15503</v>
          </cell>
          <cell r="C976" t="str">
            <v xml:space="preserve">IPDJ. U.D. MARIO VAZQUEZ RANA: MENSUALIDAD PADRES CON DOS HIJOS                 </v>
          </cell>
          <cell r="D976" t="str">
            <v>20190120559210</v>
          </cell>
          <cell r="E976" t="str">
            <v>4300001008006001</v>
          </cell>
          <cell r="K976" t="str">
            <v xml:space="preserve">IPDJ. U.D. MARIO VAZQUEZ RANA: MENSUALIDAD PADRES CON DOS HIJOS                 </v>
          </cell>
          <cell r="L976">
            <v>235741</v>
          </cell>
          <cell r="M976">
            <v>164012</v>
          </cell>
          <cell r="N976">
            <v>4180</v>
          </cell>
          <cell r="O976">
            <v>395573</v>
          </cell>
          <cell r="P976">
            <v>254600</v>
          </cell>
          <cell r="Q976">
            <v>254600</v>
          </cell>
          <cell r="R976">
            <v>1.0799988122558231</v>
          </cell>
          <cell r="S976">
            <v>0.64362330088251729</v>
          </cell>
        </row>
        <row r="977">
          <cell r="B977">
            <v>15504</v>
          </cell>
          <cell r="C977" t="str">
            <v xml:space="preserve">IPDJ. U.D. MARIO VAZQUEZ RANA:REINCRIPCION PADRES CON TRES HIJOS                </v>
          </cell>
          <cell r="D977" t="str">
            <v>20190120559210</v>
          </cell>
          <cell r="E977" t="str">
            <v>4300001008006001</v>
          </cell>
          <cell r="K977" t="str">
            <v xml:space="preserve">IPDJ. U.D. MARIO VAZQUEZ RANA:REINCRIPCION PADRES CON TRES HIJOS                </v>
          </cell>
          <cell r="L977">
            <v>1389</v>
          </cell>
          <cell r="M977">
            <v>2225</v>
          </cell>
          <cell r="N977">
            <v>525</v>
          </cell>
          <cell r="O977">
            <v>3089</v>
          </cell>
          <cell r="P977">
            <v>2225</v>
          </cell>
          <cell r="Q977">
            <v>2225</v>
          </cell>
          <cell r="R977">
            <v>1.6018718502519798</v>
          </cell>
          <cell r="S977">
            <v>0.72029783101327294</v>
          </cell>
        </row>
        <row r="978">
          <cell r="B978">
            <v>15505</v>
          </cell>
          <cell r="C978" t="str">
            <v xml:space="preserve">IPDJ. U.D. MARIO VAZQUEZ RANA: MENSUALIDAD PADRES CON TRES HIJOS                </v>
          </cell>
          <cell r="D978" t="str">
            <v>20190120559210</v>
          </cell>
          <cell r="E978" t="str">
            <v>4300001008006001</v>
          </cell>
          <cell r="K978" t="str">
            <v xml:space="preserve">IPDJ. U.D. MARIO VAZQUEZ RANA: MENSUALIDAD PADRES CON TRES HIJOS                </v>
          </cell>
          <cell r="L978">
            <v>69087</v>
          </cell>
          <cell r="M978">
            <v>49356</v>
          </cell>
          <cell r="N978">
            <v>1971</v>
          </cell>
          <cell r="O978">
            <v>116472</v>
          </cell>
          <cell r="P978">
            <v>75650</v>
          </cell>
          <cell r="Q978">
            <v>75650</v>
          </cell>
          <cell r="R978">
            <v>1.0949961642566619</v>
          </cell>
          <cell r="S978">
            <v>0.64951232914348511</v>
          </cell>
        </row>
        <row r="979">
          <cell r="B979">
            <v>15510</v>
          </cell>
          <cell r="C979" t="str">
            <v xml:space="preserve">IPDJ. U.D. MARIO VAZQUEZ RANA: REINSCRIPCION ANUAL                              </v>
          </cell>
          <cell r="D979" t="str">
            <v>20190120559210</v>
          </cell>
          <cell r="E979" t="str">
            <v>4300001008006001</v>
          </cell>
          <cell r="K979" t="str">
            <v xml:space="preserve">IPDJ. U.D. MARIO VAZQUEZ RANA: REINSCRIPCION ANUAL                              </v>
          </cell>
          <cell r="L979">
            <v>2035</v>
          </cell>
          <cell r="M979">
            <v>3740</v>
          </cell>
          <cell r="N979">
            <v>1419</v>
          </cell>
          <cell r="O979">
            <v>4356</v>
          </cell>
          <cell r="P979">
            <v>4250</v>
          </cell>
          <cell r="Q979">
            <v>4250</v>
          </cell>
          <cell r="R979">
            <v>2.0884520884520885</v>
          </cell>
          <cell r="S979">
            <v>0.97566574839302111</v>
          </cell>
        </row>
        <row r="980">
          <cell r="B980">
            <v>15511</v>
          </cell>
          <cell r="C980" t="str">
            <v xml:space="preserve">IPDJ. U.D. MARIO VAZQUEZ RANA: MENSUALIDAD                                      </v>
          </cell>
          <cell r="D980" t="str">
            <v>20190120559210</v>
          </cell>
          <cell r="E980" t="str">
            <v>4300001008006001</v>
          </cell>
          <cell r="K980" t="str">
            <v xml:space="preserve">IPDJ. U.D. MARIO VAZQUEZ RANA: MENSUALIDAD                                      </v>
          </cell>
          <cell r="L980">
            <v>124914</v>
          </cell>
          <cell r="M980">
            <v>101749</v>
          </cell>
          <cell r="N980">
            <v>10923</v>
          </cell>
          <cell r="O980">
            <v>215740</v>
          </cell>
          <cell r="P980">
            <v>158270</v>
          </cell>
          <cell r="Q980">
            <v>158270</v>
          </cell>
          <cell r="R980">
            <v>1.2670317178218615</v>
          </cell>
          <cell r="S980">
            <v>0.73361453601557425</v>
          </cell>
        </row>
        <row r="981">
          <cell r="B981">
            <v>15512</v>
          </cell>
          <cell r="C981" t="str">
            <v xml:space="preserve">IPDJ. U.D. MARIO VAZQUEZ RANA: FITNESS REINSCRIPCION                            </v>
          </cell>
          <cell r="D981" t="str">
            <v>20190120559210</v>
          </cell>
          <cell r="E981" t="str">
            <v>4300001008006001</v>
          </cell>
          <cell r="K981" t="str">
            <v xml:space="preserve">IPDJ. U.D. MARIO VAZQUEZ RANA: FITNESS REINSCRIPCION                            </v>
          </cell>
          <cell r="L981">
            <v>444</v>
          </cell>
          <cell r="M981">
            <v>220</v>
          </cell>
          <cell r="N981">
            <v>444</v>
          </cell>
          <cell r="O981">
            <v>220</v>
          </cell>
          <cell r="P981">
            <v>220</v>
          </cell>
          <cell r="Q981">
            <v>220</v>
          </cell>
          <cell r="R981">
            <v>0.49549549549549549</v>
          </cell>
          <cell r="S981">
            <v>1</v>
          </cell>
        </row>
        <row r="982">
          <cell r="B982">
            <v>15513</v>
          </cell>
          <cell r="C982" t="str">
            <v xml:space="preserve">IPDJ. U.D. MARIO VAZQUEZ RANA: FITNESS MENSUALIDAD                              </v>
          </cell>
          <cell r="D982" t="str">
            <v>20190120559210</v>
          </cell>
          <cell r="E982" t="str">
            <v>4300001008006001</v>
          </cell>
          <cell r="K982" t="str">
            <v xml:space="preserve">IPDJ. U.D. MARIO VAZQUEZ RANA: FITNESS MENSUALIDAD                              </v>
          </cell>
          <cell r="L982">
            <v>43006</v>
          </cell>
          <cell r="M982">
            <v>33796</v>
          </cell>
          <cell r="N982">
            <v>990</v>
          </cell>
          <cell r="O982">
            <v>75812</v>
          </cell>
          <cell r="P982">
            <v>50380</v>
          </cell>
          <cell r="Q982">
            <v>50380</v>
          </cell>
          <cell r="R982">
            <v>1.1714644468213737</v>
          </cell>
          <cell r="S982">
            <v>0.66453859547301219</v>
          </cell>
        </row>
        <row r="983">
          <cell r="B983">
            <v>15514</v>
          </cell>
          <cell r="C983" t="str">
            <v xml:space="preserve">IPDJ. U.D. MARIO VAZQUEZ RANA: DISCIPLINA REINSCRIPCION                         </v>
          </cell>
          <cell r="D983" t="str">
            <v>20190120559210</v>
          </cell>
          <cell r="E983" t="str">
            <v>4300001008006001</v>
          </cell>
          <cell r="K983" t="str">
            <v xml:space="preserve">IPDJ. U.D. MARIO VAZQUEZ RANA: DISCIPLINA REINSCRIPCION                         </v>
          </cell>
          <cell r="L983">
            <v>2311</v>
          </cell>
          <cell r="M983">
            <v>3520</v>
          </cell>
          <cell r="N983">
            <v>1563</v>
          </cell>
          <cell r="O983">
            <v>4268</v>
          </cell>
          <cell r="P983">
            <v>4070</v>
          </cell>
          <cell r="Q983">
            <v>4070</v>
          </cell>
          <cell r="R983">
            <v>1.7611423626135871</v>
          </cell>
          <cell r="S983">
            <v>0.95360824742268047</v>
          </cell>
        </row>
        <row r="984">
          <cell r="B984">
            <v>15515</v>
          </cell>
          <cell r="C984" t="str">
            <v xml:space="preserve">IPDJ. U.D. MARIO VAZQUEZ RANA: DISCIPLINA MENSUALIDAD                           </v>
          </cell>
          <cell r="D984" t="str">
            <v>20190120559210</v>
          </cell>
          <cell r="E984" t="str">
            <v>4300001008006001</v>
          </cell>
          <cell r="K984" t="str">
            <v xml:space="preserve">IPDJ. U.D. MARIO VAZQUEZ RANA: DISCIPLINA MENSUALIDAD                           </v>
          </cell>
          <cell r="L984">
            <v>101979</v>
          </cell>
          <cell r="M984">
            <v>115343</v>
          </cell>
          <cell r="N984">
            <v>4840</v>
          </cell>
          <cell r="O984">
            <v>212482</v>
          </cell>
          <cell r="P984">
            <v>149820</v>
          </cell>
          <cell r="Q984">
            <v>149820</v>
          </cell>
          <cell r="R984">
            <v>1.4691259965286971</v>
          </cell>
          <cell r="S984">
            <v>0.70509501981344302</v>
          </cell>
        </row>
        <row r="985">
          <cell r="B985">
            <v>15516</v>
          </cell>
          <cell r="C985" t="str">
            <v xml:space="preserve">IPDJ. CHOLULA: REINSCRIPCION INDIVIDUAL INCLUYE ACTIVIDAD FITNESS DOS HRS SEMAN </v>
          </cell>
          <cell r="D985" t="str">
            <v>20190120559210</v>
          </cell>
          <cell r="E985" t="str">
            <v>4300001008006001</v>
          </cell>
          <cell r="K985" t="str">
            <v xml:space="preserve">IPDJ. CHOLULA: REINSCRIPCION INDIVIDUAL INCLUYE ACTIVIDAD FITNESS DOS HRS SEMAN </v>
          </cell>
          <cell r="L985">
            <v>7020</v>
          </cell>
          <cell r="M985">
            <v>5760</v>
          </cell>
          <cell r="N985">
            <v>2670</v>
          </cell>
          <cell r="O985">
            <v>10110</v>
          </cell>
          <cell r="P985">
            <v>6400</v>
          </cell>
          <cell r="Q985">
            <v>6400</v>
          </cell>
          <cell r="R985">
            <v>0.9116809116809117</v>
          </cell>
          <cell r="S985">
            <v>0.63303659742828877</v>
          </cell>
        </row>
        <row r="986">
          <cell r="B986">
            <v>15517</v>
          </cell>
          <cell r="C986" t="str">
            <v xml:space="preserve">IPDJ. CHOLULA: MENSUALIDAD INDIVIDUAL INCLUYE ACTIVIDAD FITNESS DOS HRS SEMANA  </v>
          </cell>
          <cell r="D986" t="str">
            <v>20190120559210</v>
          </cell>
          <cell r="E986" t="str">
            <v>4300001008006001</v>
          </cell>
          <cell r="K986" t="str">
            <v xml:space="preserve">IPDJ. CHOLULA: MENSUALIDAD INDIVIDUAL INCLUYE ACTIVIDAD FITNESS DOS HRS SEMANA  </v>
          </cell>
          <cell r="L986">
            <v>141178</v>
          </cell>
          <cell r="M986">
            <v>356823</v>
          </cell>
          <cell r="N986">
            <v>8320</v>
          </cell>
          <cell r="O986">
            <v>489681</v>
          </cell>
          <cell r="P986">
            <v>414720</v>
          </cell>
          <cell r="Q986">
            <v>414720</v>
          </cell>
          <cell r="R986">
            <v>2.9375681763447563</v>
          </cell>
          <cell r="S986">
            <v>0.84691870830193539</v>
          </cell>
        </row>
        <row r="987">
          <cell r="B987">
            <v>15518</v>
          </cell>
          <cell r="C987" t="str">
            <v xml:space="preserve">IPDJ.CHOLULA: REINSCRIPCION PLAN PAREJA                                         </v>
          </cell>
          <cell r="D987" t="str">
            <v>20190120559210</v>
          </cell>
          <cell r="E987" t="str">
            <v>4300001008006001</v>
          </cell>
          <cell r="K987" t="str">
            <v xml:space="preserve">IPDJ.CHOLULA: REINSCRIPCION PLAN PAREJA                                         </v>
          </cell>
          <cell r="L987">
            <v>14389</v>
          </cell>
          <cell r="M987">
            <v>5444</v>
          </cell>
          <cell r="N987">
            <v>5277</v>
          </cell>
          <cell r="O987">
            <v>14556</v>
          </cell>
          <cell r="P987">
            <v>9000</v>
          </cell>
          <cell r="Q987">
            <v>9000</v>
          </cell>
          <cell r="R987">
            <v>0.62547779553825844</v>
          </cell>
          <cell r="S987">
            <v>0.61830173124484744</v>
          </cell>
        </row>
        <row r="988">
          <cell r="B988">
            <v>15519</v>
          </cell>
          <cell r="C988" t="str">
            <v xml:space="preserve">IPDJ.CHOLULA: MENSUALIDAD PLAN PAREJA                                           </v>
          </cell>
          <cell r="D988" t="str">
            <v>20190120559210</v>
          </cell>
          <cell r="E988" t="str">
            <v>4300001008006001</v>
          </cell>
          <cell r="K988" t="str">
            <v xml:space="preserve">IPDJ.CHOLULA: MENSUALIDAD PLAN PAREJA                                           </v>
          </cell>
          <cell r="L988">
            <v>225002</v>
          </cell>
          <cell r="M988">
            <v>147344</v>
          </cell>
          <cell r="N988">
            <v>53541</v>
          </cell>
          <cell r="O988">
            <v>318805</v>
          </cell>
          <cell r="P988">
            <v>197280</v>
          </cell>
          <cell r="Q988">
            <v>197280</v>
          </cell>
          <cell r="R988">
            <v>0.87679220629149968</v>
          </cell>
          <cell r="S988">
            <v>0.61881087184956318</v>
          </cell>
        </row>
        <row r="989">
          <cell r="B989">
            <v>15520</v>
          </cell>
          <cell r="C989" t="str">
            <v xml:space="preserve">IPDJ. CHOLULA: REINSCRIPCION PLAN FAMILIAR PADRES Y 1 HIJO                      </v>
          </cell>
          <cell r="D989" t="str">
            <v>20190120559210</v>
          </cell>
          <cell r="E989" t="str">
            <v>4300001008006001</v>
          </cell>
          <cell r="K989" t="str">
            <v xml:space="preserve">IPDJ. CHOLULA: REINSCRIPCION PLAN FAMILIAR PADRES Y 1 HIJO                      </v>
          </cell>
          <cell r="L989">
            <v>3404</v>
          </cell>
          <cell r="M989">
            <v>695</v>
          </cell>
          <cell r="N989">
            <v>2280</v>
          </cell>
          <cell r="O989">
            <v>1819</v>
          </cell>
          <cell r="P989">
            <v>1390</v>
          </cell>
          <cell r="Q989">
            <v>1390</v>
          </cell>
          <cell r="R989">
            <v>0.4083431257344301</v>
          </cell>
          <cell r="S989">
            <v>0.76415612974161629</v>
          </cell>
        </row>
        <row r="990">
          <cell r="B990">
            <v>15521</v>
          </cell>
          <cell r="C990" t="str">
            <v xml:space="preserve">IPDJ. CHOLULA: MENSUALIDAD PLAN FAMILIAR PADRES Y 1 HIJO                        </v>
          </cell>
          <cell r="D990" t="str">
            <v>20190120559210</v>
          </cell>
          <cell r="E990" t="str">
            <v>4300001008006001</v>
          </cell>
          <cell r="K990" t="str">
            <v xml:space="preserve">IPDJ. CHOLULA: MENSUALIDAD PLAN FAMILIAR PADRES Y 1 HIJO                        </v>
          </cell>
          <cell r="L990">
            <v>55827</v>
          </cell>
          <cell r="M990">
            <v>44229</v>
          </cell>
          <cell r="N990">
            <v>14611</v>
          </cell>
          <cell r="O990">
            <v>85445</v>
          </cell>
          <cell r="P990">
            <v>54210</v>
          </cell>
          <cell r="Q990">
            <v>54210</v>
          </cell>
          <cell r="R990">
            <v>0.97103552044709551</v>
          </cell>
          <cell r="S990">
            <v>0.63444320908186558</v>
          </cell>
        </row>
        <row r="991">
          <cell r="B991">
            <v>15522</v>
          </cell>
          <cell r="C991" t="str">
            <v xml:space="preserve">IPDJ. CHOLULA: REINSCRIPCION PLAN FAMILIAR PADRES Y 2 HIJOS                     </v>
          </cell>
          <cell r="D991" t="str">
            <v>20190120559210</v>
          </cell>
          <cell r="E991" t="str">
            <v>4300001008006001</v>
          </cell>
          <cell r="K991" t="str">
            <v xml:space="preserve">IPDJ. CHOLULA: REINSCRIPCION PLAN FAMILIAR PADRES Y 2 HIJOS                     </v>
          </cell>
          <cell r="L991">
            <v>6215</v>
          </cell>
          <cell r="M991">
            <v>1820</v>
          </cell>
          <cell r="N991">
            <v>2833</v>
          </cell>
          <cell r="O991">
            <v>5202</v>
          </cell>
          <cell r="P991">
            <v>1820</v>
          </cell>
          <cell r="Q991">
            <v>1820</v>
          </cell>
          <cell r="R991">
            <v>0.2928399034593725</v>
          </cell>
          <cell r="S991">
            <v>0.34986543637062667</v>
          </cell>
        </row>
        <row r="992">
          <cell r="B992">
            <v>15523</v>
          </cell>
          <cell r="C992" t="str">
            <v xml:space="preserve">IPDJ. CHOLULA: MENSUALIDAD PLAN FAMILIAR PADRES Y 2 HIJOS                       </v>
          </cell>
          <cell r="D992" t="str">
            <v>20190120559210</v>
          </cell>
          <cell r="E992" t="str">
            <v>4300001008006001</v>
          </cell>
          <cell r="K992" t="str">
            <v xml:space="preserve">IPDJ. CHOLULA: MENSUALIDAD PLAN FAMILIAR PADRES Y 2 HIJOS                       </v>
          </cell>
          <cell r="L992">
            <v>77459</v>
          </cell>
          <cell r="M992">
            <v>67340</v>
          </cell>
          <cell r="N992">
            <v>9409</v>
          </cell>
          <cell r="O992">
            <v>135390</v>
          </cell>
          <cell r="P992">
            <v>89180</v>
          </cell>
          <cell r="Q992">
            <v>89180</v>
          </cell>
          <cell r="R992">
            <v>1.151318762183865</v>
          </cell>
          <cell r="S992">
            <v>0.65868971120466802</v>
          </cell>
        </row>
        <row r="993">
          <cell r="B993">
            <v>15524</v>
          </cell>
          <cell r="C993" t="str">
            <v xml:space="preserve">IPDJ. CHOLULA: REINSCRIPCION PLAN FAMILIAR PADRES Y 3 HIJOS                     </v>
          </cell>
          <cell r="D993" t="str">
            <v>20190120559210</v>
          </cell>
          <cell r="E993" t="str">
            <v>4300001008006001</v>
          </cell>
          <cell r="K993" t="str">
            <v xml:space="preserve">IPDJ. CHOLULA: REINSCRIPCION PLAN FAMILIAR PADRES Y 3 HIJOS                     </v>
          </cell>
          <cell r="L993">
            <v>2851</v>
          </cell>
          <cell r="M993">
            <v>5300</v>
          </cell>
          <cell r="N993">
            <v>2196</v>
          </cell>
          <cell r="O993">
            <v>5955</v>
          </cell>
          <cell r="P993">
            <v>5300</v>
          </cell>
          <cell r="Q993">
            <v>5300</v>
          </cell>
          <cell r="R993">
            <v>1.8589968432129078</v>
          </cell>
          <cell r="S993">
            <v>0.89000839630562556</v>
          </cell>
        </row>
        <row r="994">
          <cell r="B994">
            <v>15525</v>
          </cell>
          <cell r="C994" t="str">
            <v xml:space="preserve">IPDJ. CHOLULA: MENSUALIDAD PLAN FAMILIAR PADRES Y 3 HIJOS                       </v>
          </cell>
          <cell r="D994" t="str">
            <v>20190120559210</v>
          </cell>
          <cell r="E994" t="str">
            <v>4300001008006001</v>
          </cell>
          <cell r="K994" t="str">
            <v xml:space="preserve">IPDJ. CHOLULA: MENSUALIDAD PLAN FAMILIAR PADRES Y 3 HIJOS                       </v>
          </cell>
          <cell r="L994">
            <v>24482</v>
          </cell>
          <cell r="M994">
            <v>24266</v>
          </cell>
          <cell r="N994">
            <v>4986</v>
          </cell>
          <cell r="O994">
            <v>43762</v>
          </cell>
          <cell r="P994">
            <v>30740</v>
          </cell>
          <cell r="Q994">
            <v>30740</v>
          </cell>
          <cell r="R994">
            <v>1.2556163712115023</v>
          </cell>
          <cell r="S994">
            <v>0.7024359032950962</v>
          </cell>
        </row>
        <row r="995">
          <cell r="B995">
            <v>15530</v>
          </cell>
          <cell r="C995" t="str">
            <v xml:space="preserve">IPDJ. CHOLULA: REINSCRIPCION NATACION                                           </v>
          </cell>
          <cell r="D995" t="str">
            <v>20190120559210</v>
          </cell>
          <cell r="E995" t="str">
            <v>4300001008006001</v>
          </cell>
          <cell r="K995" t="str">
            <v xml:space="preserve">IPDJ. CHOLULA: REINSCRIPCION NATACION                                           </v>
          </cell>
          <cell r="L995">
            <v>38027</v>
          </cell>
          <cell r="M995">
            <v>21802</v>
          </cell>
          <cell r="N995">
            <v>10983</v>
          </cell>
          <cell r="O995">
            <v>48846</v>
          </cell>
          <cell r="P995">
            <v>30785</v>
          </cell>
          <cell r="Q995">
            <v>30785</v>
          </cell>
          <cell r="R995">
            <v>0.80955636784390039</v>
          </cell>
          <cell r="S995">
            <v>0.63024607951521106</v>
          </cell>
        </row>
        <row r="996">
          <cell r="B996">
            <v>15531</v>
          </cell>
          <cell r="C996" t="str">
            <v xml:space="preserve">IPDJ. CHOLULA: MENSUALIDAD NATACION                                             </v>
          </cell>
          <cell r="D996" t="str">
            <v>20190120559210</v>
          </cell>
          <cell r="E996" t="str">
            <v>4300001008006001</v>
          </cell>
          <cell r="K996" t="str">
            <v xml:space="preserve">IPDJ. CHOLULA: MENSUALIDAD NATACION                                             </v>
          </cell>
          <cell r="L996">
            <v>746577</v>
          </cell>
          <cell r="M996">
            <v>1022270</v>
          </cell>
          <cell r="N996">
            <v>29375</v>
          </cell>
          <cell r="O996">
            <v>1739472</v>
          </cell>
          <cell r="P996">
            <v>1309890</v>
          </cell>
          <cell r="Q996">
            <v>1309890</v>
          </cell>
          <cell r="R996">
            <v>1.7545276642596812</v>
          </cell>
          <cell r="S996">
            <v>0.75303885316923758</v>
          </cell>
        </row>
        <row r="997">
          <cell r="B997">
            <v>15532</v>
          </cell>
          <cell r="C997" t="str">
            <v xml:space="preserve">IPDJ.CHOLULA: REINSCRIPCION OTRAS ACTIVIDADES                                   </v>
          </cell>
          <cell r="D997" t="str">
            <v>20190120559210</v>
          </cell>
          <cell r="E997" t="str">
            <v>4300001008006001</v>
          </cell>
          <cell r="K997" t="str">
            <v xml:space="preserve">IPDJ.CHOLULA: REINSCRIPCION OTRAS ACTIVIDADES                                   </v>
          </cell>
          <cell r="L997">
            <v>2733</v>
          </cell>
          <cell r="M997">
            <v>3135</v>
          </cell>
          <cell r="N997">
            <v>1427</v>
          </cell>
          <cell r="O997">
            <v>4441</v>
          </cell>
          <cell r="P997">
            <v>2850</v>
          </cell>
          <cell r="Q997">
            <v>2850</v>
          </cell>
          <cell r="R997">
            <v>1.0428100987925357</v>
          </cell>
          <cell r="S997">
            <v>0.64174735419950457</v>
          </cell>
        </row>
        <row r="998">
          <cell r="B998">
            <v>15533</v>
          </cell>
          <cell r="C998" t="str">
            <v xml:space="preserve">IPDJ.CHOLULA: MENSUALIDAD OTRAS ACTIVIDADES                                     </v>
          </cell>
          <cell r="D998" t="str">
            <v>20190120559210</v>
          </cell>
          <cell r="E998" t="str">
            <v>4300001008006001</v>
          </cell>
          <cell r="K998" t="str">
            <v xml:space="preserve">IPDJ.CHOLULA: MENSUALIDAD OTRAS ACTIVIDADES                                     </v>
          </cell>
          <cell r="L998">
            <v>33331</v>
          </cell>
          <cell r="M998">
            <v>54271</v>
          </cell>
          <cell r="N998">
            <v>2565</v>
          </cell>
          <cell r="O998">
            <v>85037</v>
          </cell>
          <cell r="P998">
            <v>66120</v>
          </cell>
          <cell r="Q998">
            <v>66120</v>
          </cell>
          <cell r="R998">
            <v>1.9837388617203204</v>
          </cell>
          <cell r="S998">
            <v>0.77754389265848989</v>
          </cell>
        </row>
        <row r="999">
          <cell r="B999">
            <v>15534</v>
          </cell>
          <cell r="C999" t="str">
            <v xml:space="preserve">IPDJ. ECO: REINSCRIPCION PLAN INDIVIDUAL                                        </v>
          </cell>
          <cell r="D999" t="str">
            <v>20190120559210</v>
          </cell>
          <cell r="E999" t="str">
            <v>4300001008006001</v>
          </cell>
          <cell r="K999" t="str">
            <v xml:space="preserve">IPDJ. ECO: REINSCRIPCION PLAN INDIVIDUAL                                        </v>
          </cell>
          <cell r="L999">
            <v>9095</v>
          </cell>
          <cell r="M999">
            <v>22244</v>
          </cell>
          <cell r="N999">
            <v>960</v>
          </cell>
          <cell r="O999">
            <v>30379</v>
          </cell>
          <cell r="P999">
            <v>24640</v>
          </cell>
          <cell r="Q999">
            <v>24640</v>
          </cell>
          <cell r="R999">
            <v>2.7091808686091259</v>
          </cell>
          <cell r="S999">
            <v>0.81108660587906123</v>
          </cell>
        </row>
        <row r="1000">
          <cell r="B1000">
            <v>15535</v>
          </cell>
          <cell r="C1000" t="str">
            <v xml:space="preserve">IPDJ. ECO: MENSUALIDAD PLAN INDIVIDUAL                                          </v>
          </cell>
          <cell r="D1000" t="str">
            <v>20190120559210</v>
          </cell>
          <cell r="E1000" t="str">
            <v>4300001008006001</v>
          </cell>
          <cell r="K1000" t="str">
            <v xml:space="preserve">IPDJ. ECO: MENSUALIDAD PLAN INDIVIDUAL                                          </v>
          </cell>
          <cell r="L1000">
            <v>387218</v>
          </cell>
          <cell r="M1000">
            <v>344202</v>
          </cell>
          <cell r="N1000">
            <v>15040</v>
          </cell>
          <cell r="O1000">
            <v>716380</v>
          </cell>
          <cell r="P1000">
            <v>455040</v>
          </cell>
          <cell r="Q1000">
            <v>455040</v>
          </cell>
          <cell r="R1000">
            <v>1.1751519815711047</v>
          </cell>
          <cell r="S1000">
            <v>0.63519361232865235</v>
          </cell>
        </row>
        <row r="1001">
          <cell r="B1001">
            <v>15536</v>
          </cell>
          <cell r="C1001" t="str">
            <v xml:space="preserve">IPDJ. ECO: REINSCRIPCION POR PAREJA                                             </v>
          </cell>
          <cell r="D1001" t="str">
            <v>20190120559210</v>
          </cell>
          <cell r="E1001" t="str">
            <v>4300001008006001</v>
          </cell>
          <cell r="K1001" t="str">
            <v xml:space="preserve">IPDJ. ECO: REINSCRIPCION POR PAREJA                                             </v>
          </cell>
          <cell r="L1001">
            <v>17963</v>
          </cell>
          <cell r="M1001">
            <v>39231</v>
          </cell>
          <cell r="N1001">
            <v>2160</v>
          </cell>
          <cell r="O1001">
            <v>55034</v>
          </cell>
          <cell r="P1001">
            <v>40680</v>
          </cell>
          <cell r="Q1001">
            <v>40680</v>
          </cell>
          <cell r="R1001">
            <v>2.2646551244224238</v>
          </cell>
          <cell r="S1001">
            <v>0.73917941636079509</v>
          </cell>
        </row>
        <row r="1002">
          <cell r="B1002">
            <v>15537</v>
          </cell>
          <cell r="C1002" t="str">
            <v xml:space="preserve">IPDJ. ECO: MENSUALIDAD POR PAREJA                                               </v>
          </cell>
          <cell r="D1002" t="str">
            <v>20190120559210</v>
          </cell>
          <cell r="E1002" t="str">
            <v>4300001008006001</v>
          </cell>
          <cell r="K1002" t="str">
            <v xml:space="preserve">IPDJ. ECO: MENSUALIDAD POR PAREJA                                               </v>
          </cell>
          <cell r="L1002">
            <v>810887</v>
          </cell>
          <cell r="M1002">
            <v>479998</v>
          </cell>
          <cell r="N1002">
            <v>20160</v>
          </cell>
          <cell r="O1002">
            <v>1270725</v>
          </cell>
          <cell r="P1002">
            <v>704880</v>
          </cell>
          <cell r="Q1002">
            <v>704880</v>
          </cell>
          <cell r="R1002">
            <v>0.86927031756582607</v>
          </cell>
          <cell r="S1002">
            <v>0.55470695862598118</v>
          </cell>
        </row>
        <row r="1003">
          <cell r="B1003">
            <v>15538</v>
          </cell>
          <cell r="C1003" t="str">
            <v xml:space="preserve">IPDJ. ECO: REINSCRIPCION PADRES CON UN HIJO                                     </v>
          </cell>
          <cell r="D1003" t="str">
            <v>20190120559210</v>
          </cell>
          <cell r="E1003" t="str">
            <v>4300001008006001</v>
          </cell>
          <cell r="K1003" t="str">
            <v xml:space="preserve">IPDJ. ECO: REINSCRIPCION PADRES CON UN HIJO                                     </v>
          </cell>
          <cell r="L1003">
            <v>3081</v>
          </cell>
          <cell r="M1003">
            <v>6480</v>
          </cell>
          <cell r="N1003">
            <v>353</v>
          </cell>
          <cell r="O1003">
            <v>9208</v>
          </cell>
          <cell r="P1003">
            <v>6840</v>
          </cell>
          <cell r="Q1003">
            <v>6840</v>
          </cell>
          <cell r="R1003">
            <v>2.2200584225900681</v>
          </cell>
          <cell r="S1003">
            <v>0.74283231972198094</v>
          </cell>
        </row>
        <row r="1004">
          <cell r="B1004">
            <v>15539</v>
          </cell>
          <cell r="C1004" t="str">
            <v xml:space="preserve">IPDJ. ECO: MENSUALIDAD PADRES CON UN HIJO                                       </v>
          </cell>
          <cell r="D1004" t="str">
            <v>20190120559210</v>
          </cell>
          <cell r="E1004" t="str">
            <v>4300001008006001</v>
          </cell>
          <cell r="K1004" t="str">
            <v xml:space="preserve">IPDJ. ECO: MENSUALIDAD PADRES CON UN HIJO                                       </v>
          </cell>
          <cell r="L1004">
            <v>99004</v>
          </cell>
          <cell r="M1004">
            <v>102354</v>
          </cell>
          <cell r="N1004">
            <v>2880</v>
          </cell>
          <cell r="O1004">
            <v>198478</v>
          </cell>
          <cell r="P1004">
            <v>134280</v>
          </cell>
          <cell r="Q1004">
            <v>134280</v>
          </cell>
          <cell r="R1004">
            <v>1.356308836006626</v>
          </cell>
          <cell r="S1004">
            <v>0.67654853434637596</v>
          </cell>
        </row>
        <row r="1005">
          <cell r="B1005">
            <v>15540</v>
          </cell>
          <cell r="C1005" t="str">
            <v xml:space="preserve">IPDJ. ECO: REINSCRIPCION PADRES CON DOS HIJOS                                   </v>
          </cell>
          <cell r="D1005" t="str">
            <v>20190120559210</v>
          </cell>
          <cell r="E1005" t="str">
            <v>4300001008006001</v>
          </cell>
          <cell r="K1005" t="str">
            <v xml:space="preserve">IPDJ. ECO: REINSCRIPCION PADRES CON DOS HIJOS                                   </v>
          </cell>
          <cell r="L1005">
            <v>4156</v>
          </cell>
          <cell r="M1005">
            <v>4388</v>
          </cell>
          <cell r="N1005">
            <v>0</v>
          </cell>
          <cell r="O1005">
            <v>8544</v>
          </cell>
          <cell r="P1005">
            <v>4840</v>
          </cell>
          <cell r="Q1005">
            <v>4840</v>
          </cell>
          <cell r="R1005">
            <v>1.1645813282001924</v>
          </cell>
          <cell r="S1005">
            <v>0.56647940074906367</v>
          </cell>
        </row>
        <row r="1006">
          <cell r="B1006">
            <v>15541</v>
          </cell>
          <cell r="C1006" t="str">
            <v xml:space="preserve">IPDJ. ECO: MENSUALIDAD PADRES CON DOS HIJOS                                     </v>
          </cell>
          <cell r="D1006" t="str">
            <v>20190120559210</v>
          </cell>
          <cell r="E1006" t="str">
            <v>4300001008006001</v>
          </cell>
          <cell r="K1006" t="str">
            <v xml:space="preserve">IPDJ. ECO: MENSUALIDAD PADRES CON DOS HIJOS                                     </v>
          </cell>
          <cell r="L1006">
            <v>31558</v>
          </cell>
          <cell r="M1006">
            <v>52577</v>
          </cell>
          <cell r="N1006">
            <v>1760</v>
          </cell>
          <cell r="O1006">
            <v>82375</v>
          </cell>
          <cell r="P1006">
            <v>61600</v>
          </cell>
          <cell r="Q1006">
            <v>61600</v>
          </cell>
          <cell r="R1006">
            <v>1.9519614677736232</v>
          </cell>
          <cell r="S1006">
            <v>0.74779969650986344</v>
          </cell>
        </row>
        <row r="1007">
          <cell r="B1007">
            <v>15543</v>
          </cell>
          <cell r="C1007" t="str">
            <v xml:space="preserve">IPDJ. ECO: MENSUALIDAD PADRES CON TRES HIJOS                                    </v>
          </cell>
          <cell r="D1007" t="str">
            <v>20190120559210</v>
          </cell>
          <cell r="E1007" t="str">
            <v>4300001008006001</v>
          </cell>
          <cell r="K1007" t="str">
            <v xml:space="preserve">IPDJ. ECO: MENSUALIDAD PADRES CON TRES HIJOS                                    </v>
          </cell>
          <cell r="L1007">
            <v>2068</v>
          </cell>
          <cell r="M1007">
            <v>3938</v>
          </cell>
          <cell r="N1007">
            <v>1551</v>
          </cell>
          <cell r="O1007">
            <v>4455</v>
          </cell>
          <cell r="P1007">
            <v>4455</v>
          </cell>
          <cell r="Q1007">
            <v>4455</v>
          </cell>
          <cell r="R1007">
            <v>2.1542553191489362</v>
          </cell>
          <cell r="S1007">
            <v>1</v>
          </cell>
        </row>
        <row r="1008">
          <cell r="B1008">
            <v>15548</v>
          </cell>
          <cell r="C1008" t="str">
            <v xml:space="preserve">IPDJ. ECO: REINSCRIPCION NATACION EDAD 2 A 59 ANOS                              </v>
          </cell>
          <cell r="D1008" t="str">
            <v>20190120559210</v>
          </cell>
          <cell r="E1008" t="str">
            <v>4300001008006001</v>
          </cell>
          <cell r="K1008" t="str">
            <v xml:space="preserve">IPDJ. ECO: REINSCRIPCION NATACION EDAD 2 A 59 ANOS                              </v>
          </cell>
          <cell r="L1008">
            <v>5998</v>
          </cell>
          <cell r="M1008">
            <v>50930</v>
          </cell>
          <cell r="N1008">
            <v>540</v>
          </cell>
          <cell r="O1008">
            <v>56388</v>
          </cell>
          <cell r="P1008">
            <v>52380</v>
          </cell>
          <cell r="Q1008">
            <v>52380</v>
          </cell>
          <cell r="R1008">
            <v>8.7329109703234415</v>
          </cell>
          <cell r="S1008">
            <v>0.9289210470312832</v>
          </cell>
        </row>
        <row r="1009">
          <cell r="B1009">
            <v>15549</v>
          </cell>
          <cell r="C1009" t="str">
            <v xml:space="preserve">IPDJ. ECO: MENSUALIDAD NATACION EDAD 2 A 59 ANOS                                </v>
          </cell>
          <cell r="D1009" t="str">
            <v>20190120559210</v>
          </cell>
          <cell r="E1009" t="str">
            <v>4300001008006001</v>
          </cell>
          <cell r="K1009" t="str">
            <v xml:space="preserve">IPDJ. ECO: MENSUALIDAD NATACION EDAD 2 A 59 ANOS                                </v>
          </cell>
          <cell r="L1009">
            <v>689745</v>
          </cell>
          <cell r="M1009">
            <v>999575</v>
          </cell>
          <cell r="N1009">
            <v>24300</v>
          </cell>
          <cell r="O1009">
            <v>1665020</v>
          </cell>
          <cell r="P1009">
            <v>1133640</v>
          </cell>
          <cell r="Q1009">
            <v>1133640</v>
          </cell>
          <cell r="R1009">
            <v>1.6435639257986647</v>
          </cell>
          <cell r="S1009">
            <v>0.68085668640616925</v>
          </cell>
        </row>
        <row r="1010">
          <cell r="B1010">
            <v>15550</v>
          </cell>
          <cell r="C1010" t="str">
            <v xml:space="preserve">IPDJ.ECO: REINSCRIPCION DISCIPLINAS DEPORTIVAS 2 HRS X SEMANA X PERSONA         </v>
          </cell>
          <cell r="D1010" t="str">
            <v>20190120559210</v>
          </cell>
          <cell r="E1010" t="str">
            <v>4300001008006001</v>
          </cell>
          <cell r="K1010" t="str">
            <v xml:space="preserve">IPDJ.ECO: REINSCRIPCION DISCIPLINAS DEPORTIVAS 2 HRS X SEMANA X PERSONA         </v>
          </cell>
          <cell r="L1010">
            <v>2758</v>
          </cell>
          <cell r="M1010">
            <v>5130</v>
          </cell>
          <cell r="N1010">
            <v>920</v>
          </cell>
          <cell r="O1010">
            <v>6968</v>
          </cell>
          <cell r="P1010">
            <v>4750</v>
          </cell>
          <cell r="Q1010">
            <v>4750</v>
          </cell>
          <cell r="R1010">
            <v>1.7222625090645396</v>
          </cell>
          <cell r="S1010">
            <v>0.68168771526980487</v>
          </cell>
        </row>
        <row r="1011">
          <cell r="B1011">
            <v>15551</v>
          </cell>
          <cell r="C1011" t="str">
            <v xml:space="preserve">IPDJ.ECO: MENSUALIDAD DISCIPLINAS DEPORTIVAS 2 HRS X SEMANA X PERSONA           </v>
          </cell>
          <cell r="D1011" t="str">
            <v>20190120559210</v>
          </cell>
          <cell r="E1011" t="str">
            <v>4300001008006001</v>
          </cell>
          <cell r="K1011" t="str">
            <v xml:space="preserve">IPDJ.ECO: MENSUALIDAD DISCIPLINAS DEPORTIVAS 2 HRS X SEMANA X PERSONA           </v>
          </cell>
          <cell r="L1011">
            <v>82438</v>
          </cell>
          <cell r="M1011">
            <v>125699</v>
          </cell>
          <cell r="N1011">
            <v>3990</v>
          </cell>
          <cell r="O1011">
            <v>204147</v>
          </cell>
          <cell r="P1011">
            <v>145730</v>
          </cell>
          <cell r="Q1011">
            <v>145730</v>
          </cell>
          <cell r="R1011">
            <v>1.7677527353890197</v>
          </cell>
          <cell r="S1011">
            <v>0.7138483543720946</v>
          </cell>
        </row>
        <row r="1012">
          <cell r="B1012">
            <v>15552</v>
          </cell>
          <cell r="C1012" t="str">
            <v xml:space="preserve">IPDJ. PABELLON OLIMPICO REINSCRIPCION                                           </v>
          </cell>
          <cell r="D1012" t="str">
            <v>20190120559210</v>
          </cell>
          <cell r="E1012" t="str">
            <v>4300001008006001</v>
          </cell>
          <cell r="K1012" t="str">
            <v xml:space="preserve">IPDJ. PABELLON OLIMPICO REINSCRIPCION                                           </v>
          </cell>
          <cell r="L1012">
            <v>42870</v>
          </cell>
          <cell r="M1012">
            <v>39274</v>
          </cell>
          <cell r="N1012">
            <v>10281</v>
          </cell>
          <cell r="O1012">
            <v>71863</v>
          </cell>
          <cell r="P1012">
            <v>51480</v>
          </cell>
          <cell r="Q1012">
            <v>51480</v>
          </cell>
          <cell r="R1012">
            <v>1.2008397480755773</v>
          </cell>
          <cell r="S1012">
            <v>0.71636307974896674</v>
          </cell>
        </row>
        <row r="1013">
          <cell r="B1013">
            <v>15553</v>
          </cell>
          <cell r="C1013" t="str">
            <v xml:space="preserve">IPDJ. 50% DE DESCUENTO POLIDEPORTIVO SAN ANDRES CHOLULA                         </v>
          </cell>
          <cell r="D1013" t="str">
            <v>20190120559210</v>
          </cell>
          <cell r="E1013" t="str">
            <v>4300001008006001</v>
          </cell>
          <cell r="K1013" t="str">
            <v xml:space="preserve">IPDJ. 50% DE DESCUENTO POLIDEPORTIVO SAN ANDRES CHOLULA                         </v>
          </cell>
          <cell r="L1013">
            <v>148271</v>
          </cell>
          <cell r="M1013">
            <v>330576</v>
          </cell>
          <cell r="N1013">
            <v>19490</v>
          </cell>
          <cell r="O1013">
            <v>459357</v>
          </cell>
          <cell r="P1013">
            <v>371767</v>
          </cell>
          <cell r="Q1013">
            <v>371767</v>
          </cell>
          <cell r="R1013">
            <v>2.5073480316447587</v>
          </cell>
          <cell r="S1013">
            <v>0.80932041963004808</v>
          </cell>
        </row>
        <row r="1014">
          <cell r="B1014">
            <v>15554</v>
          </cell>
          <cell r="C1014" t="str">
            <v xml:space="preserve">IPDJ. 50% DE DESCUENTO POLIDEPORTIVO PARQUE ECOLOGICO                           </v>
          </cell>
          <cell r="D1014" t="str">
            <v>20190120559210</v>
          </cell>
          <cell r="E1014" t="str">
            <v>4300001008006001</v>
          </cell>
          <cell r="K1014" t="str">
            <v xml:space="preserve">IPDJ. 50% DE DESCUENTO POLIDEPORTIVO PARQUE ECOLOGICO                           </v>
          </cell>
          <cell r="L1014">
            <v>487032</v>
          </cell>
          <cell r="M1014">
            <v>549169</v>
          </cell>
          <cell r="N1014">
            <v>21085</v>
          </cell>
          <cell r="O1014">
            <v>1015116</v>
          </cell>
          <cell r="P1014">
            <v>711170</v>
          </cell>
          <cell r="Q1014">
            <v>711170</v>
          </cell>
          <cell r="R1014">
            <v>1.4602120599878448</v>
          </cell>
          <cell r="S1014">
            <v>0.70058003223276943</v>
          </cell>
        </row>
        <row r="1015">
          <cell r="B1015">
            <v>15685</v>
          </cell>
          <cell r="C1015" t="str">
            <v xml:space="preserve">IPDJ. CHOLULA: USO ALBERCA SEMI OLIMPICA, COMPETENCIAS, MAX. 6 HORAS.           </v>
          </cell>
          <cell r="D1015" t="str">
            <v>20190120559210</v>
          </cell>
          <cell r="E1015" t="str">
            <v>4300001008006001</v>
          </cell>
          <cell r="K1015" t="str">
            <v xml:space="preserve">IPDJ. CHOLULA: USO ALBERCA SEMI OLIMPICA, COMPETENCIAS, MAX. 6 HORAS.           </v>
          </cell>
          <cell r="L1015">
            <v>0</v>
          </cell>
          <cell r="M1015">
            <v>7320</v>
          </cell>
          <cell r="N1015">
            <v>0</v>
          </cell>
          <cell r="O1015">
            <v>7320</v>
          </cell>
          <cell r="P1015">
            <v>7320</v>
          </cell>
          <cell r="Q1015">
            <v>7320</v>
          </cell>
          <cell r="R1015" t="str">
            <v>Sin saldo estimado</v>
          </cell>
          <cell r="S1015">
            <v>1</v>
          </cell>
        </row>
        <row r="1016">
          <cell r="B1016">
            <v>15686</v>
          </cell>
          <cell r="C1016" t="str">
            <v xml:space="preserve">IPDJ. ECO: USO DE POR AREA DE TATAMI O PISO COREANO, EVENTO HASTA 4 HORAS.      </v>
          </cell>
          <cell r="D1016" t="str">
            <v>20190120559210</v>
          </cell>
          <cell r="E1016" t="str">
            <v>4300001008006001</v>
          </cell>
          <cell r="K1016" t="str">
            <v xml:space="preserve">IPDJ. ECO: USO DE POR AREA DE TATAMI O PISO COREANO, EVENTO HASTA 4 HORAS.      </v>
          </cell>
          <cell r="L1016">
            <v>0</v>
          </cell>
          <cell r="M1016">
            <v>4390</v>
          </cell>
          <cell r="N1016">
            <v>0</v>
          </cell>
          <cell r="O1016">
            <v>4390</v>
          </cell>
          <cell r="P1016">
            <v>4390</v>
          </cell>
          <cell r="Q1016">
            <v>4390</v>
          </cell>
          <cell r="R1016" t="str">
            <v>Sin saldo estimado</v>
          </cell>
          <cell r="S1016">
            <v>1</v>
          </cell>
        </row>
        <row r="1017">
          <cell r="B1017">
            <v>15691</v>
          </cell>
          <cell r="C1017" t="str">
            <v xml:space="preserve">IPDJ. PABELLON OLIMPICO: USO DE AREA GIMNASIA ARTISTICA HASTA 4 HRS.            </v>
          </cell>
          <cell r="D1017" t="str">
            <v>20190120559210</v>
          </cell>
          <cell r="E1017" t="str">
            <v>4300001008006001</v>
          </cell>
          <cell r="K1017" t="str">
            <v xml:space="preserve">IPDJ. PABELLON OLIMPICO: USO DE AREA GIMNASIA ARTISTICA HASTA 4 HRS.            </v>
          </cell>
          <cell r="L1017">
            <v>0</v>
          </cell>
          <cell r="M1017">
            <v>9745</v>
          </cell>
          <cell r="N1017">
            <v>0</v>
          </cell>
          <cell r="O1017">
            <v>9745</v>
          </cell>
          <cell r="P1017">
            <v>9745</v>
          </cell>
          <cell r="Q1017">
            <v>9745</v>
          </cell>
          <cell r="R1017" t="str">
            <v>Sin saldo estimado</v>
          </cell>
          <cell r="S1017">
            <v>1</v>
          </cell>
        </row>
        <row r="1018">
          <cell r="B1018">
            <v>15692</v>
          </cell>
          <cell r="C1018" t="str">
            <v xml:space="preserve">IPDJ. PABELLON OLIMPICO: USO DE AREA GIMNASIA RITMICA HASTA 4 HRS.              </v>
          </cell>
          <cell r="D1018" t="str">
            <v>20190120559210</v>
          </cell>
          <cell r="E1018" t="str">
            <v>4300001008006001</v>
          </cell>
          <cell r="K1018" t="str">
            <v xml:space="preserve">IPDJ. PABELLON OLIMPICO: USO DE AREA GIMNASIA RITMICA HASTA 4 HRS.              </v>
          </cell>
          <cell r="L1018">
            <v>0</v>
          </cell>
          <cell r="M1018">
            <v>9750</v>
          </cell>
          <cell r="N1018">
            <v>0</v>
          </cell>
          <cell r="O1018">
            <v>9750</v>
          </cell>
          <cell r="P1018">
            <v>9750</v>
          </cell>
          <cell r="Q1018">
            <v>9750</v>
          </cell>
          <cell r="R1018" t="str">
            <v>Sin saldo estimado</v>
          </cell>
          <cell r="S1018">
            <v>1</v>
          </cell>
        </row>
        <row r="1019">
          <cell r="B1019">
            <v>15695</v>
          </cell>
          <cell r="C1019" t="str">
            <v xml:space="preserve">IPDJ. U.D. MARIO VAZQUEZ RANA: POR OTORGAMIENTO DE CERTIFICADO MEDICO           </v>
          </cell>
          <cell r="D1019" t="str">
            <v>20190120559210</v>
          </cell>
          <cell r="E1019" t="str">
            <v>4300001008006001</v>
          </cell>
          <cell r="K1019" t="str">
            <v xml:space="preserve">IPDJ. U.D. MARIO VAZQUEZ RANA: POR OTORGAMIENTO DE CERTIFICADO MEDICO           </v>
          </cell>
          <cell r="L1019">
            <v>0</v>
          </cell>
          <cell r="M1019">
            <v>67680</v>
          </cell>
          <cell r="N1019">
            <v>60</v>
          </cell>
          <cell r="O1019">
            <v>67620</v>
          </cell>
          <cell r="P1019">
            <v>67620</v>
          </cell>
          <cell r="Q1019">
            <v>67620</v>
          </cell>
          <cell r="R1019" t="str">
            <v>Sin saldo estimado</v>
          </cell>
          <cell r="S1019">
            <v>1</v>
          </cell>
        </row>
        <row r="1020">
          <cell r="B1020">
            <v>15696</v>
          </cell>
          <cell r="C1020" t="str">
            <v xml:space="preserve">IPDJ.ECO: INSCRIPCION ACTIVIDADES FITNESS 2 CLASES X SEMANA X PERSONA           </v>
          </cell>
          <cell r="D1020" t="str">
            <v>20190120559210</v>
          </cell>
          <cell r="E1020" t="str">
            <v>4300001008006001</v>
          </cell>
          <cell r="K1020" t="str">
            <v xml:space="preserve">IPDJ.ECO: INSCRIPCION ACTIVIDADES FITNESS 2 CLASES X SEMANA X PERSONA           </v>
          </cell>
          <cell r="L1020">
            <v>0</v>
          </cell>
          <cell r="M1020">
            <v>9900</v>
          </cell>
          <cell r="N1020">
            <v>220</v>
          </cell>
          <cell r="O1020">
            <v>9680</v>
          </cell>
          <cell r="P1020">
            <v>9680</v>
          </cell>
          <cell r="Q1020">
            <v>9680</v>
          </cell>
          <cell r="R1020" t="str">
            <v>Sin saldo estimado</v>
          </cell>
          <cell r="S1020">
            <v>1</v>
          </cell>
        </row>
        <row r="1021">
          <cell r="B1021">
            <v>15697</v>
          </cell>
          <cell r="C1021" t="str">
            <v xml:space="preserve">IPDJ.ECO: REINSCRIPCION ACTIVIDADES FITNESS 2 CLASES X SEMANA X PERSONA         </v>
          </cell>
          <cell r="D1021" t="str">
            <v>20190120559210</v>
          </cell>
          <cell r="E1021" t="str">
            <v>4300001008006001</v>
          </cell>
          <cell r="K1021" t="str">
            <v xml:space="preserve">IPDJ.ECO: REINSCRIPCION ACTIVIDADES FITNESS 2 CLASES X SEMANA X PERSONA         </v>
          </cell>
          <cell r="L1021">
            <v>0</v>
          </cell>
          <cell r="M1021">
            <v>1760</v>
          </cell>
          <cell r="N1021">
            <v>0</v>
          </cell>
          <cell r="O1021">
            <v>1760</v>
          </cell>
          <cell r="P1021">
            <v>1760</v>
          </cell>
          <cell r="Q1021">
            <v>1760</v>
          </cell>
          <cell r="R1021" t="str">
            <v>Sin saldo estimado</v>
          </cell>
          <cell r="S1021">
            <v>1</v>
          </cell>
        </row>
        <row r="1022">
          <cell r="B1022">
            <v>15698</v>
          </cell>
          <cell r="C1022" t="str">
            <v xml:space="preserve">IPDJ.ECO: MENSUALIDAD ACTIVIDADES FITNESS 2 CLASES X SEMANA X PERSONA           </v>
          </cell>
          <cell r="D1022" t="str">
            <v>20190120559210</v>
          </cell>
          <cell r="E1022" t="str">
            <v>4300001008006001</v>
          </cell>
          <cell r="K1022" t="str">
            <v xml:space="preserve">IPDJ.ECO: MENSUALIDAD ACTIVIDADES FITNESS 2 CLASES X SEMANA X PERSONA           </v>
          </cell>
          <cell r="L1022">
            <v>0</v>
          </cell>
          <cell r="M1022">
            <v>61820</v>
          </cell>
          <cell r="N1022">
            <v>1980</v>
          </cell>
          <cell r="O1022">
            <v>59840</v>
          </cell>
          <cell r="P1022">
            <v>59840</v>
          </cell>
          <cell r="Q1022">
            <v>59840</v>
          </cell>
          <cell r="R1022" t="str">
            <v>Sin saldo estimado</v>
          </cell>
          <cell r="S1022">
            <v>1</v>
          </cell>
        </row>
        <row r="1023">
          <cell r="B1023">
            <v>15699</v>
          </cell>
          <cell r="C1023" t="str">
            <v xml:space="preserve">IPDJ.ECO: INSCRIPCION ACTIVIDADES ACUAFITNESS 2 CLASES X SEMANA X PERSONA       </v>
          </cell>
          <cell r="D1023" t="str">
            <v>20190120559210</v>
          </cell>
          <cell r="E1023" t="str">
            <v>4300001008006001</v>
          </cell>
          <cell r="K1023" t="str">
            <v xml:space="preserve">IPDJ.ECO: INSCRIPCION ACTIVIDADES ACUAFITNESS 2 CLASES X SEMANA X PERSONA       </v>
          </cell>
          <cell r="L1023">
            <v>0</v>
          </cell>
          <cell r="M1023">
            <v>660</v>
          </cell>
          <cell r="N1023">
            <v>0</v>
          </cell>
          <cell r="O1023">
            <v>660</v>
          </cell>
          <cell r="P1023">
            <v>660</v>
          </cell>
          <cell r="Q1023">
            <v>660</v>
          </cell>
          <cell r="R1023" t="str">
            <v>Sin saldo estimado</v>
          </cell>
          <cell r="S1023">
            <v>1</v>
          </cell>
        </row>
        <row r="1024">
          <cell r="B1024">
            <v>15701</v>
          </cell>
          <cell r="C1024" t="str">
            <v xml:space="preserve">IPDJ.ECO: MENSUALIDAD ACTIVIDADES ACUAFITNESS 2 CLASES X SEMANA X PERSONA       </v>
          </cell>
          <cell r="D1024" t="str">
            <v>20190120559210</v>
          </cell>
          <cell r="E1024" t="str">
            <v>4300001008006001</v>
          </cell>
          <cell r="K1024" t="str">
            <v xml:space="preserve">IPDJ.ECO: MENSUALIDAD ACTIVIDADES ACUAFITNESS 2 CLASES X SEMANA X PERSONA       </v>
          </cell>
          <cell r="L1024">
            <v>0</v>
          </cell>
          <cell r="M1024">
            <v>12320</v>
          </cell>
          <cell r="N1024">
            <v>220</v>
          </cell>
          <cell r="O1024">
            <v>12100</v>
          </cell>
          <cell r="P1024">
            <v>12100</v>
          </cell>
          <cell r="Q1024">
            <v>12100</v>
          </cell>
          <cell r="R1024" t="str">
            <v>Sin saldo estimado</v>
          </cell>
          <cell r="S1024">
            <v>1</v>
          </cell>
        </row>
        <row r="1025">
          <cell r="B1025">
            <v>15702</v>
          </cell>
          <cell r="C1025" t="str">
            <v xml:space="preserve">IPDJ. ECO: HIDROTERAPIA SESION INIVIDUAL UNA HORA                               </v>
          </cell>
          <cell r="D1025" t="str">
            <v>20190120559210</v>
          </cell>
          <cell r="E1025" t="str">
            <v>4300001008006001</v>
          </cell>
          <cell r="K1025" t="str">
            <v xml:space="preserve">IPDJ. ECO: HIDROTERAPIA SESION INIVIDUAL UNA HORA                               </v>
          </cell>
          <cell r="L1025">
            <v>0</v>
          </cell>
          <cell r="M1025">
            <v>8245</v>
          </cell>
          <cell r="N1025">
            <v>680</v>
          </cell>
          <cell r="O1025">
            <v>7565</v>
          </cell>
          <cell r="P1025">
            <v>7565</v>
          </cell>
          <cell r="Q1025">
            <v>7565</v>
          </cell>
          <cell r="R1025" t="str">
            <v>Sin saldo estimado</v>
          </cell>
          <cell r="S1025">
            <v>1</v>
          </cell>
        </row>
        <row r="1026">
          <cell r="B1026">
            <v>15703</v>
          </cell>
          <cell r="C1026" t="str">
            <v xml:space="preserve">IPDJ. ECO: HIDROTERAPIA 2 SESIONES DE 50 MIN. POR SEMANA AL MES                 </v>
          </cell>
          <cell r="D1026" t="str">
            <v>20190120559210</v>
          </cell>
          <cell r="E1026" t="str">
            <v>4300001008006001</v>
          </cell>
          <cell r="K1026" t="str">
            <v xml:space="preserve">IPDJ. ECO: HIDROTERAPIA 2 SESIONES DE 50 MIN. POR SEMANA AL MES                 </v>
          </cell>
          <cell r="L1026">
            <v>0</v>
          </cell>
          <cell r="M1026">
            <v>36630</v>
          </cell>
          <cell r="N1026">
            <v>0</v>
          </cell>
          <cell r="O1026">
            <v>36630</v>
          </cell>
          <cell r="P1026">
            <v>36630</v>
          </cell>
          <cell r="Q1026">
            <v>36630</v>
          </cell>
          <cell r="R1026" t="str">
            <v>Sin saldo estimado</v>
          </cell>
          <cell r="S1026">
            <v>1</v>
          </cell>
        </row>
        <row r="1027">
          <cell r="B1027">
            <v>16253</v>
          </cell>
          <cell r="C1027" t="str">
            <v xml:space="preserve">IPDJ. ECO: MATRONATACION 2 SESIONES SEM. 2 A 4 ANOS CON ADUL. INSCRIPCIËN       </v>
          </cell>
          <cell r="D1027" t="str">
            <v>20190120559210</v>
          </cell>
          <cell r="E1027" t="str">
            <v>4300001008006001</v>
          </cell>
          <cell r="K1027" t="str">
            <v xml:space="preserve">IPDJ. ECO: MATRONATACION 2 SESIONES SEM. 2 A 4 ANOS CON ADUL. INSCRIPCIËN       </v>
          </cell>
          <cell r="L1027">
            <v>0</v>
          </cell>
          <cell r="M1027">
            <v>6500</v>
          </cell>
          <cell r="N1027">
            <v>0</v>
          </cell>
          <cell r="O1027">
            <v>6500</v>
          </cell>
          <cell r="P1027">
            <v>6500</v>
          </cell>
          <cell r="Q1027">
            <v>6500</v>
          </cell>
          <cell r="R1027" t="str">
            <v>Sin saldo estimado</v>
          </cell>
          <cell r="S1027">
            <v>1</v>
          </cell>
        </row>
        <row r="1028">
          <cell r="B1028">
            <v>16254</v>
          </cell>
          <cell r="C1028" t="str">
            <v xml:space="preserve">IPDJ. ECO: MATRONATACION 2 SESIONES SEM. 2 A 4 ANOS CON ADUL. REINSCRIPCIËN     </v>
          </cell>
          <cell r="D1028" t="str">
            <v>20190120559210</v>
          </cell>
          <cell r="E1028" t="str">
            <v>4300001008006001</v>
          </cell>
          <cell r="K1028" t="str">
            <v xml:space="preserve">IPDJ. ECO: MATRONATACION 2 SESIONES SEM. 2 A 4 ANOS CON ADUL. REINSCRIPCIËN     </v>
          </cell>
          <cell r="L1028">
            <v>0</v>
          </cell>
          <cell r="M1028">
            <v>520</v>
          </cell>
          <cell r="N1028">
            <v>0</v>
          </cell>
          <cell r="O1028">
            <v>520</v>
          </cell>
          <cell r="P1028">
            <v>520</v>
          </cell>
          <cell r="Q1028">
            <v>520</v>
          </cell>
          <cell r="R1028" t="str">
            <v>Sin saldo estimado</v>
          </cell>
          <cell r="S1028">
            <v>1</v>
          </cell>
        </row>
        <row r="1029">
          <cell r="B1029">
            <v>16255</v>
          </cell>
          <cell r="C1029" t="str">
            <v xml:space="preserve">IPDJ. ECO: MATRONATACION 2 SESIONES SEM. 2 A 4 ANOS CON ADUL. MENSUALIDAD       </v>
          </cell>
          <cell r="D1029" t="str">
            <v>20190120559210</v>
          </cell>
          <cell r="E1029" t="str">
            <v>4300001008006001</v>
          </cell>
          <cell r="K1029" t="str">
            <v xml:space="preserve">IPDJ. ECO: MATRONATACION 2 SESIONES SEM. 2 A 4 ANOS CON ADUL. MENSUALIDAD       </v>
          </cell>
          <cell r="L1029">
            <v>0</v>
          </cell>
          <cell r="M1029">
            <v>38740</v>
          </cell>
          <cell r="N1029">
            <v>0</v>
          </cell>
          <cell r="O1029">
            <v>38740</v>
          </cell>
          <cell r="P1029">
            <v>38740</v>
          </cell>
          <cell r="Q1029">
            <v>38740</v>
          </cell>
          <cell r="R1029" t="str">
            <v>Sin saldo estimado</v>
          </cell>
          <cell r="S1029">
            <v>1</v>
          </cell>
        </row>
        <row r="1030">
          <cell r="B1030">
            <v>16256</v>
          </cell>
          <cell r="C1030" t="str">
            <v xml:space="preserve">IPDJ. ECO: MATRONATACION REACTIVACION POR FALTA DE PAGO 1 O MAS MENSUALIDADES   </v>
          </cell>
          <cell r="D1030" t="str">
            <v>20190120559210</v>
          </cell>
          <cell r="E1030" t="str">
            <v>4300001008006001</v>
          </cell>
          <cell r="K1030" t="str">
            <v xml:space="preserve">IPDJ. ECO: MATRONATACION REACTIVACION POR FALTA DE PAGO 1 O MAS MENSUALIDADES   </v>
          </cell>
          <cell r="L1030">
            <v>0</v>
          </cell>
          <cell r="M1030">
            <v>2600</v>
          </cell>
          <cell r="N1030">
            <v>0</v>
          </cell>
          <cell r="O1030">
            <v>2600</v>
          </cell>
          <cell r="P1030">
            <v>2600</v>
          </cell>
          <cell r="Q1030">
            <v>2600</v>
          </cell>
          <cell r="R1030" t="str">
            <v>Sin saldo estimado</v>
          </cell>
          <cell r="S1030">
            <v>1</v>
          </cell>
        </row>
        <row r="1031">
          <cell r="B1031">
            <v>16257</v>
          </cell>
          <cell r="C1031" t="str">
            <v>IPDJ. S. JAULI Y DAVILA: CURSO DE VERA. ESC. INICIA. DEPORT. 4 A 15 ANOS X PERS.</v>
          </cell>
          <cell r="D1031" t="str">
            <v>20190120559210</v>
          </cell>
          <cell r="E1031" t="str">
            <v>4300001008006001</v>
          </cell>
          <cell r="K1031" t="str">
            <v>IPDJ. S. JAULI Y DAVILA: CURSO DE VERA. ESC. INICIA. DEPORT. 4 A 15 ANOS X PERS.</v>
          </cell>
          <cell r="L1031">
            <v>0</v>
          </cell>
          <cell r="M1031">
            <v>12600</v>
          </cell>
          <cell r="N1031">
            <v>0</v>
          </cell>
          <cell r="O1031">
            <v>12600</v>
          </cell>
          <cell r="P1031">
            <v>12600</v>
          </cell>
          <cell r="Q1031">
            <v>12600</v>
          </cell>
          <cell r="R1031" t="str">
            <v>Sin saldo estimado</v>
          </cell>
          <cell r="S1031">
            <v>1</v>
          </cell>
        </row>
        <row r="1032">
          <cell r="D1032" t="str">
            <v/>
          </cell>
          <cell r="E1032" t="str">
            <v>4300001009000000</v>
          </cell>
          <cell r="I1032" t="str">
            <v xml:space="preserve">SECRETARIA DE SEGURIDAD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32">
            <v>18486564</v>
          </cell>
          <cell r="M1032">
            <v>6390496.5</v>
          </cell>
          <cell r="N1032">
            <v>3031330</v>
          </cell>
          <cell r="O1032">
            <v>21845730.5</v>
          </cell>
          <cell r="P1032">
            <v>13888131.5</v>
          </cell>
          <cell r="Q1032">
            <v>13888131.5</v>
          </cell>
          <cell r="R1032">
            <v>0.75125542529157929</v>
          </cell>
          <cell r="S1032">
            <v>0.63573664886143311</v>
          </cell>
        </row>
        <row r="1033">
          <cell r="D1033" t="str">
            <v/>
          </cell>
          <cell r="E1033" t="str">
            <v>4300001009001000</v>
          </cell>
          <cell r="J1033" t="str">
            <v xml:space="preserve">SECRETARIA DE SEGURIDAD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33">
            <v>814980</v>
          </cell>
          <cell r="M1033">
            <v>110064</v>
          </cell>
          <cell r="N1033">
            <v>140609</v>
          </cell>
          <cell r="O1033">
            <v>784435</v>
          </cell>
          <cell r="P1033">
            <v>321302</v>
          </cell>
          <cell r="Q1033">
            <v>321302</v>
          </cell>
          <cell r="R1033">
            <v>0.39424525755233258</v>
          </cell>
          <cell r="S1033">
            <v>0.40959671610777182</v>
          </cell>
        </row>
        <row r="1034">
          <cell r="B1034">
            <v>10</v>
          </cell>
          <cell r="C1034" t="str">
            <v xml:space="preserve">RESGUARDO CAMIONES, AUTOB, OMNIB, MINIB Y TRAI. SEGURIDAD VIAL POR DIA          </v>
          </cell>
          <cell r="D1034" t="str">
            <v>20190690486210</v>
          </cell>
          <cell r="E1034" t="str">
            <v>4300001009001001</v>
          </cell>
          <cell r="K1034" t="str">
            <v xml:space="preserve">RESGUARDO CAMIONES, AUTOB, OMNIB, MINIB Y TRAI. SEGURIDAD VIAL POR DIA          </v>
          </cell>
          <cell r="L1034">
            <v>7460</v>
          </cell>
          <cell r="M1034">
            <v>6348</v>
          </cell>
          <cell r="N1034">
            <v>510</v>
          </cell>
          <cell r="O1034">
            <v>13298</v>
          </cell>
          <cell r="P1034">
            <v>6460</v>
          </cell>
          <cell r="Q1034">
            <v>6460</v>
          </cell>
          <cell r="R1034">
            <v>0.86595174262734587</v>
          </cell>
          <cell r="S1034">
            <v>0.48578733644157018</v>
          </cell>
        </row>
        <row r="1035">
          <cell r="B1035">
            <v>11</v>
          </cell>
          <cell r="C1035" t="str">
            <v xml:space="preserve">RESGUARDO AUTOS, CAMIONETAS Y REMOLQUES SEGURIDAD VIAL POR DIA                  </v>
          </cell>
          <cell r="D1035" t="str">
            <v>20190690486210</v>
          </cell>
          <cell r="E1035" t="str">
            <v>4300001009001001</v>
          </cell>
          <cell r="K1035" t="str">
            <v xml:space="preserve">RESGUARDO AUTOS, CAMIONETAS Y REMOLQUES SEGURIDAD VIAL POR DIA                  </v>
          </cell>
          <cell r="L1035">
            <v>72394</v>
          </cell>
          <cell r="M1035">
            <v>18741</v>
          </cell>
          <cell r="N1035">
            <v>44796</v>
          </cell>
          <cell r="O1035">
            <v>46339</v>
          </cell>
          <cell r="P1035">
            <v>33065</v>
          </cell>
          <cell r="Q1035">
            <v>33065</v>
          </cell>
          <cell r="R1035">
            <v>0.4567367461391828</v>
          </cell>
          <cell r="S1035">
            <v>0.71354582533071498</v>
          </cell>
        </row>
        <row r="1036">
          <cell r="B1036">
            <v>12</v>
          </cell>
          <cell r="C1036" t="str">
            <v xml:space="preserve">RESGUARDO MOTOCICLETAS, MOTONETAS BICICLETAS, TRICICLOS POR DIA                 </v>
          </cell>
          <cell r="D1036" t="str">
            <v>20190690486210</v>
          </cell>
          <cell r="E1036" t="str">
            <v>4300001009001001</v>
          </cell>
          <cell r="K1036" t="str">
            <v xml:space="preserve">RESGUARDO MOTOCICLETAS, MOTONETAS BICICLETAS, TRICICLOS POR DIA                 </v>
          </cell>
          <cell r="L1036">
            <v>0</v>
          </cell>
          <cell r="M1036">
            <v>507</v>
          </cell>
          <cell r="N1036">
            <v>0</v>
          </cell>
          <cell r="O1036">
            <v>507</v>
          </cell>
          <cell r="P1036">
            <v>507</v>
          </cell>
          <cell r="Q1036">
            <v>507</v>
          </cell>
          <cell r="R1036" t="str">
            <v>Sin saldo estimado</v>
          </cell>
          <cell r="S1036">
            <v>1</v>
          </cell>
        </row>
        <row r="1037">
          <cell r="B1037">
            <v>1332</v>
          </cell>
          <cell r="C1037" t="str">
            <v xml:space="preserve">RENTA DE ESPACIOS DEL CERESO                                                    </v>
          </cell>
          <cell r="D1037" t="str">
            <v>20190690491210</v>
          </cell>
          <cell r="E1037" t="str">
            <v>4300001009001001</v>
          </cell>
          <cell r="K1037" t="str">
            <v xml:space="preserve">RENTA DE ESPACIOS DEL CERESO                                                    </v>
          </cell>
          <cell r="L1037">
            <v>592990</v>
          </cell>
          <cell r="M1037">
            <v>80958</v>
          </cell>
          <cell r="N1037">
            <v>44472</v>
          </cell>
          <cell r="O1037">
            <v>629476</v>
          </cell>
          <cell r="P1037">
            <v>237410</v>
          </cell>
          <cell r="Q1037">
            <v>237410</v>
          </cell>
          <cell r="R1037">
            <v>0.40036088298284961</v>
          </cell>
          <cell r="S1037">
            <v>0.37715496698841577</v>
          </cell>
        </row>
        <row r="1038">
          <cell r="B1038">
            <v>2406</v>
          </cell>
          <cell r="C1038" t="str">
            <v>CONSTANCIA DE INEXISTENCIA DE INFRACCIONES VIALES EN LOS ARCHIVOS DE ESTA DEPEND</v>
          </cell>
          <cell r="D1038" t="str">
            <v>20190690486210</v>
          </cell>
          <cell r="E1038" t="str">
            <v>4300001009001001</v>
          </cell>
          <cell r="K1038" t="str">
            <v>CONSTANCIA DE INEXISTENCIA DE INFRACCIONES VIALES EN LOS ARCHIVOS DE ESTA DEPEND</v>
          </cell>
          <cell r="L1038">
            <v>142136</v>
          </cell>
          <cell r="M1038">
            <v>3395</v>
          </cell>
          <cell r="N1038">
            <v>50831</v>
          </cell>
          <cell r="O1038">
            <v>94700</v>
          </cell>
          <cell r="P1038">
            <v>43745</v>
          </cell>
          <cell r="Q1038">
            <v>43745</v>
          </cell>
          <cell r="R1038">
            <v>0.30776861597343391</v>
          </cell>
          <cell r="S1038">
            <v>0.46193241816261882</v>
          </cell>
        </row>
        <row r="1039">
          <cell r="B1039">
            <v>14670</v>
          </cell>
          <cell r="C1039" t="str">
            <v xml:space="preserve">CERTIFICACION DE EXPEDIENTES HASTA 35 HOJAS SEGURIDAD PUBLICA                   </v>
          </cell>
          <cell r="D1039" t="str">
            <v>20190690474210</v>
          </cell>
          <cell r="E1039" t="str">
            <v>4300001009001001</v>
          </cell>
          <cell r="K1039" t="str">
            <v xml:space="preserve">CERTIFICACION DE EXPEDIENTES HASTA 35 HOJAS SEGURIDAD PUBLICA                   </v>
          </cell>
          <cell r="L1039">
            <v>0</v>
          </cell>
          <cell r="M1039">
            <v>115</v>
          </cell>
          <cell r="N1039">
            <v>0</v>
          </cell>
          <cell r="O1039">
            <v>115</v>
          </cell>
          <cell r="P1039">
            <v>115</v>
          </cell>
          <cell r="Q1039">
            <v>115</v>
          </cell>
          <cell r="R1039" t="str">
            <v>Sin saldo estimado</v>
          </cell>
          <cell r="S1039">
            <v>1</v>
          </cell>
        </row>
        <row r="1040">
          <cell r="D1040" t="str">
            <v/>
          </cell>
          <cell r="E1040" t="str">
            <v>4300001009002000</v>
          </cell>
          <cell r="J1040" t="str">
            <v xml:space="preserve">DIRECCION DEL HEROICO CUERPO DE BOMBEROS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40">
            <v>10505697</v>
          </cell>
          <cell r="M1040">
            <v>3299838</v>
          </cell>
          <cell r="N1040">
            <v>1752083</v>
          </cell>
          <cell r="O1040">
            <v>12053452</v>
          </cell>
          <cell r="P1040">
            <v>7882343</v>
          </cell>
          <cell r="Q1040">
            <v>7882343</v>
          </cell>
          <cell r="R1040">
            <v>0.75029224619746793</v>
          </cell>
          <cell r="S1040">
            <v>0.65394900979404069</v>
          </cell>
        </row>
        <row r="1041">
          <cell r="B1041">
            <v>200</v>
          </cell>
          <cell r="C1041" t="str">
            <v xml:space="preserve">POR VISITA Y EXPEDICION DE CONSTANCIA DE MEDIDAS PREVENT. ALTO RIESGO MPIO PUE  </v>
          </cell>
          <cell r="D1041" t="str">
            <v>20190690488210</v>
          </cell>
          <cell r="E1041" t="str">
            <v>4300001009002001</v>
          </cell>
          <cell r="K1041" t="str">
            <v xml:space="preserve">POR VISITA Y EXPEDICION DE CONSTANCIA DE MEDIDAS PREVENT. ALTO RIESGO MPIO PUE  </v>
          </cell>
          <cell r="L1041">
            <v>2658393</v>
          </cell>
          <cell r="M1041">
            <v>681665</v>
          </cell>
          <cell r="N1041">
            <v>379609</v>
          </cell>
          <cell r="O1041">
            <v>2960449</v>
          </cell>
          <cell r="P1041">
            <v>1915200</v>
          </cell>
          <cell r="Q1041">
            <v>1915200</v>
          </cell>
          <cell r="R1041">
            <v>0.7204352403877079</v>
          </cell>
          <cell r="S1041">
            <v>0.6469288949074955</v>
          </cell>
        </row>
        <row r="1042">
          <cell r="B1042">
            <v>201</v>
          </cell>
          <cell r="C1042" t="str">
            <v>POR VISITA Y EXPEDICION DE CONSTANCIA DE MEDIDAS PREVENT.MEDIANO RIESGO MPIO PUE</v>
          </cell>
          <cell r="D1042" t="str">
            <v>20190690488210</v>
          </cell>
          <cell r="E1042" t="str">
            <v>4300001009002001</v>
          </cell>
          <cell r="K1042" t="str">
            <v>POR VISITA Y EXPEDICION DE CONSTANCIA DE MEDIDAS PREVENT.MEDIANO RIESGO MPIO PUE</v>
          </cell>
          <cell r="L1042">
            <v>2537732</v>
          </cell>
          <cell r="M1042">
            <v>689168</v>
          </cell>
          <cell r="N1042">
            <v>452744</v>
          </cell>
          <cell r="O1042">
            <v>2774156</v>
          </cell>
          <cell r="P1042">
            <v>1811210</v>
          </cell>
          <cell r="Q1042">
            <v>1811210</v>
          </cell>
          <cell r="R1042">
            <v>0.71371208622502302</v>
          </cell>
          <cell r="S1042">
            <v>0.65288686000354701</v>
          </cell>
        </row>
        <row r="1043">
          <cell r="B1043">
            <v>202</v>
          </cell>
          <cell r="C1043" t="str">
            <v>POR VISITA Y EXPEDICION. DE CONSTANCIA DE MEDIDAS PREVENT. BAJO RIESGO MPIO. PUE</v>
          </cell>
          <cell r="D1043" t="str">
            <v>20190690488210</v>
          </cell>
          <cell r="E1043" t="str">
            <v>4300001009002001</v>
          </cell>
          <cell r="K1043" t="str">
            <v>POR VISITA Y EXPEDICION. DE CONSTANCIA DE MEDIDAS PREVENT. BAJO RIESGO MPIO. PUE</v>
          </cell>
          <cell r="L1043">
            <v>3529280</v>
          </cell>
          <cell r="M1043">
            <v>995161</v>
          </cell>
          <cell r="N1043">
            <v>635124</v>
          </cell>
          <cell r="O1043">
            <v>3889317</v>
          </cell>
          <cell r="P1043">
            <v>2635620</v>
          </cell>
          <cell r="Q1043">
            <v>2635620</v>
          </cell>
          <cell r="R1043">
            <v>0.74678688004352167</v>
          </cell>
          <cell r="S1043">
            <v>0.67765625686977948</v>
          </cell>
        </row>
        <row r="1044">
          <cell r="B1044">
            <v>203</v>
          </cell>
          <cell r="C1044" t="str">
            <v xml:space="preserve">EXPEDICION DE CERTIFICACIONES DE DATOS O DOCUMENTOS, SEG. PUBLICA INCLUYE FORMA </v>
          </cell>
          <cell r="D1044" t="str">
            <v>20190690488210</v>
          </cell>
          <cell r="E1044" t="str">
            <v>4300001009002001</v>
          </cell>
          <cell r="K1044" t="str">
            <v xml:space="preserve">EXPEDICION DE CERTIFICACIONES DE DATOS O DOCUMENTOS, SEG. PUBLICA INCLUYE FORMA </v>
          </cell>
          <cell r="L1044">
            <v>13812</v>
          </cell>
          <cell r="M1044">
            <v>3801</v>
          </cell>
          <cell r="N1044">
            <v>4184</v>
          </cell>
          <cell r="O1044">
            <v>13429</v>
          </cell>
          <cell r="P1044">
            <v>9200</v>
          </cell>
          <cell r="Q1044">
            <v>9200</v>
          </cell>
          <cell r="R1044">
            <v>0.666087460179554</v>
          </cell>
          <cell r="S1044">
            <v>0.68508451857919428</v>
          </cell>
        </row>
        <row r="1045">
          <cell r="B1045">
            <v>204</v>
          </cell>
          <cell r="C1045" t="str">
            <v xml:space="preserve">OTROS SERVICIOS DEL HEROICO CUERPO DE BOMBEROS                                  </v>
          </cell>
          <cell r="D1045" t="str">
            <v>20190690488210</v>
          </cell>
          <cell r="E1045" t="str">
            <v>4300001009002001</v>
          </cell>
          <cell r="K1045" t="str">
            <v xml:space="preserve">OTROS SERVICIOS DEL HEROICO CUERPO DE BOMBEROS                                  </v>
          </cell>
          <cell r="L1045">
            <v>9</v>
          </cell>
          <cell r="M1045">
            <v>188</v>
          </cell>
          <cell r="N1045">
            <v>9</v>
          </cell>
          <cell r="O1045">
            <v>188</v>
          </cell>
          <cell r="P1045">
            <v>188</v>
          </cell>
          <cell r="Q1045">
            <v>188</v>
          </cell>
          <cell r="R1045">
            <v>20.888888888888889</v>
          </cell>
          <cell r="S1045">
            <v>1</v>
          </cell>
        </row>
        <row r="1046">
          <cell r="B1046">
            <v>454</v>
          </cell>
          <cell r="C1046" t="str">
            <v xml:space="preserve">CURSO DE MANEJO DE EXTINTORES Y MED. PREV.                                      </v>
          </cell>
          <cell r="D1046" t="str">
            <v>20190690488210</v>
          </cell>
          <cell r="E1046" t="str">
            <v>4300001009002001</v>
          </cell>
          <cell r="K1046" t="str">
            <v xml:space="preserve">CURSO DE MANEJO DE EXTINTORES Y MED. PREV.                                      </v>
          </cell>
          <cell r="L1046">
            <v>30690</v>
          </cell>
          <cell r="M1046">
            <v>16444</v>
          </cell>
          <cell r="N1046">
            <v>8993</v>
          </cell>
          <cell r="O1046">
            <v>38141</v>
          </cell>
          <cell r="P1046">
            <v>21900</v>
          </cell>
          <cell r="Q1046">
            <v>21900</v>
          </cell>
          <cell r="R1046">
            <v>0.7135874877810362</v>
          </cell>
          <cell r="S1046">
            <v>0.57418525995647729</v>
          </cell>
        </row>
        <row r="1047">
          <cell r="B1047">
            <v>456</v>
          </cell>
          <cell r="C1047" t="str">
            <v xml:space="preserve">REALIZACION DE SIMULACRO AL FINAL DEL CURSO CONTRA INCENDIO Y SINIESTROS        </v>
          </cell>
          <cell r="D1047" t="str">
            <v>20190690488210</v>
          </cell>
          <cell r="E1047" t="str">
            <v>4300001009002001</v>
          </cell>
          <cell r="K1047" t="str">
            <v xml:space="preserve">REALIZACION DE SIMULACRO AL FINAL DEL CURSO CONTRA INCENDIO Y SINIESTROS        </v>
          </cell>
          <cell r="L1047">
            <v>42860</v>
          </cell>
          <cell r="M1047">
            <v>24540</v>
          </cell>
          <cell r="N1047">
            <v>16926</v>
          </cell>
          <cell r="O1047">
            <v>50474</v>
          </cell>
          <cell r="P1047">
            <v>42945</v>
          </cell>
          <cell r="Q1047">
            <v>42945</v>
          </cell>
          <cell r="R1047">
            <v>1.0019832011199254</v>
          </cell>
          <cell r="S1047">
            <v>0.85083409280025357</v>
          </cell>
        </row>
        <row r="1048">
          <cell r="B1048">
            <v>1502</v>
          </cell>
          <cell r="C1048" t="str">
            <v xml:space="preserve">POR SERV. DE SEGUR. Y PREVENC. DE INCENDIO EVENT. PUB. Y PRIV. HASTA 6 HRS      </v>
          </cell>
          <cell r="D1048" t="str">
            <v>20190690488210</v>
          </cell>
          <cell r="E1048" t="str">
            <v>4300001009002001</v>
          </cell>
          <cell r="K1048" t="str">
            <v xml:space="preserve">POR SERV. DE SEGUR. Y PREVENC. DE INCENDIO EVENT. PUB. Y PRIV. HASTA 6 HRS      </v>
          </cell>
          <cell r="L1048">
            <v>145536</v>
          </cell>
          <cell r="M1048">
            <v>26903</v>
          </cell>
          <cell r="N1048">
            <v>13982</v>
          </cell>
          <cell r="O1048">
            <v>158457</v>
          </cell>
          <cell r="P1048">
            <v>62350</v>
          </cell>
          <cell r="Q1048">
            <v>62350</v>
          </cell>
          <cell r="R1048">
            <v>0.42841633685136321</v>
          </cell>
          <cell r="S1048">
            <v>0.39348214342061255</v>
          </cell>
        </row>
        <row r="1049">
          <cell r="B1049">
            <v>1509</v>
          </cell>
          <cell r="C1049" t="str">
            <v>CURSOS SOBRE PRIMEROS AUXILIOS Y ATENCION MEDICA URGENCIA 5 DIAS HAB 2HR DIA P/P</v>
          </cell>
          <cell r="D1049" t="str">
            <v>20190690488210</v>
          </cell>
          <cell r="E1049" t="str">
            <v>4300001009002001</v>
          </cell>
          <cell r="K1049" t="str">
            <v>CURSOS SOBRE PRIMEROS AUXILIOS Y ATENCION MEDICA URGENCIA 5 DIAS HAB 2HR DIA P/P</v>
          </cell>
          <cell r="L1049">
            <v>57136</v>
          </cell>
          <cell r="M1049">
            <v>2859</v>
          </cell>
          <cell r="N1049">
            <v>9293</v>
          </cell>
          <cell r="O1049">
            <v>50702</v>
          </cell>
          <cell r="P1049">
            <v>18615</v>
          </cell>
          <cell r="Q1049">
            <v>18615</v>
          </cell>
          <cell r="R1049">
            <v>0.32580159619154297</v>
          </cell>
          <cell r="S1049">
            <v>0.36714528026507831</v>
          </cell>
        </row>
        <row r="1050">
          <cell r="B1050">
            <v>1603</v>
          </cell>
          <cell r="C1050" t="str">
            <v xml:space="preserve">POR VISITA Y EXPED CONSTANCIA DE MEDIDAS PREVENTIVAS INDUSTRIAS GDE MPIO. PUE   </v>
          </cell>
          <cell r="D1050" t="str">
            <v>20190690488210</v>
          </cell>
          <cell r="E1050" t="str">
            <v>4300001009002001</v>
          </cell>
          <cell r="K1050" t="str">
            <v xml:space="preserve">POR VISITA Y EXPED CONSTANCIA DE MEDIDAS PREVENTIVAS INDUSTRIAS GDE MPIO. PUE   </v>
          </cell>
          <cell r="L1050">
            <v>47736</v>
          </cell>
          <cell r="M1050">
            <v>36892</v>
          </cell>
          <cell r="N1050">
            <v>12282</v>
          </cell>
          <cell r="O1050">
            <v>72346</v>
          </cell>
          <cell r="P1050">
            <v>47000</v>
          </cell>
          <cell r="Q1050">
            <v>47000</v>
          </cell>
          <cell r="R1050">
            <v>0.98458186693480809</v>
          </cell>
          <cell r="S1050">
            <v>0.64965582063970362</v>
          </cell>
        </row>
        <row r="1051">
          <cell r="B1051">
            <v>1604</v>
          </cell>
          <cell r="C1051" t="str">
            <v xml:space="preserve">POR VISITA Y EXPED CONSTANCIA DE MEDIDAS PREVENTIVAS INDUSTRIAS MED MPIO. PUE   </v>
          </cell>
          <cell r="D1051" t="str">
            <v>20190690488210</v>
          </cell>
          <cell r="E1051" t="str">
            <v>4300001009002001</v>
          </cell>
          <cell r="K1051" t="str">
            <v xml:space="preserve">POR VISITA Y EXPED CONSTANCIA DE MEDIDAS PREVENTIVAS INDUSTRIAS MED MPIO. PUE   </v>
          </cell>
          <cell r="L1051">
            <v>132367</v>
          </cell>
          <cell r="M1051">
            <v>34075</v>
          </cell>
          <cell r="N1051">
            <v>33517</v>
          </cell>
          <cell r="O1051">
            <v>132925</v>
          </cell>
          <cell r="P1051">
            <v>81055</v>
          </cell>
          <cell r="Q1051">
            <v>81055</v>
          </cell>
          <cell r="R1051">
            <v>0.61235051032357002</v>
          </cell>
          <cell r="S1051">
            <v>0.60977995110024452</v>
          </cell>
        </row>
        <row r="1052">
          <cell r="B1052">
            <v>1605</v>
          </cell>
          <cell r="C1052" t="str">
            <v xml:space="preserve">POR VISITA Y EXPED CONSTANCIA DE MEDIDAS PREVENTIVAS INDUSTRIAS PEQ MPIO. PUE   </v>
          </cell>
          <cell r="D1052" t="str">
            <v>20190690488210</v>
          </cell>
          <cell r="E1052" t="str">
            <v>4300001009002001</v>
          </cell>
          <cell r="K1052" t="str">
            <v xml:space="preserve">POR VISITA Y EXPED CONSTANCIA DE MEDIDAS PREVENTIVAS INDUSTRIAS PEQ MPIO. PUE   </v>
          </cell>
          <cell r="L1052">
            <v>110871</v>
          </cell>
          <cell r="M1052">
            <v>39297</v>
          </cell>
          <cell r="N1052">
            <v>23603</v>
          </cell>
          <cell r="O1052">
            <v>126565</v>
          </cell>
          <cell r="P1052">
            <v>90675</v>
          </cell>
          <cell r="Q1052">
            <v>90675</v>
          </cell>
          <cell r="R1052">
            <v>0.81784235733419919</v>
          </cell>
          <cell r="S1052">
            <v>0.71643029273495829</v>
          </cell>
        </row>
        <row r="1053">
          <cell r="B1053">
            <v>1606</v>
          </cell>
          <cell r="C1053" t="str">
            <v xml:space="preserve">POR VISITA Y EXPED CONSTANCIA DE MEDIDAS PREVENTIVAS INDUSTRIAS MICRO MPIO. PUE </v>
          </cell>
          <cell r="D1053" t="str">
            <v>20190690488210</v>
          </cell>
          <cell r="E1053" t="str">
            <v>4300001009002001</v>
          </cell>
          <cell r="K1053" t="str">
            <v xml:space="preserve">POR VISITA Y EXPED CONSTANCIA DE MEDIDAS PREVENTIVAS INDUSTRIAS MICRO MPIO. PUE </v>
          </cell>
          <cell r="L1053">
            <v>20007</v>
          </cell>
          <cell r="M1053">
            <v>6605</v>
          </cell>
          <cell r="N1053">
            <v>2501</v>
          </cell>
          <cell r="O1053">
            <v>24111</v>
          </cell>
          <cell r="P1053">
            <v>17945</v>
          </cell>
          <cell r="Q1053">
            <v>17945</v>
          </cell>
          <cell r="R1053">
            <v>0.89693607237466888</v>
          </cell>
          <cell r="S1053">
            <v>0.7442661026087678</v>
          </cell>
        </row>
        <row r="1054">
          <cell r="B1054">
            <v>2279</v>
          </cell>
          <cell r="C1054" t="str">
            <v>POR VISITA Y EXPED CONSTANCIA DE MEDIDAS PREVENTIVAS INDUSTRIAS GDE FUERA DE PUE</v>
          </cell>
          <cell r="D1054" t="str">
            <v>20190690488210</v>
          </cell>
          <cell r="E1054" t="str">
            <v>4300001009002001</v>
          </cell>
          <cell r="K1054" t="str">
            <v>POR VISITA Y EXPED CONSTANCIA DE MEDIDAS PREVENTIVAS INDUSTRIAS GDE FUERA DE PUE</v>
          </cell>
          <cell r="L1054">
            <v>58292</v>
          </cell>
          <cell r="M1054">
            <v>43588</v>
          </cell>
          <cell r="N1054">
            <v>14314</v>
          </cell>
          <cell r="O1054">
            <v>87566</v>
          </cell>
          <cell r="P1054">
            <v>50400</v>
          </cell>
          <cell r="Q1054">
            <v>50400</v>
          </cell>
          <cell r="R1054">
            <v>0.86461263981335346</v>
          </cell>
          <cell r="S1054">
            <v>0.57556585889500489</v>
          </cell>
        </row>
        <row r="1055">
          <cell r="B1055">
            <v>2280</v>
          </cell>
          <cell r="C1055" t="str">
            <v>POR VISITA Y EXPED CONSTANCIA DE MEDIDAS PREVENTIVAS INDUSTRIAS MED FUERA DE PUE</v>
          </cell>
          <cell r="D1055" t="str">
            <v>20190690488210</v>
          </cell>
          <cell r="E1055" t="str">
            <v>4300001009002001</v>
          </cell>
          <cell r="K1055" t="str">
            <v>POR VISITA Y EXPED CONSTANCIA DE MEDIDAS PREVENTIVAS INDUSTRIAS MED FUERA DE PUE</v>
          </cell>
          <cell r="L1055">
            <v>68684</v>
          </cell>
          <cell r="M1055">
            <v>4574</v>
          </cell>
          <cell r="N1055">
            <v>14528</v>
          </cell>
          <cell r="O1055">
            <v>58730</v>
          </cell>
          <cell r="P1055">
            <v>21680</v>
          </cell>
          <cell r="Q1055">
            <v>21680</v>
          </cell>
          <cell r="R1055">
            <v>0.31564847708345467</v>
          </cell>
          <cell r="S1055">
            <v>0.36914694364038819</v>
          </cell>
        </row>
        <row r="1056">
          <cell r="B1056">
            <v>2281</v>
          </cell>
          <cell r="C1056" t="str">
            <v>POR VISITA Y EXPED CONSTANCIA DE MEDIDAS PREVENTIVAS INDUSTRIAS PEQ FUERA DE PUE</v>
          </cell>
          <cell r="D1056" t="str">
            <v>20190690488210</v>
          </cell>
          <cell r="E1056" t="str">
            <v>4300001009002001</v>
          </cell>
          <cell r="K1056" t="str">
            <v>POR VISITA Y EXPED CONSTANCIA DE MEDIDAS PREVENTIVAS INDUSTRIAS PEQ FUERA DE PUE</v>
          </cell>
          <cell r="L1056">
            <v>64334</v>
          </cell>
          <cell r="M1056">
            <v>21149</v>
          </cell>
          <cell r="N1056">
            <v>26895</v>
          </cell>
          <cell r="O1056">
            <v>58588</v>
          </cell>
          <cell r="P1056">
            <v>37590</v>
          </cell>
          <cell r="Q1056">
            <v>37590</v>
          </cell>
          <cell r="R1056">
            <v>0.58429446326981072</v>
          </cell>
          <cell r="S1056">
            <v>0.64159896224482826</v>
          </cell>
        </row>
        <row r="1057">
          <cell r="B1057">
            <v>2282</v>
          </cell>
          <cell r="C1057" t="str">
            <v>POR VISITA Y EXPED CONSTANCIA DE MEDIDAS PREVENTIVAS INDUSTRIAS MICRO FUERA DE P</v>
          </cell>
          <cell r="D1057" t="str">
            <v>20190690488210</v>
          </cell>
          <cell r="E1057" t="str">
            <v>4300001009002001</v>
          </cell>
          <cell r="K1057" t="str">
            <v>POR VISITA Y EXPED CONSTANCIA DE MEDIDAS PREVENTIVAS INDUSTRIAS MICRO FUERA DE P</v>
          </cell>
          <cell r="L1057">
            <v>10564</v>
          </cell>
          <cell r="M1057">
            <v>5280</v>
          </cell>
          <cell r="N1057">
            <v>3022</v>
          </cell>
          <cell r="O1057">
            <v>12822</v>
          </cell>
          <cell r="P1057">
            <v>7920</v>
          </cell>
          <cell r="Q1057">
            <v>7920</v>
          </cell>
          <cell r="R1057">
            <v>0.74971601666035592</v>
          </cell>
          <cell r="S1057">
            <v>0.61768834815161444</v>
          </cell>
        </row>
        <row r="1058">
          <cell r="B1058">
            <v>2283</v>
          </cell>
          <cell r="C1058" t="str">
            <v xml:space="preserve">POR VISITA Y EXPEDICION DE CONSTANCIA MEDIDAS PREVENT. ALTO RIESGO FUERA PUE.   </v>
          </cell>
          <cell r="D1058" t="str">
            <v>20190690488210</v>
          </cell>
          <cell r="E1058" t="str">
            <v>4300001009002001</v>
          </cell>
          <cell r="K1058" t="str">
            <v xml:space="preserve">POR VISITA Y EXPEDICION DE CONSTANCIA MEDIDAS PREVENT. ALTO RIESGO FUERA PUE.   </v>
          </cell>
          <cell r="L1058">
            <v>832602</v>
          </cell>
          <cell r="M1058">
            <v>273403</v>
          </cell>
          <cell r="N1058">
            <v>50311</v>
          </cell>
          <cell r="O1058">
            <v>1055694</v>
          </cell>
          <cell r="P1058">
            <v>569320</v>
          </cell>
          <cell r="Q1058">
            <v>569320</v>
          </cell>
          <cell r="R1058">
            <v>0.68378408891643305</v>
          </cell>
          <cell r="S1058">
            <v>0.53928505798081638</v>
          </cell>
        </row>
        <row r="1059">
          <cell r="B1059">
            <v>2284</v>
          </cell>
          <cell r="C1059" t="str">
            <v>POR VISITA Y EXPEDICION DE CONSTANCIA MEDIDAS PREVENT. MEDIANO RIESGO FUERA PUE.</v>
          </cell>
          <cell r="D1059" t="str">
            <v>20190690488210</v>
          </cell>
          <cell r="E1059" t="str">
            <v>4300001009002001</v>
          </cell>
          <cell r="K1059" t="str">
            <v>POR VISITA Y EXPEDICION DE CONSTANCIA MEDIDAS PREVENT. MEDIANO RIESGO FUERA PUE.</v>
          </cell>
          <cell r="L1059">
            <v>58878</v>
          </cell>
          <cell r="M1059">
            <v>27156</v>
          </cell>
          <cell r="N1059">
            <v>35194</v>
          </cell>
          <cell r="O1059">
            <v>50840</v>
          </cell>
          <cell r="P1059">
            <v>39260</v>
          </cell>
          <cell r="Q1059">
            <v>39260</v>
          </cell>
          <cell r="R1059">
            <v>0.6668025408471755</v>
          </cell>
          <cell r="S1059">
            <v>0.77222659323367426</v>
          </cell>
        </row>
        <row r="1060">
          <cell r="B1060">
            <v>2285</v>
          </cell>
          <cell r="C1060" t="str">
            <v xml:space="preserve">POR VISITA Y EXPEDICION. DE CONSTANCIA MEDIDAS PREVENT. BAJO RIESGOFUERA PUE.   </v>
          </cell>
          <cell r="D1060" t="str">
            <v>20190690488210</v>
          </cell>
          <cell r="E1060" t="str">
            <v>4300001009002001</v>
          </cell>
          <cell r="K1060" t="str">
            <v xml:space="preserve">POR VISITA Y EXPEDICION. DE CONSTANCIA MEDIDAS PREVENT. BAJO RIESGOFUERA PUE.   </v>
          </cell>
          <cell r="L1060">
            <v>85914</v>
          </cell>
          <cell r="M1060">
            <v>367090</v>
          </cell>
          <cell r="N1060">
            <v>15052</v>
          </cell>
          <cell r="O1060">
            <v>437952</v>
          </cell>
          <cell r="P1060">
            <v>402270</v>
          </cell>
          <cell r="Q1060">
            <v>402270</v>
          </cell>
          <cell r="R1060">
            <v>4.6822403799147985</v>
          </cell>
          <cell r="S1060">
            <v>0.91852531784305125</v>
          </cell>
        </row>
        <row r="1061">
          <cell r="D1061" t="str">
            <v/>
          </cell>
          <cell r="E1061" t="str">
            <v>4300001009003000</v>
          </cell>
          <cell r="J1061" t="str">
            <v xml:space="preserve">SEGURIDAD PRIVADA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61">
            <v>7165887</v>
          </cell>
          <cell r="M1061">
            <v>2980594.5</v>
          </cell>
          <cell r="N1061">
            <v>1138638</v>
          </cell>
          <cell r="O1061">
            <v>9007843.5</v>
          </cell>
          <cell r="P1061">
            <v>5684486.5</v>
          </cell>
          <cell r="Q1061">
            <v>5684486.5</v>
          </cell>
          <cell r="R1061">
            <v>0.79327046323783779</v>
          </cell>
          <cell r="S1061">
            <v>0.63105964263255687</v>
          </cell>
        </row>
        <row r="1062">
          <cell r="B1062">
            <v>80</v>
          </cell>
          <cell r="C1062" t="str">
            <v xml:space="preserve">POR MODIFICACION AMPLIAC. DE MODALIDADES DE AUTORI PARA PREST SERV DE SEGU PRIV </v>
          </cell>
          <cell r="D1062" t="str">
            <v>20190690469210</v>
          </cell>
          <cell r="E1062" t="str">
            <v>4300001009003001</v>
          </cell>
          <cell r="K1062" t="str">
            <v xml:space="preserve">POR MODIFICACION AMPLIAC. DE MODALIDADES DE AUTORI PARA PREST SERV DE SEGU PRIV </v>
          </cell>
          <cell r="L1062">
            <v>173575</v>
          </cell>
          <cell r="M1062">
            <v>0</v>
          </cell>
          <cell r="N1062">
            <v>146605</v>
          </cell>
          <cell r="O1062">
            <v>26970</v>
          </cell>
          <cell r="P1062">
            <v>26970</v>
          </cell>
          <cell r="Q1062">
            <v>26970</v>
          </cell>
          <cell r="R1062">
            <v>0.15537951893993951</v>
          </cell>
          <cell r="S1062">
            <v>1</v>
          </cell>
        </row>
        <row r="1063">
          <cell r="B1063">
            <v>84</v>
          </cell>
          <cell r="C1063" t="str">
            <v xml:space="preserve">OTROS SERVICIOS DE LA D. SEGURIDAD PRIVADA                                      </v>
          </cell>
          <cell r="D1063" t="str">
            <v>20190690469210</v>
          </cell>
          <cell r="E1063" t="str">
            <v>4300001009003001</v>
          </cell>
          <cell r="K1063" t="str">
            <v xml:space="preserve">OTROS SERVICIOS DE LA D. SEGURIDAD PRIVADA                                      </v>
          </cell>
          <cell r="L1063">
            <v>0</v>
          </cell>
          <cell r="M1063">
            <v>26</v>
          </cell>
          <cell r="N1063">
            <v>0</v>
          </cell>
          <cell r="O1063">
            <v>26</v>
          </cell>
          <cell r="P1063">
            <v>26</v>
          </cell>
          <cell r="Q1063">
            <v>26</v>
          </cell>
          <cell r="R1063" t="str">
            <v>Sin saldo estimado</v>
          </cell>
          <cell r="S1063">
            <v>1</v>
          </cell>
        </row>
        <row r="1064">
          <cell r="B1064">
            <v>1637</v>
          </cell>
          <cell r="C1064" t="str">
            <v xml:space="preserve">POR EL ANALISIS. Y DIAGN. ANUAL P/ LA PREST. SERV. DE SEG. PRIV, POR CADA       </v>
          </cell>
          <cell r="D1064" t="str">
            <v>20190690469210</v>
          </cell>
          <cell r="E1064" t="str">
            <v>4300001009003001</v>
          </cell>
          <cell r="K1064" t="str">
            <v xml:space="preserve">POR EL ANALISIS. Y DIAGN. ANUAL P/ LA PREST. SERV. DE SEG. PRIV, POR CADA       </v>
          </cell>
          <cell r="L1064">
            <v>2729450</v>
          </cell>
          <cell r="M1064">
            <v>1345736</v>
          </cell>
          <cell r="N1064">
            <v>272117</v>
          </cell>
          <cell r="O1064">
            <v>3803069</v>
          </cell>
          <cell r="P1064">
            <v>2314760</v>
          </cell>
          <cell r="Q1064">
            <v>2314760</v>
          </cell>
          <cell r="R1064">
            <v>0.84806829214676949</v>
          </cell>
          <cell r="S1064">
            <v>0.60865579877725073</v>
          </cell>
        </row>
        <row r="1065">
          <cell r="B1065">
            <v>1638</v>
          </cell>
          <cell r="C1065" t="str">
            <v>ANALISIS Y DIAG. DE LA DOCUM. DEL PERSONAL Q/ INGRESE DESPUES DE LA AUT. INICIAL</v>
          </cell>
          <cell r="D1065" t="str">
            <v>20190690469210</v>
          </cell>
          <cell r="E1065" t="str">
            <v>4300001009003001</v>
          </cell>
          <cell r="K1065" t="str">
            <v>ANALISIS Y DIAG. DE LA DOCUM. DEL PERSONAL Q/ INGRESE DESPUES DE LA AUT. INICIAL</v>
          </cell>
          <cell r="L1065">
            <v>1106871</v>
          </cell>
          <cell r="M1065">
            <v>594706</v>
          </cell>
          <cell r="N1065">
            <v>22770</v>
          </cell>
          <cell r="O1065">
            <v>1678807</v>
          </cell>
          <cell r="P1065">
            <v>1105020</v>
          </cell>
          <cell r="Q1065">
            <v>1105020</v>
          </cell>
          <cell r="R1065">
            <v>0.99832771840620993</v>
          </cell>
          <cell r="S1065">
            <v>0.65821741272224865</v>
          </cell>
        </row>
        <row r="1066">
          <cell r="B1066">
            <v>1639</v>
          </cell>
          <cell r="C1066" t="str">
            <v>ESTU. Y TRAMITE DE AUT. PARA PREST. SERV.DE SEG. PRIV. TRAS. DE BIENES Y VALORES</v>
          </cell>
          <cell r="D1066" t="str">
            <v>20190690469210</v>
          </cell>
          <cell r="E1066" t="str">
            <v>4300001009003001</v>
          </cell>
          <cell r="K1066" t="str">
            <v>ESTU. Y TRAMITE DE AUT. PARA PREST. SERV.DE SEG. PRIV. TRAS. DE BIENES Y VALORES</v>
          </cell>
          <cell r="L1066">
            <v>95216</v>
          </cell>
          <cell r="M1066">
            <v>53920</v>
          </cell>
          <cell r="N1066">
            <v>0</v>
          </cell>
          <cell r="O1066">
            <v>149136</v>
          </cell>
          <cell r="P1066">
            <v>53920</v>
          </cell>
          <cell r="Q1066">
            <v>53920</v>
          </cell>
          <cell r="R1066">
            <v>0.56629137960006726</v>
          </cell>
          <cell r="S1066">
            <v>0.36154919000107283</v>
          </cell>
        </row>
        <row r="1067">
          <cell r="B1067">
            <v>1641</v>
          </cell>
          <cell r="C1067" t="str">
            <v xml:space="preserve">ESTU. Y TRAMITE DE AUT. PARA PREST. SERV. DE SEGURIDAD PRIVADA EN LOS BIENES    </v>
          </cell>
          <cell r="D1067" t="str">
            <v>20190690469210</v>
          </cell>
          <cell r="E1067" t="str">
            <v>4300001009003001</v>
          </cell>
          <cell r="K1067" t="str">
            <v xml:space="preserve">ESTU. Y TRAMITE DE AUT. PARA PREST. SERV. DE SEGURIDAD PRIVADA EN LOS BIENES    </v>
          </cell>
          <cell r="L1067">
            <v>1722081</v>
          </cell>
          <cell r="M1067">
            <v>872636</v>
          </cell>
          <cell r="N1067">
            <v>131362</v>
          </cell>
          <cell r="O1067">
            <v>2463355</v>
          </cell>
          <cell r="P1067">
            <v>1833280</v>
          </cell>
          <cell r="Q1067">
            <v>1833280</v>
          </cell>
          <cell r="R1067">
            <v>1.0645724562317336</v>
          </cell>
          <cell r="S1067">
            <v>0.74422078831512306</v>
          </cell>
        </row>
        <row r="1068">
          <cell r="B1068">
            <v>2286</v>
          </cell>
          <cell r="C1068" t="str">
            <v xml:space="preserve">CERTIFICACIONES DE EXPEDIENTES HASTA 35 HOJAS SEG. PRIVADA                      </v>
          </cell>
          <cell r="D1068" t="str">
            <v>20190690469210</v>
          </cell>
          <cell r="E1068" t="str">
            <v>4300001009003001</v>
          </cell>
          <cell r="K1068" t="str">
            <v xml:space="preserve">CERTIFICACIONES DE EXPEDIENTES HASTA 35 HOJAS SEG. PRIVADA                      </v>
          </cell>
          <cell r="L1068">
            <v>1266</v>
          </cell>
          <cell r="M1068">
            <v>0</v>
          </cell>
          <cell r="N1068">
            <v>88</v>
          </cell>
          <cell r="O1068">
            <v>1178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>
            <v>2287</v>
          </cell>
          <cell r="C1069" t="str">
            <v xml:space="preserve">HOJA ADICIONAL DE EXPEDIENTES SEG. PRIVADA , SE PAGARA                          </v>
          </cell>
          <cell r="D1069" t="str">
            <v>20190690469210</v>
          </cell>
          <cell r="E1069" t="str">
            <v>4300001009003001</v>
          </cell>
          <cell r="K1069" t="str">
            <v xml:space="preserve">HOJA ADICIONAL DE EXPEDIENTES SEG. PRIVADA , SE PAGARA                          </v>
          </cell>
          <cell r="L1069">
            <v>854</v>
          </cell>
          <cell r="M1069">
            <v>0</v>
          </cell>
          <cell r="N1069">
            <v>0</v>
          </cell>
          <cell r="O1069">
            <v>854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>
            <v>2405</v>
          </cell>
          <cell r="C1070" t="str">
            <v xml:space="preserve">POR EL ANALISIS. Y DIAGN. ANUAL REZAGO P/ LA PREST. SERV. DE SEG. PRIV.         </v>
          </cell>
          <cell r="D1070" t="str">
            <v>20190690469210</v>
          </cell>
          <cell r="E1070" t="str">
            <v>4300001009003001</v>
          </cell>
          <cell r="K1070" t="str">
            <v xml:space="preserve">POR EL ANALISIS. Y DIAGN. ANUAL REZAGO P/ LA PREST. SERV. DE SEG. PRIV.         </v>
          </cell>
          <cell r="L1070">
            <v>971045</v>
          </cell>
          <cell r="M1070">
            <v>88955</v>
          </cell>
          <cell r="N1070">
            <v>308236</v>
          </cell>
          <cell r="O1070">
            <v>751764</v>
          </cell>
          <cell r="P1070">
            <v>269700</v>
          </cell>
          <cell r="Q1070">
            <v>269700</v>
          </cell>
          <cell r="R1070">
            <v>0.27774202019473865</v>
          </cell>
          <cell r="S1070">
            <v>0.35875620540488773</v>
          </cell>
        </row>
        <row r="1071">
          <cell r="B1071">
            <v>2539</v>
          </cell>
          <cell r="C1071" t="str">
            <v xml:space="preserve">DE VIGILANCIA Y PROTECCION A SERVICIOS DE SEGURIDAD PRIVADA A PERSONAS          </v>
          </cell>
          <cell r="D1071" t="str">
            <v>20190690469210</v>
          </cell>
          <cell r="E1071" t="str">
            <v>4300001009003001</v>
          </cell>
          <cell r="K1071" t="str">
            <v xml:space="preserve">DE VIGILANCIA Y PROTECCION A SERVICIOS DE SEGURIDAD PRIVADA A PERSONAS          </v>
          </cell>
          <cell r="L1071">
            <v>28112</v>
          </cell>
          <cell r="M1071">
            <v>0</v>
          </cell>
          <cell r="N1071">
            <v>28112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1</v>
          </cell>
        </row>
        <row r="1072">
          <cell r="B1072">
            <v>14344</v>
          </cell>
          <cell r="C1072" t="str">
            <v xml:space="preserve">DE VIGILANCIA Y PROTECCION A SERVICIOS DE ALARMAS Y DE MONITOREO ELECTRONICO    </v>
          </cell>
          <cell r="D1072" t="str">
            <v>20190690469210</v>
          </cell>
          <cell r="E1072" t="str">
            <v>4300001009003001</v>
          </cell>
          <cell r="K1072" t="str">
            <v xml:space="preserve">DE VIGILANCIA Y PROTECCION A SERVICIOS DE ALARMAS Y DE MONITOREO ELECTRONICO    </v>
          </cell>
          <cell r="L1072">
            <v>230880</v>
          </cell>
          <cell r="M1072">
            <v>11091</v>
          </cell>
          <cell r="N1072">
            <v>150139</v>
          </cell>
          <cell r="O1072">
            <v>91832</v>
          </cell>
          <cell r="P1072">
            <v>53920</v>
          </cell>
          <cell r="Q1072">
            <v>53920</v>
          </cell>
          <cell r="R1072">
            <v>0.23354123354123354</v>
          </cell>
          <cell r="S1072">
            <v>0.58715916020559278</v>
          </cell>
        </row>
        <row r="1073">
          <cell r="B1073">
            <v>14345</v>
          </cell>
          <cell r="C1073" t="str">
            <v xml:space="preserve">DE VIGILANCIA Y PROTECCION A ACTIVIDADES VINCULADAS CON SERVICIOS DE SEGUR PRIV </v>
          </cell>
          <cell r="D1073" t="str">
            <v>20190690469210</v>
          </cell>
          <cell r="E1073" t="str">
            <v>4300001009003001</v>
          </cell>
          <cell r="K1073" t="str">
            <v xml:space="preserve">DE VIGILANCIA Y PROTECCION A ACTIVIDADES VINCULADAS CON SERVICIOS DE SEGUR PRIV </v>
          </cell>
          <cell r="L1073">
            <v>70941</v>
          </cell>
          <cell r="M1073">
            <v>0</v>
          </cell>
          <cell r="N1073">
            <v>70941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1</v>
          </cell>
        </row>
        <row r="1074">
          <cell r="B1074">
            <v>14347</v>
          </cell>
          <cell r="C1074" t="str">
            <v>CEDULA DE AUTORIZACION REVALIDACION O MODIFICACION P/ PRESTAR SERV. DE SEGURIDAD</v>
          </cell>
          <cell r="D1074" t="str">
            <v>20190690469210</v>
          </cell>
          <cell r="E1074" t="str">
            <v>4300001009003001</v>
          </cell>
          <cell r="K1074" t="str">
            <v>CEDULA DE AUTORIZACION REVALIDACION O MODIFICACION P/ PRESTAR SERV. DE SEGURIDAD</v>
          </cell>
          <cell r="L1074">
            <v>34035</v>
          </cell>
          <cell r="M1074">
            <v>12354</v>
          </cell>
          <cell r="N1074">
            <v>8175</v>
          </cell>
          <cell r="O1074">
            <v>38214</v>
          </cell>
          <cell r="P1074">
            <v>25720</v>
          </cell>
          <cell r="Q1074">
            <v>25720</v>
          </cell>
          <cell r="R1074">
            <v>0.75569266931100343</v>
          </cell>
          <cell r="S1074">
            <v>0.6730517611346627</v>
          </cell>
        </row>
        <row r="1075">
          <cell r="B1075">
            <v>14741</v>
          </cell>
          <cell r="C1075" t="str">
            <v xml:space="preserve">COPIAS SIMPLES D. SEGURIDAD PRIVADA HASTA 35 HOJAS                              </v>
          </cell>
          <cell r="D1075" t="str">
            <v>20190690469210</v>
          </cell>
          <cell r="E1075" t="str">
            <v>4300001009003001</v>
          </cell>
          <cell r="K1075" t="str">
            <v xml:space="preserve">COPIAS SIMPLES D. SEGURIDAD PRIVADA HASTA 35 HOJAS                              </v>
          </cell>
          <cell r="L1075">
            <v>124</v>
          </cell>
          <cell r="M1075">
            <v>224</v>
          </cell>
          <cell r="N1075">
            <v>31</v>
          </cell>
          <cell r="O1075">
            <v>317</v>
          </cell>
          <cell r="P1075">
            <v>224</v>
          </cell>
          <cell r="Q1075">
            <v>224</v>
          </cell>
          <cell r="R1075">
            <v>1.8064516129032258</v>
          </cell>
          <cell r="S1075">
            <v>0.70662460567823349</v>
          </cell>
        </row>
        <row r="1076">
          <cell r="B1076">
            <v>14742</v>
          </cell>
          <cell r="C1076" t="str">
            <v xml:space="preserve">COPIAS SIMPLES D. SEGURIDAD PRIVADA DE 36 A 75 HOJAS                            </v>
          </cell>
          <cell r="D1076" t="str">
            <v>20190690469210</v>
          </cell>
          <cell r="E1076" t="str">
            <v>4300001009003001</v>
          </cell>
          <cell r="K1076" t="str">
            <v xml:space="preserve">COPIAS SIMPLES D. SEGURIDAD PRIVADA DE 36 A 75 HOJAS                            </v>
          </cell>
          <cell r="L1076">
            <v>179</v>
          </cell>
          <cell r="M1076">
            <v>189</v>
          </cell>
          <cell r="N1076">
            <v>62</v>
          </cell>
          <cell r="O1076">
            <v>306</v>
          </cell>
          <cell r="P1076">
            <v>189</v>
          </cell>
          <cell r="Q1076">
            <v>189</v>
          </cell>
          <cell r="R1076">
            <v>1.0558659217877095</v>
          </cell>
          <cell r="S1076">
            <v>0.61764705882352944</v>
          </cell>
        </row>
        <row r="1077">
          <cell r="B1077">
            <v>14743</v>
          </cell>
          <cell r="C1077" t="str">
            <v xml:space="preserve">COPIAS SIMPLES D. SEGURIDAD PRIVADA POR CADA HOJA ADICIONAL                     </v>
          </cell>
          <cell r="D1077" t="str">
            <v>20190690469210</v>
          </cell>
          <cell r="E1077" t="str">
            <v>4300001009003001</v>
          </cell>
          <cell r="K1077" t="str">
            <v xml:space="preserve">COPIAS SIMPLES D. SEGURIDAD PRIVADA POR CADA HOJA ADICIONAL                     </v>
          </cell>
          <cell r="L1077">
            <v>1258</v>
          </cell>
          <cell r="M1077">
            <v>757.5</v>
          </cell>
          <cell r="N1077">
            <v>0</v>
          </cell>
          <cell r="O1077">
            <v>2015.5</v>
          </cell>
          <cell r="P1077">
            <v>757.5</v>
          </cell>
          <cell r="Q1077">
            <v>757.5</v>
          </cell>
          <cell r="R1077">
            <v>0.60214626391096981</v>
          </cell>
          <cell r="S1077">
            <v>0.37583726122550237</v>
          </cell>
        </row>
        <row r="1078">
          <cell r="D1078" t="str">
            <v/>
          </cell>
          <cell r="E1078" t="str">
            <v>4300002000000000</v>
          </cell>
          <cell r="H1078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78">
            <v>6896075</v>
          </cell>
          <cell r="M1078">
            <v>4273183</v>
          </cell>
          <cell r="N1078">
            <v>1521148</v>
          </cell>
          <cell r="O1078">
            <v>9648110</v>
          </cell>
          <cell r="P1078">
            <v>6366452</v>
          </cell>
          <cell r="Q1078">
            <v>6366452</v>
          </cell>
          <cell r="R1078">
            <v>0.9231993561554942</v>
          </cell>
          <cell r="S1078">
            <v>0.65986519639597807</v>
          </cell>
        </row>
        <row r="1079">
          <cell r="D1079" t="str">
            <v/>
          </cell>
          <cell r="E1079" t="str">
            <v>4300002001000000</v>
          </cell>
          <cell r="I1079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79">
            <v>6896075</v>
          </cell>
          <cell r="M1079">
            <v>4273183</v>
          </cell>
          <cell r="N1079">
            <v>1521148</v>
          </cell>
          <cell r="O1079">
            <v>9648110</v>
          </cell>
          <cell r="P1079">
            <v>6366452</v>
          </cell>
          <cell r="Q1079">
            <v>6366452</v>
          </cell>
          <cell r="R1079">
            <v>0.9231993561554942</v>
          </cell>
          <cell r="S1079">
            <v>0.65986519639597807</v>
          </cell>
        </row>
        <row r="1080">
          <cell r="D1080" t="str">
            <v/>
          </cell>
          <cell r="E1080" t="str">
            <v>4300002001001000</v>
          </cell>
          <cell r="J1080" t="str">
            <v xml:space="preserve">PODER JUDICIAL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080">
            <v>6896075</v>
          </cell>
          <cell r="M1080">
            <v>4273183</v>
          </cell>
          <cell r="N1080">
            <v>1521148</v>
          </cell>
          <cell r="O1080">
            <v>9648110</v>
          </cell>
          <cell r="P1080">
            <v>6366452</v>
          </cell>
          <cell r="Q1080">
            <v>6366452</v>
          </cell>
          <cell r="R1080">
            <v>0.9231993561554942</v>
          </cell>
          <cell r="S1080">
            <v>0.65986519639597807</v>
          </cell>
        </row>
        <row r="1081">
          <cell r="B1081">
            <v>2239</v>
          </cell>
          <cell r="C1081" t="str">
            <v xml:space="preserve">MAESTRIA CON DURACION DE 400 HORAS CUOTA MENSUAL                                </v>
          </cell>
          <cell r="D1081" t="str">
            <v>20190030021210</v>
          </cell>
          <cell r="E1081" t="str">
            <v>4300002001001001</v>
          </cell>
          <cell r="K1081" t="str">
            <v xml:space="preserve">MAESTRIA CON DURACION DE 400 HORAS CUOTA MENSUAL                                </v>
          </cell>
          <cell r="L1081">
            <v>2869697</v>
          </cell>
          <cell r="M1081">
            <v>169873</v>
          </cell>
          <cell r="N1081">
            <v>560598</v>
          </cell>
          <cell r="O1081">
            <v>2478972</v>
          </cell>
          <cell r="P1081">
            <v>1339750</v>
          </cell>
          <cell r="Q1081">
            <v>1339750</v>
          </cell>
          <cell r="R1081">
            <v>0.46686113551360997</v>
          </cell>
          <cell r="S1081">
            <v>0.54044579769356005</v>
          </cell>
        </row>
        <row r="1082">
          <cell r="B1082">
            <v>2241</v>
          </cell>
          <cell r="C1082" t="str">
            <v xml:space="preserve">ESPECIALIDAD CON DURACION DE 180 HORAS CUOTA MENSUAL                            </v>
          </cell>
          <cell r="D1082" t="str">
            <v>20190030021210</v>
          </cell>
          <cell r="E1082" t="str">
            <v>4300002001001001</v>
          </cell>
          <cell r="K1082" t="str">
            <v xml:space="preserve">ESPECIALIDAD CON DURACION DE 180 HORAS CUOTA MENSUAL                            </v>
          </cell>
          <cell r="L1082">
            <v>598659</v>
          </cell>
          <cell r="M1082">
            <v>103292</v>
          </cell>
          <cell r="N1082">
            <v>138623</v>
          </cell>
          <cell r="O1082">
            <v>563328</v>
          </cell>
          <cell r="P1082">
            <v>390000</v>
          </cell>
          <cell r="Q1082">
            <v>390000</v>
          </cell>
          <cell r="R1082">
            <v>0.65145600416931848</v>
          </cell>
          <cell r="S1082">
            <v>0.69231424676209952</v>
          </cell>
        </row>
        <row r="1083">
          <cell r="B1083">
            <v>2242</v>
          </cell>
          <cell r="C1083" t="str">
            <v xml:space="preserve">ESPECIALIDAD CON DURACION DE 180 HORAS HORA ADICIONAL                           </v>
          </cell>
          <cell r="D1083" t="str">
            <v>20190030021210</v>
          </cell>
          <cell r="E1083" t="str">
            <v>4300002001001001</v>
          </cell>
          <cell r="K1083" t="str">
            <v xml:space="preserve">ESPECIALIDAD CON DURACION DE 180 HORAS HORA ADICIONAL                           </v>
          </cell>
          <cell r="L1083">
            <v>75598</v>
          </cell>
          <cell r="M1083">
            <v>13855</v>
          </cell>
          <cell r="N1083">
            <v>17375</v>
          </cell>
          <cell r="O1083">
            <v>72078</v>
          </cell>
          <cell r="P1083">
            <v>50190</v>
          </cell>
          <cell r="Q1083">
            <v>50190</v>
          </cell>
          <cell r="R1083">
            <v>0.66390645255165481</v>
          </cell>
          <cell r="S1083">
            <v>0.69632897694164653</v>
          </cell>
        </row>
        <row r="1084">
          <cell r="B1084">
            <v>2243</v>
          </cell>
          <cell r="C1084" t="str">
            <v xml:space="preserve">DIPLOMADO CON DURACION DE 120 HORAS 4 PAGOS PARCIALES                           </v>
          </cell>
          <cell r="D1084" t="str">
            <v>20190030021210</v>
          </cell>
          <cell r="E1084" t="str">
            <v>4300002001001001</v>
          </cell>
          <cell r="K1084" t="str">
            <v xml:space="preserve">DIPLOMADO CON DURACION DE 120 HORAS 4 PAGOS PARCIALES                           </v>
          </cell>
          <cell r="L1084">
            <v>39949</v>
          </cell>
          <cell r="M1084">
            <v>404439</v>
          </cell>
          <cell r="N1084">
            <v>1936</v>
          </cell>
          <cell r="O1084">
            <v>442452</v>
          </cell>
          <cell r="P1084">
            <v>442452</v>
          </cell>
          <cell r="Q1084">
            <v>442452</v>
          </cell>
          <cell r="R1084">
            <v>11.075421161981527</v>
          </cell>
          <cell r="S1084">
            <v>1</v>
          </cell>
        </row>
        <row r="1085">
          <cell r="B1085">
            <v>2679</v>
          </cell>
          <cell r="C1085" t="str">
            <v xml:space="preserve">EXAMEN PROFESIONAL CON TITULO                                                   </v>
          </cell>
          <cell r="D1085" t="str">
            <v>20190030021210</v>
          </cell>
          <cell r="E1085" t="str">
            <v>4300002001001001</v>
          </cell>
          <cell r="K1085" t="str">
            <v xml:space="preserve">EXAMEN PROFESIONAL CON TITULO                                                   </v>
          </cell>
          <cell r="L1085">
            <v>159741</v>
          </cell>
          <cell r="M1085">
            <v>102421</v>
          </cell>
          <cell r="N1085">
            <v>21770</v>
          </cell>
          <cell r="O1085">
            <v>240392</v>
          </cell>
          <cell r="P1085">
            <v>131120</v>
          </cell>
          <cell r="Q1085">
            <v>131120</v>
          </cell>
          <cell r="R1085">
            <v>0.82082871648480982</v>
          </cell>
          <cell r="S1085">
            <v>0.54544244400812003</v>
          </cell>
        </row>
        <row r="1086">
          <cell r="B1086">
            <v>2681</v>
          </cell>
          <cell r="C1086" t="str">
            <v xml:space="preserve">CERTFICIADO DE ESTUDIOS                                                         </v>
          </cell>
          <cell r="D1086" t="str">
            <v>20190030021210</v>
          </cell>
          <cell r="E1086" t="str">
            <v>4300002001001001</v>
          </cell>
          <cell r="K1086" t="str">
            <v xml:space="preserve">CERTFICIADO DE ESTUDIOS                                                         </v>
          </cell>
          <cell r="L1086">
            <v>15706</v>
          </cell>
          <cell r="M1086">
            <v>7016</v>
          </cell>
          <cell r="N1086">
            <v>1796</v>
          </cell>
          <cell r="O1086">
            <v>20926</v>
          </cell>
          <cell r="P1086">
            <v>10560</v>
          </cell>
          <cell r="Q1086">
            <v>10560</v>
          </cell>
          <cell r="R1086">
            <v>0.67235451419839554</v>
          </cell>
          <cell r="S1086">
            <v>0.50463538182165724</v>
          </cell>
        </row>
        <row r="1087">
          <cell r="B1087">
            <v>2862</v>
          </cell>
          <cell r="C1087" t="str">
            <v xml:space="preserve">MAESTRIA CON DURACION DE 400 HORAS INSCRIPCION                                  </v>
          </cell>
          <cell r="D1087" t="str">
            <v>20190030021210</v>
          </cell>
          <cell r="E1087" t="str">
            <v>4300002001001001</v>
          </cell>
          <cell r="K1087" t="str">
            <v xml:space="preserve">MAESTRIA CON DURACION DE 400 HORAS INSCRIPCION                                  </v>
          </cell>
          <cell r="L1087">
            <v>313936</v>
          </cell>
          <cell r="M1087">
            <v>55955</v>
          </cell>
          <cell r="N1087">
            <v>27758</v>
          </cell>
          <cell r="O1087">
            <v>342133</v>
          </cell>
          <cell r="P1087">
            <v>103400</v>
          </cell>
          <cell r="Q1087">
            <v>103400</v>
          </cell>
          <cell r="R1087">
            <v>0.3293664950818001</v>
          </cell>
          <cell r="S1087">
            <v>0.30222165064463236</v>
          </cell>
        </row>
        <row r="1088">
          <cell r="B1088">
            <v>2863</v>
          </cell>
          <cell r="C1088" t="str">
            <v xml:space="preserve">ESPECIALIDAD CON DURACION DE 180 HORAS INSCRIPCION                              </v>
          </cell>
          <cell r="D1088" t="str">
            <v>20190030021210</v>
          </cell>
          <cell r="E1088" t="str">
            <v>4300002001001001</v>
          </cell>
          <cell r="K1088" t="str">
            <v xml:space="preserve">ESPECIALIDAD CON DURACION DE 180 HORAS INSCRIPCION                              </v>
          </cell>
          <cell r="L1088">
            <v>32411</v>
          </cell>
          <cell r="M1088">
            <v>39309</v>
          </cell>
          <cell r="N1088">
            <v>1770</v>
          </cell>
          <cell r="O1088">
            <v>69950</v>
          </cell>
          <cell r="P1088">
            <v>41360</v>
          </cell>
          <cell r="Q1088">
            <v>41360</v>
          </cell>
          <cell r="R1088">
            <v>1.2761099626669958</v>
          </cell>
          <cell r="S1088">
            <v>0.59127948534667618</v>
          </cell>
        </row>
        <row r="1089">
          <cell r="B1089">
            <v>2865</v>
          </cell>
          <cell r="C1089" t="str">
            <v xml:space="preserve">KARDEX                                                                          </v>
          </cell>
          <cell r="D1089" t="str">
            <v>20190030021210</v>
          </cell>
          <cell r="E1089" t="str">
            <v>4300002001001001</v>
          </cell>
          <cell r="K1089" t="str">
            <v xml:space="preserve">KARDEX                                                                          </v>
          </cell>
          <cell r="L1089">
            <v>2979</v>
          </cell>
          <cell r="M1089">
            <v>2973</v>
          </cell>
          <cell r="N1089">
            <v>723</v>
          </cell>
          <cell r="O1089">
            <v>5229</v>
          </cell>
          <cell r="P1089">
            <v>3900</v>
          </cell>
          <cell r="Q1089">
            <v>3900</v>
          </cell>
          <cell r="R1089">
            <v>1.309164149043303</v>
          </cell>
          <cell r="S1089">
            <v>0.74584050487664943</v>
          </cell>
        </row>
        <row r="1090">
          <cell r="B1090">
            <v>13187</v>
          </cell>
          <cell r="C1090" t="str">
            <v xml:space="preserve">POR LA ANOTACION DEL REGISTRO EN LOS TITULOS DE ABOGADOS POR CADA UNO           </v>
          </cell>
          <cell r="D1090" t="str">
            <v>20190030021210</v>
          </cell>
          <cell r="E1090" t="str">
            <v>4300002001001001</v>
          </cell>
          <cell r="K1090" t="str">
            <v xml:space="preserve">POR LA ANOTACION DEL REGISTRO EN LOS TITULOS DE ABOGADOS POR CADA UNO           </v>
          </cell>
          <cell r="L1090">
            <v>185552</v>
          </cell>
          <cell r="M1090">
            <v>218615</v>
          </cell>
          <cell r="N1090">
            <v>8260</v>
          </cell>
          <cell r="O1090">
            <v>395907</v>
          </cell>
          <cell r="P1090">
            <v>296180</v>
          </cell>
          <cell r="Q1090">
            <v>296180</v>
          </cell>
          <cell r="R1090">
            <v>1.5962102267827887</v>
          </cell>
          <cell r="S1090">
            <v>0.74810498425135197</v>
          </cell>
        </row>
        <row r="1091">
          <cell r="B1091">
            <v>13190</v>
          </cell>
          <cell r="C1091" t="str">
            <v xml:space="preserve">CERTIFICACIONES DE EXPEDIENTES HASTA 35 HOJAS DEL PODER JUDICIAL DEL EDO.       </v>
          </cell>
          <cell r="D1091" t="str">
            <v>20190030021210</v>
          </cell>
          <cell r="E1091" t="str">
            <v>4300002001001001</v>
          </cell>
          <cell r="K1091" t="str">
            <v xml:space="preserve">CERTIFICACIONES DE EXPEDIENTES HASTA 35 HOJAS DEL PODER JUDICIAL DEL EDO.       </v>
          </cell>
          <cell r="L1091">
            <v>0</v>
          </cell>
          <cell r="M1091">
            <v>115</v>
          </cell>
          <cell r="N1091">
            <v>0</v>
          </cell>
          <cell r="O1091">
            <v>115</v>
          </cell>
          <cell r="P1091">
            <v>115</v>
          </cell>
          <cell r="Q1091">
            <v>115</v>
          </cell>
          <cell r="R1091" t="str">
            <v>Sin saldo estimado</v>
          </cell>
          <cell r="S1091">
            <v>1</v>
          </cell>
        </row>
        <row r="1092">
          <cell r="B1092">
            <v>13192</v>
          </cell>
          <cell r="C1092" t="str">
            <v xml:space="preserve">POR CERTFICACION DE ESPECIALISTAS PRIVADOS, VIG. 3 AÐOS POR CADA UNA            </v>
          </cell>
          <cell r="D1092" t="str">
            <v>20190030021210</v>
          </cell>
          <cell r="E1092" t="str">
            <v>4300002001001001</v>
          </cell>
          <cell r="K1092" t="str">
            <v xml:space="preserve">POR CERTFICACION DE ESPECIALISTAS PRIVADOS, VIG. 3 AÐOS POR CADA UNA            </v>
          </cell>
          <cell r="L1092">
            <v>0</v>
          </cell>
          <cell r="M1092">
            <v>7635</v>
          </cell>
          <cell r="N1092">
            <v>0</v>
          </cell>
          <cell r="O1092">
            <v>7635</v>
          </cell>
          <cell r="P1092">
            <v>7635</v>
          </cell>
          <cell r="Q1092">
            <v>7635</v>
          </cell>
          <cell r="R1092" t="str">
            <v>Sin saldo estimado</v>
          </cell>
          <cell r="S1092">
            <v>1</v>
          </cell>
        </row>
        <row r="1093">
          <cell r="B1093">
            <v>13193</v>
          </cell>
          <cell r="C1093" t="str">
            <v xml:space="preserve">OTROS SERVICIOS DEL INSTITUTO DE ESTUDIOS JUDICIALES                            </v>
          </cell>
          <cell r="D1093" t="str">
            <v>20190030021210</v>
          </cell>
          <cell r="E1093" t="str">
            <v>4300002001001001</v>
          </cell>
          <cell r="K1093" t="str">
            <v xml:space="preserve">OTROS SERVICIOS DEL INSTITUTO DE ESTUDIOS JUDICIALES                            </v>
          </cell>
          <cell r="L1093">
            <v>2507015</v>
          </cell>
          <cell r="M1093">
            <v>115982</v>
          </cell>
          <cell r="N1093">
            <v>676291</v>
          </cell>
          <cell r="O1093">
            <v>1946706</v>
          </cell>
          <cell r="P1093">
            <v>517209</v>
          </cell>
          <cell r="Q1093">
            <v>517209</v>
          </cell>
          <cell r="R1093">
            <v>0.20630470898658365</v>
          </cell>
          <cell r="S1093">
            <v>0.26568418651814912</v>
          </cell>
        </row>
        <row r="1094">
          <cell r="B1094">
            <v>13483</v>
          </cell>
          <cell r="C1094" t="str">
            <v xml:space="preserve">DISCO COMPACTO LEY TRANSPARENCIADEL PODER JUDICIAL DEL EDO.                     </v>
          </cell>
          <cell r="D1094" t="str">
            <v>20190030021210</v>
          </cell>
          <cell r="E1094" t="str">
            <v>4300002001001001</v>
          </cell>
          <cell r="K1094" t="str">
            <v xml:space="preserve">DISCO COMPACTO LEY TRANSPARENCIADEL PODER JUDICIAL DEL EDO.                     </v>
          </cell>
          <cell r="L1094">
            <v>0</v>
          </cell>
          <cell r="M1094">
            <v>440</v>
          </cell>
          <cell r="N1094">
            <v>0</v>
          </cell>
          <cell r="O1094">
            <v>440</v>
          </cell>
          <cell r="P1094">
            <v>440</v>
          </cell>
          <cell r="Q1094">
            <v>440</v>
          </cell>
          <cell r="R1094" t="str">
            <v>Sin saldo estimado</v>
          </cell>
          <cell r="S1094">
            <v>1</v>
          </cell>
        </row>
        <row r="1095">
          <cell r="B1095">
            <v>14021</v>
          </cell>
          <cell r="C1095" t="str">
            <v xml:space="preserve">POR HOJA ADICIONAL DE EXPEDIENTESDEL PODER JUDICIAL DEL EDO.                    </v>
          </cell>
          <cell r="D1095" t="str">
            <v>20190030021210</v>
          </cell>
          <cell r="E1095" t="str">
            <v>4300002001001001</v>
          </cell>
          <cell r="K1095" t="str">
            <v xml:space="preserve">POR HOJA ADICIONAL DE EXPEDIENTESDEL PODER JUDICIAL DEL EDO.                    </v>
          </cell>
          <cell r="L1095">
            <v>0</v>
          </cell>
          <cell r="M1095">
            <v>54</v>
          </cell>
          <cell r="N1095">
            <v>0</v>
          </cell>
          <cell r="O1095">
            <v>54</v>
          </cell>
          <cell r="P1095">
            <v>54</v>
          </cell>
          <cell r="Q1095">
            <v>54</v>
          </cell>
          <cell r="R1095" t="str">
            <v>Sin saldo estimado</v>
          </cell>
          <cell r="S1095">
            <v>1</v>
          </cell>
        </row>
        <row r="1096">
          <cell r="B1096">
            <v>14022</v>
          </cell>
          <cell r="C1096" t="str">
            <v xml:space="preserve">DIPLOMADO POR TERMINO DE ESPECIALIDAD                                           </v>
          </cell>
          <cell r="D1096" t="str">
            <v>20190030021210</v>
          </cell>
          <cell r="E1096" t="str">
            <v>4300002001001001</v>
          </cell>
          <cell r="K1096" t="str">
            <v xml:space="preserve">DIPLOMADO POR TERMINO DE ESPECIALIDAD                                           </v>
          </cell>
          <cell r="L1096">
            <v>12624</v>
          </cell>
          <cell r="M1096">
            <v>16755</v>
          </cell>
          <cell r="N1096">
            <v>10199</v>
          </cell>
          <cell r="O1096">
            <v>19180</v>
          </cell>
          <cell r="P1096">
            <v>11170</v>
          </cell>
          <cell r="Q1096">
            <v>11170</v>
          </cell>
          <cell r="R1096">
            <v>0.88482256020278838</v>
          </cell>
          <cell r="S1096">
            <v>0.58237747653806049</v>
          </cell>
        </row>
        <row r="1097">
          <cell r="B1097">
            <v>14177</v>
          </cell>
          <cell r="C1097" t="str">
            <v xml:space="preserve">DIPLOMADO CONVENIO, DURACION 120 HRS                                            </v>
          </cell>
          <cell r="D1097" t="str">
            <v>20190030021210</v>
          </cell>
          <cell r="E1097" t="str">
            <v>4300002001001001</v>
          </cell>
          <cell r="K1097" t="str">
            <v xml:space="preserve">DIPLOMADO CONVENIO, DURACION 120 HRS                                            </v>
          </cell>
          <cell r="L1097">
            <v>0</v>
          </cell>
          <cell r="M1097">
            <v>7190</v>
          </cell>
          <cell r="N1097">
            <v>0</v>
          </cell>
          <cell r="O1097">
            <v>7190</v>
          </cell>
          <cell r="P1097">
            <v>7190</v>
          </cell>
          <cell r="Q1097">
            <v>7190</v>
          </cell>
          <cell r="R1097" t="str">
            <v>Sin saldo estimado</v>
          </cell>
          <cell r="S1097">
            <v>1</v>
          </cell>
        </row>
        <row r="1098">
          <cell r="B1098">
            <v>14179</v>
          </cell>
          <cell r="C1098" t="str">
            <v xml:space="preserve">CURSO CON TALLER CON DURACION DE 20 HRS.                                        </v>
          </cell>
          <cell r="D1098" t="str">
            <v>20190030021210</v>
          </cell>
          <cell r="E1098" t="str">
            <v>4300002001001001</v>
          </cell>
          <cell r="K1098" t="str">
            <v xml:space="preserve">CURSO CON TALLER CON DURACION DE 20 HRS.                                        </v>
          </cell>
          <cell r="L1098">
            <v>43046</v>
          </cell>
          <cell r="M1098">
            <v>0</v>
          </cell>
          <cell r="N1098">
            <v>40926</v>
          </cell>
          <cell r="O1098">
            <v>2120</v>
          </cell>
          <cell r="P1098">
            <v>2120</v>
          </cell>
          <cell r="Q1098">
            <v>2120</v>
          </cell>
          <cell r="R1098">
            <v>4.9249639920085492E-2</v>
          </cell>
          <cell r="S1098">
            <v>1</v>
          </cell>
        </row>
        <row r="1099">
          <cell r="B1099">
            <v>14236</v>
          </cell>
          <cell r="C1099" t="str">
            <v xml:space="preserve">EXPEDICION DE CREDENCIAL                                                        </v>
          </cell>
          <cell r="D1099" t="str">
            <v>20190030021210</v>
          </cell>
          <cell r="E1099" t="str">
            <v>4300002001001001</v>
          </cell>
          <cell r="K1099" t="str">
            <v xml:space="preserve">EXPEDICION DE CREDENCIAL                                                        </v>
          </cell>
          <cell r="L1099">
            <v>20449</v>
          </cell>
          <cell r="M1099">
            <v>1437</v>
          </cell>
          <cell r="N1099">
            <v>7990</v>
          </cell>
          <cell r="O1099">
            <v>13896</v>
          </cell>
          <cell r="P1099">
            <v>3900</v>
          </cell>
          <cell r="Q1099">
            <v>3900</v>
          </cell>
          <cell r="R1099">
            <v>0.19071837253655435</v>
          </cell>
          <cell r="S1099">
            <v>0.28065630397236613</v>
          </cell>
        </row>
        <row r="1100">
          <cell r="B1100">
            <v>14608</v>
          </cell>
          <cell r="C1100" t="str">
            <v xml:space="preserve">CERTIFICACIONES DE DOCUMENTOS LEY TRANSPARENCIA DEL PODER JUDICIAL DEL EDO.     </v>
          </cell>
          <cell r="D1100" t="str">
            <v>20190030021210</v>
          </cell>
          <cell r="E1100" t="str">
            <v>4300002001001001</v>
          </cell>
          <cell r="K1100" t="str">
            <v xml:space="preserve">CERTIFICACIONES DE DOCUMENTOS LEY TRANSPARENCIA DEL PODER JUDICIAL DEL EDO.     </v>
          </cell>
          <cell r="L1100">
            <v>0</v>
          </cell>
          <cell r="M1100">
            <v>95</v>
          </cell>
          <cell r="N1100">
            <v>0</v>
          </cell>
          <cell r="O1100">
            <v>95</v>
          </cell>
          <cell r="P1100">
            <v>95</v>
          </cell>
          <cell r="Q1100">
            <v>95</v>
          </cell>
          <cell r="R1100" t="str">
            <v>Sin saldo estimado</v>
          </cell>
          <cell r="S1100">
            <v>1</v>
          </cell>
        </row>
        <row r="1101">
          <cell r="B1101">
            <v>14905</v>
          </cell>
          <cell r="C1101" t="str">
            <v xml:space="preserve">COPIAS SIMPLES HASTA 35 HOJAS DEL PODER JUDICIAL DEL EDO.                       </v>
          </cell>
          <cell r="D1101" t="str">
            <v>20190030021210</v>
          </cell>
          <cell r="E1101" t="str">
            <v>4300002001001001</v>
          </cell>
          <cell r="K1101" t="str">
            <v xml:space="preserve">COPIAS SIMPLES HASTA 35 HOJAS DEL PODER JUDICIAL DEL EDO.                       </v>
          </cell>
          <cell r="L1101">
            <v>0</v>
          </cell>
          <cell r="M1101">
            <v>32</v>
          </cell>
          <cell r="N1101">
            <v>0</v>
          </cell>
          <cell r="O1101">
            <v>32</v>
          </cell>
          <cell r="P1101">
            <v>32</v>
          </cell>
          <cell r="Q1101">
            <v>32</v>
          </cell>
          <cell r="R1101" t="str">
            <v>Sin saldo estimado</v>
          </cell>
          <cell r="S1101">
            <v>1</v>
          </cell>
        </row>
        <row r="1102">
          <cell r="B1102">
            <v>15438</v>
          </cell>
          <cell r="C1102" t="str">
            <v xml:space="preserve">POR EL REGISTRO EN EL CJA DE LOS ACUERDOS POR MEDIACIËN ANTE NOTARIOS.          </v>
          </cell>
          <cell r="D1102" t="str">
            <v>20190030021210</v>
          </cell>
          <cell r="E1102" t="str">
            <v>4300002001001001</v>
          </cell>
          <cell r="K1102" t="str">
            <v xml:space="preserve">POR EL REGISTRO EN EL CJA DE LOS ACUERDOS POR MEDIACIËN ANTE NOTARIOS.          </v>
          </cell>
          <cell r="L1102">
            <v>214</v>
          </cell>
          <cell r="M1102">
            <v>5880</v>
          </cell>
          <cell r="N1102">
            <v>980</v>
          </cell>
          <cell r="O1102">
            <v>5114</v>
          </cell>
          <cell r="P1102">
            <v>4900</v>
          </cell>
          <cell r="Q1102">
            <v>4900</v>
          </cell>
          <cell r="R1102">
            <v>22.897196261682243</v>
          </cell>
          <cell r="S1102">
            <v>0.95815408682049275</v>
          </cell>
        </row>
        <row r="1103">
          <cell r="B1103">
            <v>15439</v>
          </cell>
          <cell r="C1103" t="str">
            <v xml:space="preserve">EXPEDICION DE CONSTANCIAS DISTINTAS A LAS SEÐALADAS. PODER JUDICIAL DEL EDO.    </v>
          </cell>
          <cell r="D1103" t="str">
            <v>20190030021210</v>
          </cell>
          <cell r="E1103" t="str">
            <v>4300002001001001</v>
          </cell>
          <cell r="K1103" t="str">
            <v xml:space="preserve">EXPEDICION DE CONSTANCIAS DISTINTAS A LAS SEÐALADAS. PODER JUDICIAL DEL EDO.    </v>
          </cell>
          <cell r="L1103">
            <v>11363</v>
          </cell>
          <cell r="M1103">
            <v>160</v>
          </cell>
          <cell r="N1103">
            <v>2648</v>
          </cell>
          <cell r="O1103">
            <v>8875</v>
          </cell>
          <cell r="P1103">
            <v>160</v>
          </cell>
          <cell r="Q1103">
            <v>160</v>
          </cell>
          <cell r="R1103">
            <v>1.4080788524157353E-2</v>
          </cell>
          <cell r="S1103">
            <v>1.8028169014084508E-2</v>
          </cell>
        </row>
        <row r="1104">
          <cell r="B1104">
            <v>15441</v>
          </cell>
          <cell r="C1104" t="str">
            <v xml:space="preserve">CURSO DE ACTUALIZACION CON DURACION DE 5 HORAS                                  </v>
          </cell>
          <cell r="D1104" t="str">
            <v>20190030021210</v>
          </cell>
          <cell r="E1104" t="str">
            <v>4300002001001001</v>
          </cell>
          <cell r="K1104" t="str">
            <v xml:space="preserve">CURSO DE ACTUALIZACION CON DURACION DE 5 HORAS                                  </v>
          </cell>
          <cell r="L1104">
            <v>0</v>
          </cell>
          <cell r="M1104">
            <v>27675</v>
          </cell>
          <cell r="N1104">
            <v>0</v>
          </cell>
          <cell r="O1104">
            <v>27675</v>
          </cell>
          <cell r="P1104">
            <v>27675</v>
          </cell>
          <cell r="Q1104">
            <v>27675</v>
          </cell>
          <cell r="R1104" t="str">
            <v>Sin saldo estimado</v>
          </cell>
          <cell r="S1104">
            <v>1</v>
          </cell>
        </row>
        <row r="1105">
          <cell r="B1105">
            <v>15446</v>
          </cell>
          <cell r="C1105" t="str">
            <v xml:space="preserve">EXAMEN TIPO B                                                                   </v>
          </cell>
          <cell r="D1105" t="str">
            <v>20190030021210</v>
          </cell>
          <cell r="E1105" t="str">
            <v>4300002001001001</v>
          </cell>
          <cell r="K1105" t="str">
            <v xml:space="preserve">EXAMEN TIPO B                                                                   </v>
          </cell>
          <cell r="L1105">
            <v>124</v>
          </cell>
          <cell r="M1105">
            <v>18376</v>
          </cell>
          <cell r="N1105">
            <v>1000</v>
          </cell>
          <cell r="O1105">
            <v>17500</v>
          </cell>
          <cell r="P1105">
            <v>17500</v>
          </cell>
          <cell r="Q1105">
            <v>17500</v>
          </cell>
          <cell r="R1105">
            <v>141.12903225806451</v>
          </cell>
          <cell r="S1105">
            <v>1</v>
          </cell>
        </row>
        <row r="1106">
          <cell r="B1106">
            <v>15454</v>
          </cell>
          <cell r="C1106" t="str">
            <v xml:space="preserve">REGISTRO DE PERITOS AUXILIARES DE LA ADM. DE JUSTICIA DE PODER JUDICIAL         </v>
          </cell>
          <cell r="D1106" t="str">
            <v>20190030021210</v>
          </cell>
          <cell r="E1106" t="str">
            <v>4300002001001001</v>
          </cell>
          <cell r="K1106" t="str">
            <v xml:space="preserve">REGISTRO DE PERITOS AUXILIARES DE LA ADM. DE JUSTICIA DE PODER JUDICIAL         </v>
          </cell>
          <cell r="L1106">
            <v>0</v>
          </cell>
          <cell r="M1106">
            <v>19425</v>
          </cell>
          <cell r="N1106">
            <v>0</v>
          </cell>
          <cell r="O1106">
            <v>19425</v>
          </cell>
          <cell r="P1106">
            <v>19425</v>
          </cell>
          <cell r="Q1106">
            <v>19425</v>
          </cell>
          <cell r="R1106" t="str">
            <v>Sin saldo estimado</v>
          </cell>
          <cell r="S1106">
            <v>1</v>
          </cell>
        </row>
        <row r="1107">
          <cell r="B1107">
            <v>15455</v>
          </cell>
          <cell r="C1107" t="str">
            <v xml:space="preserve">RENOVACION DE REG. PERITOS AUXILIARES DE LA ADM. DE JUSTICIA DE PODER JUDICIAL  </v>
          </cell>
          <cell r="D1107" t="str">
            <v>20190030021210</v>
          </cell>
          <cell r="E1107" t="str">
            <v>4300002001001001</v>
          </cell>
          <cell r="K1107" t="str">
            <v xml:space="preserve">RENOVACION DE REG. PERITOS AUXILIARES DE LA ADM. DE JUSTICIA DE PODER JUDICIAL  </v>
          </cell>
          <cell r="L1107">
            <v>0</v>
          </cell>
          <cell r="M1107">
            <v>5695</v>
          </cell>
          <cell r="N1107">
            <v>0</v>
          </cell>
          <cell r="O1107">
            <v>5695</v>
          </cell>
          <cell r="P1107">
            <v>5695</v>
          </cell>
          <cell r="Q1107">
            <v>5695</v>
          </cell>
          <cell r="R1107" t="str">
            <v>Sin saldo estimado</v>
          </cell>
          <cell r="S1107">
            <v>1</v>
          </cell>
        </row>
        <row r="1108">
          <cell r="B1108">
            <v>15456</v>
          </cell>
          <cell r="C1108" t="str">
            <v xml:space="preserve">CONSTANCIA DE ESTUDIOS                                                          </v>
          </cell>
          <cell r="D1108" t="str">
            <v>20190030021210</v>
          </cell>
          <cell r="E1108" t="str">
            <v>4300002001001001</v>
          </cell>
          <cell r="K1108" t="str">
            <v xml:space="preserve">CONSTANCIA DE ESTUDIOS                                                          </v>
          </cell>
          <cell r="L1108">
            <v>7012</v>
          </cell>
          <cell r="M1108">
            <v>3884</v>
          </cell>
          <cell r="N1108">
            <v>125</v>
          </cell>
          <cell r="O1108">
            <v>10771</v>
          </cell>
          <cell r="P1108">
            <v>8000</v>
          </cell>
          <cell r="Q1108">
            <v>8000</v>
          </cell>
          <cell r="R1108">
            <v>1.1409013120365088</v>
          </cell>
          <cell r="S1108">
            <v>0.7427351220870857</v>
          </cell>
        </row>
        <row r="1109">
          <cell r="B1109">
            <v>16226</v>
          </cell>
          <cell r="C1109" t="str">
            <v>EXPEDICION DE CONSTANCIA DE REGISTRO EN EL PADRON DE PROV. O NO INHABILITADO C/U</v>
          </cell>
          <cell r="D1109" t="str">
            <v>20190030021210</v>
          </cell>
          <cell r="E1109" t="str">
            <v>4300002001001001</v>
          </cell>
          <cell r="K1109" t="str">
            <v>EXPEDICION DE CONSTANCIA DE REGISTRO EN EL PADRON DE PROV. O NO INHABILITADO C/U</v>
          </cell>
          <cell r="L1109">
            <v>0</v>
          </cell>
          <cell r="M1109">
            <v>13600</v>
          </cell>
          <cell r="N1109">
            <v>0</v>
          </cell>
          <cell r="O1109">
            <v>13600</v>
          </cell>
          <cell r="P1109">
            <v>13600</v>
          </cell>
          <cell r="Q1109">
            <v>13600</v>
          </cell>
          <cell r="R1109" t="str">
            <v>Sin saldo estimado</v>
          </cell>
          <cell r="S1109">
            <v>1</v>
          </cell>
        </row>
        <row r="1110">
          <cell r="B1110">
            <v>16227</v>
          </cell>
          <cell r="C1110" t="str">
            <v xml:space="preserve">COPIA AUT. O CERT. AUDIENCIA JURISDICIONAL C/DISCO DEL PODER JUDICIAL DEL EDO.  </v>
          </cell>
          <cell r="D1110" t="str">
            <v>20190030021210</v>
          </cell>
          <cell r="E1110" t="str">
            <v>4300002001001001</v>
          </cell>
          <cell r="K1110" t="str">
            <v xml:space="preserve">COPIA AUT. O CERT. AUDIENCIA JURISDICIONAL C/DISCO DEL PODER JUDICIAL DEL EDO.  </v>
          </cell>
          <cell r="L1110">
            <v>0</v>
          </cell>
          <cell r="M1110">
            <v>10750</v>
          </cell>
          <cell r="N1110">
            <v>0</v>
          </cell>
          <cell r="O1110">
            <v>10750</v>
          </cell>
          <cell r="P1110">
            <v>10750</v>
          </cell>
          <cell r="Q1110">
            <v>10750</v>
          </cell>
          <cell r="R1110" t="str">
            <v>Sin saldo estimado</v>
          </cell>
          <cell r="S1110">
            <v>1</v>
          </cell>
        </row>
        <row r="1111">
          <cell r="B1111">
            <v>16228</v>
          </cell>
          <cell r="C1111" t="str">
            <v xml:space="preserve">EXPEDICION DE COPIAS SIMPLES DE DOC. POR HOJA DEL PODER JUDICIAL DEL EDO.       </v>
          </cell>
          <cell r="D1111" t="str">
            <v>20190030021210</v>
          </cell>
          <cell r="E1111" t="str">
            <v>4300002001001001</v>
          </cell>
          <cell r="K1111" t="str">
            <v xml:space="preserve">EXPEDICION DE COPIAS SIMPLES DE DOC. POR HOJA DEL PODER JUDICIAL DEL EDO.       </v>
          </cell>
          <cell r="L1111">
            <v>0</v>
          </cell>
          <cell r="M1111">
            <v>1035334</v>
          </cell>
          <cell r="N1111">
            <v>190</v>
          </cell>
          <cell r="O1111">
            <v>1035144</v>
          </cell>
          <cell r="P1111">
            <v>1035144</v>
          </cell>
          <cell r="Q1111">
            <v>1035144</v>
          </cell>
          <cell r="R1111" t="str">
            <v>Sin saldo estimado</v>
          </cell>
          <cell r="S1111">
            <v>1</v>
          </cell>
        </row>
        <row r="1112">
          <cell r="B1112">
            <v>16229</v>
          </cell>
          <cell r="C1112" t="str">
            <v xml:space="preserve">CERTIFICACION DE DOCUMENTOS POR HOJA DEL PODER JUDICIAL DEL EDO.                </v>
          </cell>
          <cell r="D1112" t="str">
            <v>20190030021210</v>
          </cell>
          <cell r="E1112" t="str">
            <v>4300002001001001</v>
          </cell>
          <cell r="K1112" t="str">
            <v xml:space="preserve">CERTIFICACION DE DOCUMENTOS POR HOJA DEL PODER JUDICIAL DEL EDO.                </v>
          </cell>
          <cell r="L1112">
            <v>0</v>
          </cell>
          <cell r="M1112">
            <v>965420</v>
          </cell>
          <cell r="N1112">
            <v>190</v>
          </cell>
          <cell r="O1112">
            <v>965230</v>
          </cell>
          <cell r="P1112">
            <v>965230</v>
          </cell>
          <cell r="Q1112">
            <v>965230</v>
          </cell>
          <cell r="R1112" t="str">
            <v>Sin saldo estimado</v>
          </cell>
          <cell r="S1112">
            <v>1</v>
          </cell>
        </row>
        <row r="1113">
          <cell r="B1113">
            <v>16230</v>
          </cell>
          <cell r="C1113" t="str">
            <v xml:space="preserve">VISITAS GRUPALES SEMEFO, CON OBSERV. DE NECROPSIA, FINES ACAD. MAX. 15 PERSONAS </v>
          </cell>
          <cell r="D1113" t="str">
            <v>20190030021210</v>
          </cell>
          <cell r="E1113" t="str">
            <v>4300002001001001</v>
          </cell>
          <cell r="K1113" t="str">
            <v xml:space="preserve">VISITAS GRUPALES SEMEFO, CON OBSERV. DE NECROPSIA, FINES ACAD. MAX. 15 PERSONAS </v>
          </cell>
          <cell r="L1113">
            <v>0</v>
          </cell>
          <cell r="M1113">
            <v>33000</v>
          </cell>
          <cell r="N1113">
            <v>0</v>
          </cell>
          <cell r="O1113">
            <v>33000</v>
          </cell>
          <cell r="P1113">
            <v>33000</v>
          </cell>
          <cell r="Q1113">
            <v>33000</v>
          </cell>
          <cell r="R1113" t="str">
            <v>Sin saldo estimado</v>
          </cell>
          <cell r="S1113">
            <v>1</v>
          </cell>
        </row>
        <row r="1114">
          <cell r="B1114">
            <v>16289</v>
          </cell>
          <cell r="C1114" t="str">
            <v xml:space="preserve">DESCUENTO DEL 25% A TRABAJADORES DEL PODER JUDICIAL DEL ESTADO                  </v>
          </cell>
          <cell r="D1114" t="str">
            <v>20190030021210</v>
          </cell>
          <cell r="E1114" t="str">
            <v>4300002001001001</v>
          </cell>
          <cell r="K1114" t="str">
            <v xml:space="preserve">DESCUENTO DEL 25% A TRABAJADORES DEL PODER JUDICIAL DEL ESTADO                  </v>
          </cell>
          <cell r="L1114">
            <v>0</v>
          </cell>
          <cell r="M1114">
            <v>188382</v>
          </cell>
          <cell r="N1114">
            <v>0</v>
          </cell>
          <cell r="O1114">
            <v>188382</v>
          </cell>
          <cell r="P1114">
            <v>188382</v>
          </cell>
          <cell r="Q1114">
            <v>188382</v>
          </cell>
          <cell r="R1114" t="str">
            <v>Sin saldo estimado</v>
          </cell>
          <cell r="S1114">
            <v>1</v>
          </cell>
        </row>
        <row r="1115">
          <cell r="B1115">
            <v>16290</v>
          </cell>
          <cell r="C1115" t="str">
            <v xml:space="preserve">DESCUENTO DEL 15% A TRABAJADORES DEL GOBIERNO DEL ESTADO                        </v>
          </cell>
          <cell r="D1115" t="str">
            <v>20190030021210</v>
          </cell>
          <cell r="E1115" t="str">
            <v>4300002001001001</v>
          </cell>
          <cell r="K1115" t="str">
            <v xml:space="preserve">DESCUENTO DEL 15% A TRABAJADORES DEL GOBIERNO DEL ESTADO                        </v>
          </cell>
          <cell r="L1115">
            <v>0</v>
          </cell>
          <cell r="M1115">
            <v>678119</v>
          </cell>
          <cell r="N1115">
            <v>0</v>
          </cell>
          <cell r="O1115">
            <v>678119</v>
          </cell>
          <cell r="P1115">
            <v>678119</v>
          </cell>
          <cell r="Q1115">
            <v>678119</v>
          </cell>
          <cell r="R1115" t="str">
            <v>Sin saldo estimado</v>
          </cell>
          <cell r="S1115">
            <v>1</v>
          </cell>
        </row>
        <row r="1116">
          <cell r="D1116" t="str">
            <v/>
          </cell>
          <cell r="E1116" t="str">
            <v>4300003000000000</v>
          </cell>
          <cell r="H1116" t="str">
            <v xml:space="preserve">ORGANISMOS PUBLICOS DESCENTRALIZADOS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16">
            <v>354381585</v>
          </cell>
          <cell r="M1116">
            <v>82836339.5</v>
          </cell>
          <cell r="N1116">
            <v>93092259.950000003</v>
          </cell>
          <cell r="O1116">
            <v>344125664.55000001</v>
          </cell>
          <cell r="P1116">
            <v>216946607.55000001</v>
          </cell>
          <cell r="Q1116">
            <v>216946607.55000001</v>
          </cell>
          <cell r="R1116">
            <v>0.61218363688395383</v>
          </cell>
          <cell r="S1116">
            <v>0.63042844489292249</v>
          </cell>
        </row>
        <row r="1117">
          <cell r="D1117" t="str">
            <v/>
          </cell>
          <cell r="E1117" t="str">
            <v>4300003001000000</v>
          </cell>
          <cell r="I1117" t="str">
            <v xml:space="preserve">CARRETERAS DE CUOTA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17">
            <v>8360093</v>
          </cell>
          <cell r="M1117">
            <v>189198</v>
          </cell>
          <cell r="N1117">
            <v>7193165</v>
          </cell>
          <cell r="O1117">
            <v>1356126</v>
          </cell>
          <cell r="P1117">
            <v>395420</v>
          </cell>
          <cell r="Q1117">
            <v>395420</v>
          </cell>
          <cell r="R1117">
            <v>4.7298516894489093E-2</v>
          </cell>
          <cell r="S1117">
            <v>0.29158057584619718</v>
          </cell>
        </row>
        <row r="1118">
          <cell r="D1118" t="str">
            <v/>
          </cell>
          <cell r="E1118" t="str">
            <v>4300003001001000</v>
          </cell>
          <cell r="J1118" t="str">
            <v xml:space="preserve">CARRETERAS DE CUOTA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18">
            <v>8360093</v>
          </cell>
          <cell r="M1118">
            <v>189198</v>
          </cell>
          <cell r="N1118">
            <v>7193165</v>
          </cell>
          <cell r="O1118">
            <v>1356126</v>
          </cell>
          <cell r="P1118">
            <v>395420</v>
          </cell>
          <cell r="Q1118">
            <v>395420</v>
          </cell>
          <cell r="R1118">
            <v>4.7298516894489093E-2</v>
          </cell>
          <cell r="S1118">
            <v>0.29158057584619718</v>
          </cell>
        </row>
        <row r="1119">
          <cell r="B1119">
            <v>14328</v>
          </cell>
          <cell r="C1119" t="str">
            <v xml:space="preserve">ANALISIS QUE SIRVA AUT PRORR VIGEN PZO CONCESIO O PER                           </v>
          </cell>
          <cell r="D1119" t="str">
            <v>20190810CCP210</v>
          </cell>
          <cell r="E1119" t="str">
            <v>4300003001001001</v>
          </cell>
          <cell r="K1119" t="str">
            <v xml:space="preserve">ANALISIS QUE SIRVA AUT PRORR VIGEN PZO CONCESIO O PER                           </v>
          </cell>
          <cell r="L1119">
            <v>7723055</v>
          </cell>
          <cell r="M1119">
            <v>0</v>
          </cell>
          <cell r="N1119">
            <v>6762349</v>
          </cell>
          <cell r="O1119">
            <v>960706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>
            <v>14329</v>
          </cell>
          <cell r="C1120" t="str">
            <v xml:space="preserve">ANALISIS ANUAL T/VER NO VARIADO COND QUE EXP PLACAS SP TRANS MASIVO             </v>
          </cell>
          <cell r="D1120" t="str">
            <v>20190810CCP210</v>
          </cell>
          <cell r="E1120" t="str">
            <v>4300003001001001</v>
          </cell>
          <cell r="K1120" t="str">
            <v xml:space="preserve">ANALISIS ANUAL T/VER NO VARIADO COND QUE EXP PLACAS SP TRANS MASIVO             </v>
          </cell>
          <cell r="L1120">
            <v>635495</v>
          </cell>
          <cell r="M1120">
            <v>75463</v>
          </cell>
          <cell r="N1120">
            <v>429273</v>
          </cell>
          <cell r="O1120">
            <v>281685</v>
          </cell>
          <cell r="P1120">
            <v>281685</v>
          </cell>
          <cell r="Q1120">
            <v>281685</v>
          </cell>
          <cell r="R1120">
            <v>0.44325289734773682</v>
          </cell>
          <cell r="S1120">
            <v>1</v>
          </cell>
        </row>
        <row r="1121">
          <cell r="B1121">
            <v>14335</v>
          </cell>
          <cell r="C1121" t="str">
            <v xml:space="preserve">EXP O REP TARJETA DE CIRCULACION DE SER PUB TRANS MASIVO                        </v>
          </cell>
          <cell r="D1121" t="str">
            <v>20190810CCP210</v>
          </cell>
          <cell r="E1121" t="str">
            <v>4300003001001001</v>
          </cell>
          <cell r="K1121" t="str">
            <v xml:space="preserve">EXP O REP TARJETA DE CIRCULACION DE SER PUB TRANS MASIVO                        </v>
          </cell>
          <cell r="L1121">
            <v>1543</v>
          </cell>
          <cell r="M1121">
            <v>0</v>
          </cell>
          <cell r="N1121">
            <v>1543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1</v>
          </cell>
        </row>
        <row r="1122">
          <cell r="B1122">
            <v>14612</v>
          </cell>
          <cell r="C1122" t="str">
            <v xml:space="preserve">ANALISIS T/VERIFICAR QUE VEHICULOS DEL SERV PUB MASIVO CUMP CARACTE             </v>
          </cell>
          <cell r="D1122" t="str">
            <v>20190810CCP210</v>
          </cell>
          <cell r="E1122" t="str">
            <v>4300003001001001</v>
          </cell>
          <cell r="K1122" t="str">
            <v xml:space="preserve">ANALISIS T/VERIFICAR QUE VEHICULOS DEL SERV PUB MASIVO CUMP CARACTE             </v>
          </cell>
          <cell r="L1122">
            <v>0</v>
          </cell>
          <cell r="M1122">
            <v>64355</v>
          </cell>
          <cell r="N1122">
            <v>0</v>
          </cell>
          <cell r="O1122">
            <v>64355</v>
          </cell>
          <cell r="P1122">
            <v>64355</v>
          </cell>
          <cell r="Q1122">
            <v>64355</v>
          </cell>
          <cell r="R1122" t="str">
            <v>Sin saldo estimado</v>
          </cell>
          <cell r="S1122">
            <v>1</v>
          </cell>
        </row>
        <row r="1123">
          <cell r="B1123">
            <v>15306</v>
          </cell>
          <cell r="C1123" t="str">
            <v xml:space="preserve">ANALISIS REVISION ANUAL DE INCREMENTO EN CONTRAPRESTACION DE SERV. STPM         </v>
          </cell>
          <cell r="D1123" t="str">
            <v>20190810CCP210</v>
          </cell>
          <cell r="E1123" t="str">
            <v>4300003001001001</v>
          </cell>
          <cell r="K1123" t="str">
            <v xml:space="preserve">ANALISIS REVISION ANUAL DE INCREMENTO EN CONTRAPRESTACION DE SERV. STPM         </v>
          </cell>
          <cell r="L1123">
            <v>0</v>
          </cell>
          <cell r="M1123">
            <v>49380</v>
          </cell>
          <cell r="N1123">
            <v>0</v>
          </cell>
          <cell r="O1123">
            <v>49380</v>
          </cell>
          <cell r="P1123">
            <v>49380</v>
          </cell>
          <cell r="Q1123">
            <v>49380</v>
          </cell>
          <cell r="R1123" t="str">
            <v>Sin saldo estimado</v>
          </cell>
          <cell r="S1123">
            <v>1</v>
          </cell>
        </row>
        <row r="1124">
          <cell r="D1124" t="str">
            <v/>
          </cell>
          <cell r="E1124" t="str">
            <v>4300003002000000</v>
          </cell>
          <cell r="I1124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24">
            <v>47069458</v>
          </cell>
          <cell r="M1124">
            <v>17829538</v>
          </cell>
          <cell r="N1124">
            <v>18332592</v>
          </cell>
          <cell r="O1124">
            <v>46566404</v>
          </cell>
          <cell r="P1124">
            <v>35658936</v>
          </cell>
          <cell r="Q1124">
            <v>35658936</v>
          </cell>
          <cell r="R1124">
            <v>0.75758118990875145</v>
          </cell>
          <cell r="S1124">
            <v>0.76576529293522433</v>
          </cell>
        </row>
        <row r="1125">
          <cell r="D1125" t="str">
            <v/>
          </cell>
          <cell r="E1125" t="str">
            <v>4300003002001000</v>
          </cell>
          <cell r="J1125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25">
            <v>47069458</v>
          </cell>
          <cell r="M1125">
            <v>17829538</v>
          </cell>
          <cell r="N1125">
            <v>18332592</v>
          </cell>
          <cell r="O1125">
            <v>46566404</v>
          </cell>
          <cell r="P1125">
            <v>35658936</v>
          </cell>
          <cell r="Q1125">
            <v>35658936</v>
          </cell>
          <cell r="R1125">
            <v>0.75758118990875145</v>
          </cell>
          <cell r="S1125">
            <v>0.76576529293522433</v>
          </cell>
        </row>
        <row r="1126">
          <cell r="B1126">
            <v>3022</v>
          </cell>
          <cell r="C1126" t="str">
            <v xml:space="preserve">COLEGIO BACHILLERES: CUOTA DE RECUPERACION EXAMEN DE DIAGNOSTICO                </v>
          </cell>
          <cell r="D1126" t="str">
            <v>20190170CBC210</v>
          </cell>
          <cell r="E1126" t="str">
            <v>4300003002001001</v>
          </cell>
          <cell r="K1126" t="str">
            <v xml:space="preserve">COLEGIO BACHILLERES: CUOTA DE RECUPERACION EXAMEN DE DIAGNOSTICO                </v>
          </cell>
          <cell r="L1126">
            <v>5924349</v>
          </cell>
          <cell r="M1126">
            <v>2245396</v>
          </cell>
          <cell r="N1126">
            <v>3251067</v>
          </cell>
          <cell r="O1126">
            <v>4918678</v>
          </cell>
          <cell r="P1126">
            <v>4792350</v>
          </cell>
          <cell r="Q1126">
            <v>4792350</v>
          </cell>
          <cell r="R1126">
            <v>0.80892432231794587</v>
          </cell>
          <cell r="S1126">
            <v>0.97431667614753392</v>
          </cell>
        </row>
        <row r="1127">
          <cell r="B1127">
            <v>3023</v>
          </cell>
          <cell r="C1127" t="str">
            <v>COLEGIO BACHILLERES: APORTACION POR SERVICIOS GENERALES Y ACADEMICOS POR PERSONA</v>
          </cell>
          <cell r="D1127" t="str">
            <v>20190170CBC210</v>
          </cell>
          <cell r="E1127" t="str">
            <v>4300003002001001</v>
          </cell>
          <cell r="K1127" t="str">
            <v>COLEGIO BACHILLERES: APORTACION POR SERVICIOS GENERALES Y ACADEMICOS POR PERSONA</v>
          </cell>
          <cell r="L1127">
            <v>31389302</v>
          </cell>
          <cell r="M1127">
            <v>11463734</v>
          </cell>
          <cell r="N1127">
            <v>9468084</v>
          </cell>
          <cell r="O1127">
            <v>33384952</v>
          </cell>
          <cell r="P1127">
            <v>25098305</v>
          </cell>
          <cell r="Q1127">
            <v>25098305</v>
          </cell>
          <cell r="R1127">
            <v>0.79958149435753623</v>
          </cell>
          <cell r="S1127">
            <v>0.75178496587324728</v>
          </cell>
        </row>
        <row r="1128">
          <cell r="B1128">
            <v>3025</v>
          </cell>
          <cell r="C1128" t="str">
            <v xml:space="preserve">COLEGIO BACHILLERES: POR CURSO PROPEDEUTICO DE INGRESO POR PERSONA              </v>
          </cell>
          <cell r="D1128" t="str">
            <v>20190170CBC210</v>
          </cell>
          <cell r="E1128" t="str">
            <v>4300003002001001</v>
          </cell>
          <cell r="K1128" t="str">
            <v xml:space="preserve">COLEGIO BACHILLERES: POR CURSO PROPEDEUTICO DE INGRESO POR PERSONA              </v>
          </cell>
          <cell r="L1128">
            <v>0</v>
          </cell>
          <cell r="M1128">
            <v>2189800</v>
          </cell>
          <cell r="N1128">
            <v>0</v>
          </cell>
          <cell r="O1128">
            <v>2189800</v>
          </cell>
          <cell r="P1128">
            <v>2189800</v>
          </cell>
          <cell r="Q1128">
            <v>2189800</v>
          </cell>
          <cell r="R1128" t="str">
            <v>Sin saldo estimado</v>
          </cell>
          <cell r="S1128">
            <v>1</v>
          </cell>
        </row>
        <row r="1129">
          <cell r="B1129">
            <v>3026</v>
          </cell>
          <cell r="C1129" t="str">
            <v xml:space="preserve">COLEGIO BACHILLERES: POR REVALIDACION Y EQUIV. DE ESTUDIOS POR MATERIA          </v>
          </cell>
          <cell r="D1129" t="str">
            <v>20190170CBC210</v>
          </cell>
          <cell r="E1129" t="str">
            <v>4300003002001001</v>
          </cell>
          <cell r="K1129" t="str">
            <v xml:space="preserve">COLEGIO BACHILLERES: POR REVALIDACION Y EQUIV. DE ESTUDIOS POR MATERIA          </v>
          </cell>
          <cell r="L1129">
            <v>210476</v>
          </cell>
          <cell r="M1129">
            <v>5809</v>
          </cell>
          <cell r="N1129">
            <v>127940</v>
          </cell>
          <cell r="O1129">
            <v>88345</v>
          </cell>
          <cell r="P1129">
            <v>20306</v>
          </cell>
          <cell r="Q1129">
            <v>20306</v>
          </cell>
          <cell r="R1129">
            <v>9.6476557897337459E-2</v>
          </cell>
          <cell r="S1129">
            <v>0.22984888788273247</v>
          </cell>
        </row>
        <row r="1130">
          <cell r="B1130">
            <v>3027</v>
          </cell>
          <cell r="C1130" t="str">
            <v xml:space="preserve">COLEGIO BACHILLERES: POR LA EXPED O DUPLICADO CERTIFICADO TERMINO ESTUDIOS C/U  </v>
          </cell>
          <cell r="D1130" t="str">
            <v>20190170CBC210</v>
          </cell>
          <cell r="E1130" t="str">
            <v>4300003002001001</v>
          </cell>
          <cell r="K1130" t="str">
            <v xml:space="preserve">COLEGIO BACHILLERES: POR LA EXPED O DUPLICADO CERTIFICADO TERMINO ESTUDIOS C/U  </v>
          </cell>
          <cell r="L1130">
            <v>266024</v>
          </cell>
          <cell r="M1130">
            <v>14878</v>
          </cell>
          <cell r="N1130">
            <v>90332</v>
          </cell>
          <cell r="O1130">
            <v>190570</v>
          </cell>
          <cell r="P1130">
            <v>140125</v>
          </cell>
          <cell r="Q1130">
            <v>140125</v>
          </cell>
          <cell r="R1130">
            <v>0.52673818903557579</v>
          </cell>
          <cell r="S1130">
            <v>0.73529411764705888</v>
          </cell>
        </row>
        <row r="1131">
          <cell r="B1131">
            <v>3030</v>
          </cell>
          <cell r="C1131" t="str">
            <v xml:space="preserve">COLEGIO BACHILLERES: POR EXAMEN EXTRAORDINARIO 1 POR MATERIA                    </v>
          </cell>
          <cell r="D1131" t="str">
            <v>20190170CBC210</v>
          </cell>
          <cell r="E1131" t="str">
            <v>4300003002001001</v>
          </cell>
          <cell r="K1131" t="str">
            <v xml:space="preserve">COLEGIO BACHILLERES: POR EXAMEN EXTRAORDINARIO 1 POR MATERIA                    </v>
          </cell>
          <cell r="L1131">
            <v>1093749</v>
          </cell>
          <cell r="M1131">
            <v>596299</v>
          </cell>
          <cell r="N1131">
            <v>518128</v>
          </cell>
          <cell r="O1131">
            <v>1171920</v>
          </cell>
          <cell r="P1131">
            <v>591045</v>
          </cell>
          <cell r="Q1131">
            <v>591045</v>
          </cell>
          <cell r="R1131">
            <v>0.54038449406582312</v>
          </cell>
          <cell r="S1131">
            <v>0.50433903338111818</v>
          </cell>
        </row>
        <row r="1132">
          <cell r="B1132">
            <v>3032</v>
          </cell>
          <cell r="C1132" t="str">
            <v xml:space="preserve">COLEGIO BACHILLERES: POR EXPEDICION O REPOSICION DE CRED ESTUDIANTE             </v>
          </cell>
          <cell r="D1132" t="str">
            <v>20190170CBC210</v>
          </cell>
          <cell r="E1132" t="str">
            <v>4300003002001001</v>
          </cell>
          <cell r="K1132" t="str">
            <v xml:space="preserve">COLEGIO BACHILLERES: POR EXPEDICION O REPOSICION DE CRED ESTUDIANTE             </v>
          </cell>
          <cell r="L1132">
            <v>878673</v>
          </cell>
          <cell r="M1132">
            <v>71491</v>
          </cell>
          <cell r="N1132">
            <v>166644</v>
          </cell>
          <cell r="O1132">
            <v>783520</v>
          </cell>
          <cell r="P1132">
            <v>420000</v>
          </cell>
          <cell r="Q1132">
            <v>420000</v>
          </cell>
          <cell r="R1132">
            <v>0.47799351977356763</v>
          </cell>
          <cell r="S1132">
            <v>0.53604247498468449</v>
          </cell>
        </row>
        <row r="1133">
          <cell r="B1133">
            <v>14489</v>
          </cell>
          <cell r="C1133" t="str">
            <v xml:space="preserve">COLEGIO BACHILLERES: CUOTA RECUPERACION CURSO DE VERANO POR PERSONA             </v>
          </cell>
          <cell r="D1133" t="str">
            <v>20190170CBC210</v>
          </cell>
          <cell r="E1133" t="str">
            <v>4300003002001001</v>
          </cell>
          <cell r="K1133" t="str">
            <v xml:space="preserve">COLEGIO BACHILLERES: CUOTA RECUPERACION CURSO DE VERANO POR PERSONA             </v>
          </cell>
          <cell r="L1133">
            <v>3689524</v>
          </cell>
          <cell r="M1133">
            <v>86420</v>
          </cell>
          <cell r="N1133">
            <v>1850463</v>
          </cell>
          <cell r="O1133">
            <v>1925481</v>
          </cell>
          <cell r="P1133">
            <v>935130</v>
          </cell>
          <cell r="Q1133">
            <v>935130</v>
          </cell>
          <cell r="R1133">
            <v>0.25345545929502017</v>
          </cell>
          <cell r="S1133">
            <v>0.48566046613807146</v>
          </cell>
        </row>
        <row r="1134">
          <cell r="B1134">
            <v>14490</v>
          </cell>
          <cell r="C1134" t="str">
            <v xml:space="preserve">COLEGIO BACHILLERES: POR LA EXPED O DUPLICADO DE CERTIFICADOS PARCIALES         </v>
          </cell>
          <cell r="D1134" t="str">
            <v>20190170CBC210</v>
          </cell>
          <cell r="E1134" t="str">
            <v>4300003002001001</v>
          </cell>
          <cell r="K1134" t="str">
            <v xml:space="preserve">COLEGIO BACHILLERES: POR LA EXPED O DUPLICADO DE CERTIFICADOS PARCIALES         </v>
          </cell>
          <cell r="L1134">
            <v>169809</v>
          </cell>
          <cell r="M1134">
            <v>20057</v>
          </cell>
          <cell r="N1134">
            <v>51100</v>
          </cell>
          <cell r="O1134">
            <v>138766</v>
          </cell>
          <cell r="P1134">
            <v>77280</v>
          </cell>
          <cell r="Q1134">
            <v>77280</v>
          </cell>
          <cell r="R1134">
            <v>0.45509955302722471</v>
          </cell>
          <cell r="S1134">
            <v>0.55690875286453456</v>
          </cell>
        </row>
        <row r="1135">
          <cell r="B1135">
            <v>14491</v>
          </cell>
          <cell r="C1135" t="str">
            <v xml:space="preserve">COLEGIO BACHILLERES: POR EXAMEN EXTRAORDINARIO 2 POR MATERIA                    </v>
          </cell>
          <cell r="D1135" t="str">
            <v>20190170CBC210</v>
          </cell>
          <cell r="E1135" t="str">
            <v>4300003002001001</v>
          </cell>
          <cell r="K1135" t="str">
            <v xml:space="preserve">COLEGIO BACHILLERES: POR EXAMEN EXTRAORDINARIO 2 POR MATERIA                    </v>
          </cell>
          <cell r="L1135">
            <v>569425</v>
          </cell>
          <cell r="M1135">
            <v>614850</v>
          </cell>
          <cell r="N1135">
            <v>430324</v>
          </cell>
          <cell r="O1135">
            <v>753951</v>
          </cell>
          <cell r="P1135">
            <v>615300</v>
          </cell>
          <cell r="Q1135">
            <v>615300</v>
          </cell>
          <cell r="R1135">
            <v>1.0805637265662731</v>
          </cell>
          <cell r="S1135">
            <v>0.81610078108524298</v>
          </cell>
        </row>
        <row r="1136">
          <cell r="B1136">
            <v>14492</v>
          </cell>
          <cell r="C1136" t="str">
            <v xml:space="preserve">COLEGIO BACHILLERES: POR EXAMEN EXTRAORDINARIO 3 POR MATERIA                    </v>
          </cell>
          <cell r="D1136" t="str">
            <v>20190170CBC210</v>
          </cell>
          <cell r="E1136" t="str">
            <v>4300003002001001</v>
          </cell>
          <cell r="K1136" t="str">
            <v xml:space="preserve">COLEGIO BACHILLERES: POR EXAMEN EXTRAORDINARIO 3 POR MATERIA                    </v>
          </cell>
          <cell r="L1136">
            <v>759222</v>
          </cell>
          <cell r="M1136">
            <v>282310</v>
          </cell>
          <cell r="N1136">
            <v>518723</v>
          </cell>
          <cell r="O1136">
            <v>522809</v>
          </cell>
          <cell r="P1136">
            <v>282495</v>
          </cell>
          <cell r="Q1136">
            <v>282495</v>
          </cell>
          <cell r="R1136">
            <v>0.37208484474896669</v>
          </cell>
          <cell r="S1136">
            <v>0.54034073629183887</v>
          </cell>
        </row>
        <row r="1137">
          <cell r="B1137">
            <v>14493</v>
          </cell>
          <cell r="C1137" t="str">
            <v xml:space="preserve">COLEGIO BACHILLERES: POR EXAMEN EXTRAORDINARIO 4 POR MATERIA                    </v>
          </cell>
          <cell r="D1137" t="str">
            <v>20190170CBC210</v>
          </cell>
          <cell r="E1137" t="str">
            <v>4300003002001001</v>
          </cell>
          <cell r="K1137" t="str">
            <v xml:space="preserve">COLEGIO BACHILLERES: POR EXAMEN EXTRAORDINARIO 4 POR MATERIA                    </v>
          </cell>
          <cell r="L1137">
            <v>2118905</v>
          </cell>
          <cell r="M1137">
            <v>238494</v>
          </cell>
          <cell r="N1137">
            <v>1859787</v>
          </cell>
          <cell r="O1137">
            <v>497612</v>
          </cell>
          <cell r="P1137">
            <v>496800</v>
          </cell>
          <cell r="Q1137">
            <v>496800</v>
          </cell>
          <cell r="R1137">
            <v>0.23446072381725466</v>
          </cell>
          <cell r="S1137">
            <v>0.99836820655450431</v>
          </cell>
        </row>
        <row r="1138">
          <cell r="D1138" t="str">
            <v/>
          </cell>
          <cell r="E1138" t="str">
            <v>4300003003000000</v>
          </cell>
          <cell r="I1138" t="str">
            <v xml:space="preserve">COLEGIO DE EDUCACION PROFESIONAL TECNICA DEL ESTADO DE PUEBLA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38">
            <v>28674884</v>
          </cell>
          <cell r="M1138">
            <v>961347</v>
          </cell>
          <cell r="N1138">
            <v>4003945</v>
          </cell>
          <cell r="O1138">
            <v>25632286</v>
          </cell>
          <cell r="P1138">
            <v>20774875</v>
          </cell>
          <cell r="Q1138">
            <v>20774875</v>
          </cell>
          <cell r="R1138">
            <v>0.72449726387733604</v>
          </cell>
          <cell r="S1138">
            <v>0.8104963794489497</v>
          </cell>
        </row>
        <row r="1139">
          <cell r="D1139" t="str">
            <v/>
          </cell>
          <cell r="E1139" t="str">
            <v>4300003003001000</v>
          </cell>
          <cell r="J1139" t="str">
            <v xml:space="preserve">COLEGIO DE EDUCACION PROFESIONAL TECNICA DEL ESTADO DE PUEBLA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39">
            <v>28674884</v>
          </cell>
          <cell r="M1139">
            <v>961347</v>
          </cell>
          <cell r="N1139">
            <v>4003945</v>
          </cell>
          <cell r="O1139">
            <v>25632286</v>
          </cell>
          <cell r="P1139">
            <v>20774875</v>
          </cell>
          <cell r="Q1139">
            <v>20774875</v>
          </cell>
          <cell r="R1139">
            <v>0.72449726387733604</v>
          </cell>
          <cell r="S1139">
            <v>0.8104963794489497</v>
          </cell>
        </row>
        <row r="1140">
          <cell r="B1140">
            <v>3034</v>
          </cell>
          <cell r="C1140" t="str">
            <v xml:space="preserve">COLEGIO DE EDUC PROF TEC DEL EDO: CUOTA POR EXAMEN DE DIAGNOSTICO               </v>
          </cell>
          <cell r="D1140" t="str">
            <v>20191010COP210</v>
          </cell>
          <cell r="E1140" t="str">
            <v>4300003003001001</v>
          </cell>
          <cell r="K1140" t="str">
            <v xml:space="preserve">COLEGIO DE EDUC PROF TEC DEL EDO: CUOTA POR EXAMEN DE DIAGNOSTICO               </v>
          </cell>
          <cell r="L1140">
            <v>436848</v>
          </cell>
          <cell r="M1140">
            <v>177428</v>
          </cell>
          <cell r="N1140">
            <v>124949</v>
          </cell>
          <cell r="O1140">
            <v>489327</v>
          </cell>
          <cell r="P1140">
            <v>471825</v>
          </cell>
          <cell r="Q1140">
            <v>471825</v>
          </cell>
          <cell r="R1140">
            <v>1.0800667509064938</v>
          </cell>
          <cell r="S1140">
            <v>0.96423250709648145</v>
          </cell>
        </row>
        <row r="1141">
          <cell r="B1141">
            <v>3035</v>
          </cell>
          <cell r="C1141" t="str">
            <v xml:space="preserve">COLEGIO DE EDUC PROF TEC DEL EDO: CUOTA RECUPERACION POR INICIO DE SEMESTRE     </v>
          </cell>
          <cell r="D1141" t="str">
            <v>20191010COP210</v>
          </cell>
          <cell r="E1141" t="str">
            <v>4300003003001001</v>
          </cell>
          <cell r="K1141" t="str">
            <v xml:space="preserve">COLEGIO DE EDUC PROF TEC DEL EDO: CUOTA RECUPERACION POR INICIO DE SEMESTRE     </v>
          </cell>
          <cell r="L1141">
            <v>26835885</v>
          </cell>
          <cell r="M1141">
            <v>592480</v>
          </cell>
          <cell r="N1141">
            <v>3414288</v>
          </cell>
          <cell r="O1141">
            <v>24014077</v>
          </cell>
          <cell r="P1141">
            <v>19469510</v>
          </cell>
          <cell r="Q1141">
            <v>19469510</v>
          </cell>
          <cell r="R1141">
            <v>0.72550281088177271</v>
          </cell>
          <cell r="S1141">
            <v>0.81075404230610237</v>
          </cell>
        </row>
        <row r="1142">
          <cell r="B1142">
            <v>3038</v>
          </cell>
          <cell r="C1142" t="str">
            <v xml:space="preserve">COLEGIO DE EDUC PROF TEC DEL EDO: POR EXPEDICION O REPOSICION DE CREDENCIAL     </v>
          </cell>
          <cell r="D1142" t="str">
            <v>20191010COP210</v>
          </cell>
          <cell r="E1142" t="str">
            <v>4300003003001001</v>
          </cell>
          <cell r="K1142" t="str">
            <v xml:space="preserve">COLEGIO DE EDUC PROF TEC DEL EDO: POR EXPEDICION O REPOSICION DE CREDENCIAL     </v>
          </cell>
          <cell r="L1142">
            <v>77638</v>
          </cell>
          <cell r="M1142">
            <v>14669</v>
          </cell>
          <cell r="N1142">
            <v>20988</v>
          </cell>
          <cell r="O1142">
            <v>71319</v>
          </cell>
          <cell r="P1142">
            <v>37620</v>
          </cell>
          <cell r="Q1142">
            <v>37620</v>
          </cell>
          <cell r="R1142">
            <v>0.48455653159535278</v>
          </cell>
          <cell r="S1142">
            <v>0.52748916838430149</v>
          </cell>
        </row>
        <row r="1143">
          <cell r="B1143">
            <v>3039</v>
          </cell>
          <cell r="C1143" t="str">
            <v xml:space="preserve">COLEGIO DE EDUC PROF TEC DEL EDO: POR MODULO A RECURSAR                         </v>
          </cell>
          <cell r="D1143" t="str">
            <v>20191010COP210</v>
          </cell>
          <cell r="E1143" t="str">
            <v>4300003003001001</v>
          </cell>
          <cell r="K1143" t="str">
            <v xml:space="preserve">COLEGIO DE EDUC PROF TEC DEL EDO: POR MODULO A RECURSAR                         </v>
          </cell>
          <cell r="L1143">
            <v>349911</v>
          </cell>
          <cell r="M1143">
            <v>660</v>
          </cell>
          <cell r="N1143">
            <v>92226</v>
          </cell>
          <cell r="O1143">
            <v>258345</v>
          </cell>
          <cell r="P1143">
            <v>96690</v>
          </cell>
          <cell r="Q1143">
            <v>96690</v>
          </cell>
          <cell r="R1143">
            <v>0.27632740896970942</v>
          </cell>
          <cell r="S1143">
            <v>0.37426696858851538</v>
          </cell>
        </row>
        <row r="1144">
          <cell r="B1144">
            <v>3040</v>
          </cell>
          <cell r="C1144" t="str">
            <v>COLEGIO DE EDUC PROF TEC DEL EDO: POR ASESORIAS COMPLEMENTARIAS INTERSEMESTRALES</v>
          </cell>
          <cell r="D1144" t="str">
            <v>20191010COP210</v>
          </cell>
          <cell r="E1144" t="str">
            <v>4300003003001001</v>
          </cell>
          <cell r="K1144" t="str">
            <v>COLEGIO DE EDUC PROF TEC DEL EDO: POR ASESORIAS COMPLEMENTARIAS INTERSEMESTRALES</v>
          </cell>
          <cell r="L1144">
            <v>454529</v>
          </cell>
          <cell r="M1144">
            <v>65935</v>
          </cell>
          <cell r="N1144">
            <v>88040</v>
          </cell>
          <cell r="O1144">
            <v>432424</v>
          </cell>
          <cell r="P1144">
            <v>431870</v>
          </cell>
          <cell r="Q1144">
            <v>431870</v>
          </cell>
          <cell r="R1144">
            <v>0.95014839537191242</v>
          </cell>
          <cell r="S1144">
            <v>0.99871885001757532</v>
          </cell>
        </row>
        <row r="1145">
          <cell r="B1145">
            <v>3041</v>
          </cell>
          <cell r="C1145" t="str">
            <v xml:space="preserve">COLEGIO DE EDUC PROF TEC DEL EDO: POR ASESORIAS COMPLEMENTARIAS SEMESTRALES     </v>
          </cell>
          <cell r="D1145" t="str">
            <v>20191010COP210</v>
          </cell>
          <cell r="E1145" t="str">
            <v>4300003003001001</v>
          </cell>
          <cell r="K1145" t="str">
            <v xml:space="preserve">COLEGIO DE EDUC PROF TEC DEL EDO: POR ASESORIAS COMPLEMENTARIAS SEMESTRALES     </v>
          </cell>
          <cell r="L1145">
            <v>15802</v>
          </cell>
          <cell r="M1145">
            <v>16355</v>
          </cell>
          <cell r="N1145">
            <v>5462</v>
          </cell>
          <cell r="O1145">
            <v>26695</v>
          </cell>
          <cell r="P1145">
            <v>19760</v>
          </cell>
          <cell r="Q1145">
            <v>19760</v>
          </cell>
          <cell r="R1145">
            <v>1.2504746234653841</v>
          </cell>
          <cell r="S1145">
            <v>0.74021352313167255</v>
          </cell>
        </row>
        <row r="1146">
          <cell r="B1146">
            <v>3042</v>
          </cell>
          <cell r="C1146" t="str">
            <v xml:space="preserve">COLEGIO DE EDUC PROF TEC DEL EDO: POR EXAMENES DE REGULARIZACION                </v>
          </cell>
          <cell r="D1146" t="str">
            <v>20191010COP210</v>
          </cell>
          <cell r="E1146" t="str">
            <v>4300003003001001</v>
          </cell>
          <cell r="K1146" t="str">
            <v xml:space="preserve">COLEGIO DE EDUC PROF TEC DEL EDO: POR EXAMENES DE REGULARIZACION                </v>
          </cell>
          <cell r="L1146">
            <v>102</v>
          </cell>
          <cell r="M1146">
            <v>0</v>
          </cell>
          <cell r="N1146">
            <v>102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1</v>
          </cell>
        </row>
        <row r="1147">
          <cell r="B1147">
            <v>3043</v>
          </cell>
          <cell r="C1147" t="str">
            <v xml:space="preserve">COLEGIO DE EDUC PROF TEC DEL EDO: EXPED. CERTIFICADO TECNICO AUXILIAR Y BASICO  </v>
          </cell>
          <cell r="D1147" t="str">
            <v>20191010COP210</v>
          </cell>
          <cell r="E1147" t="str">
            <v>4300003003001001</v>
          </cell>
          <cell r="K1147" t="str">
            <v xml:space="preserve">COLEGIO DE EDUC PROF TEC DEL EDO: EXPED. CERTIFICADO TECNICO AUXILIAR Y BASICO  </v>
          </cell>
          <cell r="L1147">
            <v>2923</v>
          </cell>
          <cell r="M1147">
            <v>330</v>
          </cell>
          <cell r="N1147">
            <v>1598</v>
          </cell>
          <cell r="O1147">
            <v>1655</v>
          </cell>
          <cell r="P1147">
            <v>330</v>
          </cell>
          <cell r="Q1147">
            <v>330</v>
          </cell>
          <cell r="R1147">
            <v>0.11289770783441669</v>
          </cell>
          <cell r="S1147">
            <v>0.19939577039274925</v>
          </cell>
        </row>
        <row r="1148">
          <cell r="B1148">
            <v>3044</v>
          </cell>
          <cell r="C1148" t="str">
            <v xml:space="preserve">COLEGIO DE EDUC PROF TEC DEL EDO: EXPEDICION DE CERTIFICADO DE ESTUDIOS         </v>
          </cell>
          <cell r="D1148" t="str">
            <v>20191010COP210</v>
          </cell>
          <cell r="E1148" t="str">
            <v>4300003003001001</v>
          </cell>
          <cell r="K1148" t="str">
            <v xml:space="preserve">COLEGIO DE EDUC PROF TEC DEL EDO: EXPEDICION DE CERTIFICADO DE ESTUDIOS         </v>
          </cell>
          <cell r="L1148">
            <v>3402</v>
          </cell>
          <cell r="M1148">
            <v>3010</v>
          </cell>
          <cell r="N1148">
            <v>0</v>
          </cell>
          <cell r="O1148">
            <v>6412</v>
          </cell>
          <cell r="P1148">
            <v>4620</v>
          </cell>
          <cell r="Q1148">
            <v>4620</v>
          </cell>
          <cell r="R1148">
            <v>1.3580246913580247</v>
          </cell>
          <cell r="S1148">
            <v>0.72052401746724892</v>
          </cell>
        </row>
        <row r="1149">
          <cell r="B1149">
            <v>3045</v>
          </cell>
          <cell r="C1149" t="str">
            <v xml:space="preserve">COLEGIO DE EDUC PROF TEC DEL EDO: PROTOCOLO DE TITULACION                       </v>
          </cell>
          <cell r="D1149" t="str">
            <v>20191010COP210</v>
          </cell>
          <cell r="E1149" t="str">
            <v>4300003003001001</v>
          </cell>
          <cell r="K1149" t="str">
            <v xml:space="preserve">COLEGIO DE EDUC PROF TEC DEL EDO: PROTOCOLO DE TITULACION                       </v>
          </cell>
          <cell r="L1149">
            <v>472322</v>
          </cell>
          <cell r="M1149">
            <v>85238</v>
          </cell>
          <cell r="N1149">
            <v>243322</v>
          </cell>
          <cell r="O1149">
            <v>314238</v>
          </cell>
          <cell r="P1149">
            <v>232750</v>
          </cell>
          <cell r="Q1149">
            <v>232750</v>
          </cell>
          <cell r="R1149">
            <v>0.49277823179949271</v>
          </cell>
          <cell r="S1149">
            <v>0.74068063060482814</v>
          </cell>
        </row>
        <row r="1150">
          <cell r="B1150">
            <v>14024</v>
          </cell>
          <cell r="C1150" t="str">
            <v xml:space="preserve">COLEGIO DE EDUC PROF TEC DEL EDO: CERTIFICACION DOCTOS. EN PAPEL SEGURIDAD      </v>
          </cell>
          <cell r="D1150" t="str">
            <v>20191010COP210</v>
          </cell>
          <cell r="E1150" t="str">
            <v>4300003003001001</v>
          </cell>
          <cell r="K1150" t="str">
            <v xml:space="preserve">COLEGIO DE EDUC PROF TEC DEL EDO: CERTIFICACION DOCTOS. EN PAPEL SEGURIDAD      </v>
          </cell>
          <cell r="L1150">
            <v>11952</v>
          </cell>
          <cell r="M1150">
            <v>5242</v>
          </cell>
          <cell r="N1150">
            <v>3855</v>
          </cell>
          <cell r="O1150">
            <v>13339</v>
          </cell>
          <cell r="P1150">
            <v>9900</v>
          </cell>
          <cell r="Q1150">
            <v>9900</v>
          </cell>
          <cell r="R1150">
            <v>0.82831325301204817</v>
          </cell>
          <cell r="S1150">
            <v>0.74218457155708828</v>
          </cell>
        </row>
        <row r="1151">
          <cell r="B1151">
            <v>14879</v>
          </cell>
          <cell r="C1151" t="str">
            <v xml:space="preserve">COLEGIO EDUC PROF TEC EDO: TRAMITE REG. TITULO Y EXP. CEDULA, EXTEM. O EXTRANJ. </v>
          </cell>
          <cell r="D1151" t="str">
            <v>20191010COP210</v>
          </cell>
          <cell r="E1151" t="str">
            <v>4300003003001001</v>
          </cell>
          <cell r="K1151" t="str">
            <v xml:space="preserve">COLEGIO EDUC PROF TEC EDO: TRAMITE REG. TITULO Y EXP. CEDULA, EXTEM. O EXTRANJ. </v>
          </cell>
          <cell r="L1151">
            <v>13570</v>
          </cell>
          <cell r="M1151">
            <v>0</v>
          </cell>
          <cell r="N1151">
            <v>9115</v>
          </cell>
          <cell r="O1151">
            <v>4455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D1152" t="str">
            <v/>
          </cell>
          <cell r="E1152" t="str">
            <v>4300003004000000</v>
          </cell>
          <cell r="I1152" t="str">
            <v xml:space="preserve">COLEGIO DE ESTUDIOS CIENTIFICOS Y TECNOLOGICOS DEL ESTADO DE PUEBLA                                                                                                                                                                                                                                         </v>
          </cell>
          <cell r="L1152">
            <v>10977390</v>
          </cell>
          <cell r="M1152">
            <v>2860368</v>
          </cell>
          <cell r="N1152">
            <v>2524385</v>
          </cell>
          <cell r="O1152">
            <v>11313373</v>
          </cell>
          <cell r="P1152">
            <v>6333489</v>
          </cell>
          <cell r="Q1152">
            <v>6333489</v>
          </cell>
          <cell r="R1152">
            <v>0.57695763747120221</v>
          </cell>
          <cell r="S1152">
            <v>0.55982322866929257</v>
          </cell>
        </row>
        <row r="1153">
          <cell r="D1153" t="str">
            <v/>
          </cell>
          <cell r="E1153" t="str">
            <v>4300003004001000</v>
          </cell>
          <cell r="J1153" t="str">
            <v xml:space="preserve">COLEGIO DE ESTUDIOS CIENTIFICOS Y TECNOLOGICOS DEL ESTADO DE PUEBLA                                                                                                                                                                                                                                         </v>
          </cell>
          <cell r="L1153">
            <v>10977390</v>
          </cell>
          <cell r="M1153">
            <v>2860368</v>
          </cell>
          <cell r="N1153">
            <v>2524385</v>
          </cell>
          <cell r="O1153">
            <v>11313373</v>
          </cell>
          <cell r="P1153">
            <v>6333489</v>
          </cell>
          <cell r="Q1153">
            <v>6333489</v>
          </cell>
          <cell r="R1153">
            <v>0.57695763747120221</v>
          </cell>
          <cell r="S1153">
            <v>0.55982322866929257</v>
          </cell>
        </row>
        <row r="1154">
          <cell r="B1154">
            <v>3047</v>
          </cell>
          <cell r="C1154" t="str">
            <v xml:space="preserve">CECYTE: CUOTA POR INICIO DE CICLO CON SEGURO ESCOLAR POR ALUMNO                 </v>
          </cell>
          <cell r="D1154" t="str">
            <v>20190180CET210</v>
          </cell>
          <cell r="E1154" t="str">
            <v>4300003004001001</v>
          </cell>
          <cell r="K1154" t="str">
            <v xml:space="preserve">CECYTE: CUOTA POR INICIO DE CICLO CON SEGURO ESCOLAR POR ALUMNO                 </v>
          </cell>
          <cell r="L1154">
            <v>1717775</v>
          </cell>
          <cell r="M1154">
            <v>48387</v>
          </cell>
          <cell r="N1154">
            <v>0</v>
          </cell>
          <cell r="O1154">
            <v>1766162</v>
          </cell>
          <cell r="P1154">
            <v>66010</v>
          </cell>
          <cell r="Q1154">
            <v>66010</v>
          </cell>
          <cell r="R1154">
            <v>3.8427617120984997E-2</v>
          </cell>
          <cell r="S1154">
            <v>3.7374827450709504E-2</v>
          </cell>
        </row>
        <row r="1155">
          <cell r="B1155">
            <v>3048</v>
          </cell>
          <cell r="C1155" t="str">
            <v xml:space="preserve">CECYTE: CUOTA POR INICIO DE CICLO CON SEGURO ESCOLAR POR ALUMNO A DISTANCIA     </v>
          </cell>
          <cell r="D1155" t="str">
            <v>20190180CET210</v>
          </cell>
          <cell r="E1155" t="str">
            <v>4300003004001001</v>
          </cell>
          <cell r="K1155" t="str">
            <v xml:space="preserve">CECYTE: CUOTA POR INICIO DE CICLO CON SEGURO ESCOLAR POR ALUMNO A DISTANCIA     </v>
          </cell>
          <cell r="L1155">
            <v>565239</v>
          </cell>
          <cell r="M1155">
            <v>0</v>
          </cell>
          <cell r="N1155">
            <v>2108</v>
          </cell>
          <cell r="O1155">
            <v>563131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>
            <v>3049</v>
          </cell>
          <cell r="C1156" t="str">
            <v xml:space="preserve">CECYTE: CUOTA RE RECUPERACION SEMESTRAL POR ALUMNO                              </v>
          </cell>
          <cell r="D1156" t="str">
            <v>20190180CET210</v>
          </cell>
          <cell r="E1156" t="str">
            <v>4300003004001001</v>
          </cell>
          <cell r="K1156" t="str">
            <v xml:space="preserve">CECYTE: CUOTA RE RECUPERACION SEMESTRAL POR ALUMNO                              </v>
          </cell>
          <cell r="L1156">
            <v>4269654</v>
          </cell>
          <cell r="M1156">
            <v>1375366</v>
          </cell>
          <cell r="N1156">
            <v>340878</v>
          </cell>
          <cell r="O1156">
            <v>5304142</v>
          </cell>
          <cell r="P1156">
            <v>3211215</v>
          </cell>
          <cell r="Q1156">
            <v>3211215</v>
          </cell>
          <cell r="R1156">
            <v>0.75210192676034171</v>
          </cell>
          <cell r="S1156">
            <v>0.60541648394782799</v>
          </cell>
        </row>
        <row r="1157">
          <cell r="B1157">
            <v>3050</v>
          </cell>
          <cell r="C1157" t="str">
            <v xml:space="preserve">CECYTE: CUOTA RE RECUPERACION SEMESTRAL POR ALUMNO A DISTANCIA                  </v>
          </cell>
          <cell r="D1157" t="str">
            <v>20190180CET210</v>
          </cell>
          <cell r="E1157" t="str">
            <v>4300003004001001</v>
          </cell>
          <cell r="K1157" t="str">
            <v xml:space="preserve">CECYTE: CUOTA RE RECUPERACION SEMESTRAL POR ALUMNO A DISTANCIA                  </v>
          </cell>
          <cell r="L1157">
            <v>392990</v>
          </cell>
          <cell r="M1157">
            <v>47378</v>
          </cell>
          <cell r="N1157">
            <v>29169</v>
          </cell>
          <cell r="O1157">
            <v>411199</v>
          </cell>
          <cell r="P1157">
            <v>368000</v>
          </cell>
          <cell r="Q1157">
            <v>368000</v>
          </cell>
          <cell r="R1157">
            <v>0.93641059568945773</v>
          </cell>
          <cell r="S1157">
            <v>0.89494381066101814</v>
          </cell>
        </row>
        <row r="1158">
          <cell r="B1158">
            <v>3051</v>
          </cell>
          <cell r="C1158" t="str">
            <v xml:space="preserve">CECYTE: INTEGRACION DE EXPEDIENTE ALUMNOS NUEVO INGRESO CECYTE                  </v>
          </cell>
          <cell r="D1158" t="str">
            <v>20190180CET210</v>
          </cell>
          <cell r="E1158" t="str">
            <v>4300003004001001</v>
          </cell>
          <cell r="K1158" t="str">
            <v xml:space="preserve">CECYTE: INTEGRACION DE EXPEDIENTE ALUMNOS NUEVO INGRESO CECYTE                  </v>
          </cell>
          <cell r="L1158">
            <v>637264</v>
          </cell>
          <cell r="M1158">
            <v>70074</v>
          </cell>
          <cell r="N1158">
            <v>141105</v>
          </cell>
          <cell r="O1158">
            <v>566233</v>
          </cell>
          <cell r="P1158">
            <v>457160</v>
          </cell>
          <cell r="Q1158">
            <v>457160</v>
          </cell>
          <cell r="R1158">
            <v>0.71737929649250542</v>
          </cell>
          <cell r="S1158">
            <v>0.80737081731372062</v>
          </cell>
        </row>
        <row r="1159">
          <cell r="B1159">
            <v>3052</v>
          </cell>
          <cell r="C1159" t="str">
            <v xml:space="preserve">CECYTE: INTEGRACION DE EXPEDIENTE A DISTANCIA                                   </v>
          </cell>
          <cell r="D1159" t="str">
            <v>20190180CET210</v>
          </cell>
          <cell r="E1159" t="str">
            <v>4300003004001001</v>
          </cell>
          <cell r="K1159" t="str">
            <v xml:space="preserve">CECYTE: INTEGRACION DE EXPEDIENTE A DISTANCIA                                   </v>
          </cell>
          <cell r="L1159">
            <v>23345</v>
          </cell>
          <cell r="M1159">
            <v>990</v>
          </cell>
          <cell r="N1159">
            <v>4052</v>
          </cell>
          <cell r="O1159">
            <v>20283</v>
          </cell>
          <cell r="P1159">
            <v>1802</v>
          </cell>
          <cell r="Q1159">
            <v>1802</v>
          </cell>
          <cell r="R1159">
            <v>7.7189976440351249E-2</v>
          </cell>
          <cell r="S1159">
            <v>8.8842873342207765E-2</v>
          </cell>
        </row>
        <row r="1160">
          <cell r="B1160">
            <v>3053</v>
          </cell>
          <cell r="C1160" t="str">
            <v xml:space="preserve">CECYTE: POR TRAMITES ADMINISTRATIVOS PARA TITULACION                            </v>
          </cell>
          <cell r="D1160" t="str">
            <v>20190180CET210</v>
          </cell>
          <cell r="E1160" t="str">
            <v>4300003004001001</v>
          </cell>
          <cell r="K1160" t="str">
            <v xml:space="preserve">CECYTE: POR TRAMITES ADMINISTRATIVOS PARA TITULACION                            </v>
          </cell>
          <cell r="L1160">
            <v>1927376</v>
          </cell>
          <cell r="M1160">
            <v>1023488</v>
          </cell>
          <cell r="N1160">
            <v>1479070</v>
          </cell>
          <cell r="O1160">
            <v>1471794</v>
          </cell>
          <cell r="P1160">
            <v>1407000</v>
          </cell>
          <cell r="Q1160">
            <v>1407000</v>
          </cell>
          <cell r="R1160">
            <v>0.7300080523987017</v>
          </cell>
          <cell r="S1160">
            <v>0.95597617601376284</v>
          </cell>
        </row>
        <row r="1161">
          <cell r="B1161">
            <v>3054</v>
          </cell>
          <cell r="C1161" t="str">
            <v xml:space="preserve">CECYTE: POR EXPEDICION DE CERTIFICADO DE ESTUDIOS                               </v>
          </cell>
          <cell r="D1161" t="str">
            <v>20190180CET210</v>
          </cell>
          <cell r="E1161" t="str">
            <v>4300003004001001</v>
          </cell>
          <cell r="K1161" t="str">
            <v xml:space="preserve">CECYTE: POR EXPEDICION DE CERTIFICADO DE ESTUDIOS                               </v>
          </cell>
          <cell r="L1161">
            <v>651693</v>
          </cell>
          <cell r="M1161">
            <v>98066</v>
          </cell>
          <cell r="N1161">
            <v>225230</v>
          </cell>
          <cell r="O1161">
            <v>524529</v>
          </cell>
          <cell r="P1161">
            <v>435610</v>
          </cell>
          <cell r="Q1161">
            <v>435610</v>
          </cell>
          <cell r="R1161">
            <v>0.66842823231184012</v>
          </cell>
          <cell r="S1161">
            <v>0.83047839108991117</v>
          </cell>
        </row>
        <row r="1162">
          <cell r="B1162">
            <v>3055</v>
          </cell>
          <cell r="C1162" t="str">
            <v xml:space="preserve">CECYTE: POR EXPEDICION DE DUPLICADO DE CERTIFICADO DE ESTUDIOS                  </v>
          </cell>
          <cell r="D1162" t="str">
            <v>20190180CET210</v>
          </cell>
          <cell r="E1162" t="str">
            <v>4300003004001001</v>
          </cell>
          <cell r="K1162" t="str">
            <v xml:space="preserve">CECYTE: POR EXPEDICION DE DUPLICADO DE CERTIFICADO DE ESTUDIOS                  </v>
          </cell>
          <cell r="L1162">
            <v>79154</v>
          </cell>
          <cell r="M1162">
            <v>748</v>
          </cell>
          <cell r="N1162">
            <v>5583</v>
          </cell>
          <cell r="O1162">
            <v>74319</v>
          </cell>
          <cell r="P1162">
            <v>9240</v>
          </cell>
          <cell r="Q1162">
            <v>9240</v>
          </cell>
          <cell r="R1162">
            <v>0.11673446698840236</v>
          </cell>
          <cell r="S1162">
            <v>0.12432890647075445</v>
          </cell>
        </row>
        <row r="1163">
          <cell r="B1163">
            <v>3056</v>
          </cell>
          <cell r="C1163" t="str">
            <v xml:space="preserve">CECYTE: POR LA REVALIDACION Y EQUIVALENCIA DE ESTUDIOS                          </v>
          </cell>
          <cell r="D1163" t="str">
            <v>20190180CET210</v>
          </cell>
          <cell r="E1163" t="str">
            <v>4300003004001001</v>
          </cell>
          <cell r="K1163" t="str">
            <v xml:space="preserve">CECYTE: POR LA REVALIDACION Y EQUIVALENCIA DE ESTUDIOS                          </v>
          </cell>
          <cell r="L1163">
            <v>0</v>
          </cell>
          <cell r="M1163">
            <v>9440</v>
          </cell>
          <cell r="N1163">
            <v>0</v>
          </cell>
          <cell r="O1163">
            <v>9440</v>
          </cell>
          <cell r="P1163">
            <v>9440</v>
          </cell>
          <cell r="Q1163">
            <v>9440</v>
          </cell>
          <cell r="R1163" t="str">
            <v>Sin saldo estimado</v>
          </cell>
          <cell r="S1163">
            <v>1</v>
          </cell>
        </row>
        <row r="1164">
          <cell r="B1164">
            <v>3057</v>
          </cell>
          <cell r="C1164" t="str">
            <v xml:space="preserve">CECYTE: POR EXAMEN EXTRAORDINARIO POR ASIGNATURA                                </v>
          </cell>
          <cell r="D1164" t="str">
            <v>20190180CET210</v>
          </cell>
          <cell r="E1164" t="str">
            <v>4300003004001001</v>
          </cell>
          <cell r="K1164" t="str">
            <v xml:space="preserve">CECYTE: POR EXAMEN EXTRAORDINARIO POR ASIGNATURA                                </v>
          </cell>
          <cell r="L1164">
            <v>90043</v>
          </cell>
          <cell r="M1164">
            <v>101683</v>
          </cell>
          <cell r="N1164">
            <v>41521</v>
          </cell>
          <cell r="O1164">
            <v>150205</v>
          </cell>
          <cell r="P1164">
            <v>146710</v>
          </cell>
          <cell r="Q1164">
            <v>146710</v>
          </cell>
          <cell r="R1164">
            <v>1.6293326521772931</v>
          </cell>
          <cell r="S1164">
            <v>0.97673179987350622</v>
          </cell>
        </row>
        <row r="1165">
          <cell r="B1165">
            <v>3058</v>
          </cell>
          <cell r="C1165" t="str">
            <v xml:space="preserve">CECYTE: POR CURSO INTERSEMESTRAL POR MATERIA                                    </v>
          </cell>
          <cell r="D1165" t="str">
            <v>20190180CET210</v>
          </cell>
          <cell r="E1165" t="str">
            <v>4300003004001001</v>
          </cell>
          <cell r="K1165" t="str">
            <v xml:space="preserve">CECYTE: POR CURSO INTERSEMESTRAL POR MATERIA                                    </v>
          </cell>
          <cell r="L1165">
            <v>276641</v>
          </cell>
          <cell r="M1165">
            <v>61516</v>
          </cell>
          <cell r="N1165">
            <v>186404</v>
          </cell>
          <cell r="O1165">
            <v>151753</v>
          </cell>
          <cell r="P1165">
            <v>143640</v>
          </cell>
          <cell r="Q1165">
            <v>143640</v>
          </cell>
          <cell r="R1165">
            <v>0.51922889231892599</v>
          </cell>
          <cell r="S1165">
            <v>0.94653812445223484</v>
          </cell>
        </row>
        <row r="1166">
          <cell r="B1166">
            <v>3059</v>
          </cell>
          <cell r="C1166" t="str">
            <v xml:space="preserve">CECYTE: POR REPOSICION DE CREDENCIAL DE ESTUDIANTE                              </v>
          </cell>
          <cell r="D1166" t="str">
            <v>20190180CET210</v>
          </cell>
          <cell r="E1166" t="str">
            <v>4300003004001001</v>
          </cell>
          <cell r="K1166" t="str">
            <v xml:space="preserve">CECYTE: POR REPOSICION DE CREDENCIAL DE ESTUDIANTE                              </v>
          </cell>
          <cell r="L1166">
            <v>101923</v>
          </cell>
          <cell r="M1166">
            <v>0</v>
          </cell>
          <cell r="N1166">
            <v>25127</v>
          </cell>
          <cell r="O1166">
            <v>76796</v>
          </cell>
          <cell r="P1166">
            <v>10266</v>
          </cell>
          <cell r="Q1166">
            <v>10266</v>
          </cell>
          <cell r="R1166">
            <v>0.10072309488535464</v>
          </cell>
          <cell r="S1166">
            <v>0.13367883743944997</v>
          </cell>
        </row>
        <row r="1167">
          <cell r="B1167">
            <v>3060</v>
          </cell>
          <cell r="C1167" t="str">
            <v xml:space="preserve">CECYTE: POR LA EXPEDICION O REPOSICION DE CONSTANCIAS                           </v>
          </cell>
          <cell r="D1167" t="str">
            <v>20190180CET210</v>
          </cell>
          <cell r="E1167" t="str">
            <v>4300003004001001</v>
          </cell>
          <cell r="K1167" t="str">
            <v xml:space="preserve">CECYTE: POR LA EXPEDICION O REPOSICION DE CONSTANCIAS                           </v>
          </cell>
          <cell r="L1167">
            <v>224206</v>
          </cell>
          <cell r="M1167">
            <v>22732</v>
          </cell>
          <cell r="N1167">
            <v>24051</v>
          </cell>
          <cell r="O1167">
            <v>222887</v>
          </cell>
          <cell r="P1167">
            <v>66896</v>
          </cell>
          <cell r="Q1167">
            <v>66896</v>
          </cell>
          <cell r="R1167">
            <v>0.29836846471548489</v>
          </cell>
          <cell r="S1167">
            <v>0.30013414869418137</v>
          </cell>
        </row>
        <row r="1168">
          <cell r="B1168">
            <v>13195</v>
          </cell>
          <cell r="C1168" t="str">
            <v xml:space="preserve">CECYTE: REPOSICION DE FORMATOS DE CERTIFICADOS DE ESTUDIOS                      </v>
          </cell>
          <cell r="D1168" t="str">
            <v>20190180CET210</v>
          </cell>
          <cell r="E1168" t="str">
            <v>4300003004001001</v>
          </cell>
          <cell r="K1168" t="str">
            <v xml:space="preserve">CECYTE: REPOSICION DE FORMATOS DE CERTIFICADOS DE ESTUDIOS                      </v>
          </cell>
          <cell r="L1168">
            <v>203</v>
          </cell>
          <cell r="M1168">
            <v>0</v>
          </cell>
          <cell r="N1168">
            <v>203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1</v>
          </cell>
        </row>
        <row r="1169">
          <cell r="B1169">
            <v>14667</v>
          </cell>
          <cell r="C1169" t="str">
            <v xml:space="preserve">DERECHOS POR LOS SERV PRESTADOS POR EL COLEGIO DE EST CIENTIF Y TECN DEL ESTADO </v>
          </cell>
          <cell r="D1169" t="str">
            <v>20190180CET210</v>
          </cell>
          <cell r="E1169" t="str">
            <v>4300003004001001</v>
          </cell>
          <cell r="K1169" t="str">
            <v xml:space="preserve">DERECHOS POR LOS SERV PRESTADOS POR EL COLEGIO DE EST CIENTIF Y TECN DEL ESTADO </v>
          </cell>
          <cell r="L1169">
            <v>19884</v>
          </cell>
          <cell r="M1169">
            <v>0</v>
          </cell>
          <cell r="N1169">
            <v>19884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1</v>
          </cell>
        </row>
        <row r="1170">
          <cell r="B1170">
            <v>16192</v>
          </cell>
          <cell r="C1170" t="str">
            <v xml:space="preserve">CECYTE: POR EXPEDICION DE TITULO PROFESIONAL ELECTRONICO                        </v>
          </cell>
          <cell r="D1170" t="str">
            <v>20190180CET210</v>
          </cell>
          <cell r="E1170" t="str">
            <v>4300003004001001</v>
          </cell>
          <cell r="K1170" t="str">
            <v xml:space="preserve">CECYTE: POR EXPEDICION DE TITULO PROFESIONAL ELECTRONICO                        </v>
          </cell>
          <cell r="L1170">
            <v>0</v>
          </cell>
          <cell r="M1170">
            <v>500</v>
          </cell>
          <cell r="N1170">
            <v>0</v>
          </cell>
          <cell r="O1170">
            <v>500</v>
          </cell>
          <cell r="P1170">
            <v>500</v>
          </cell>
          <cell r="Q1170">
            <v>500</v>
          </cell>
          <cell r="R1170" t="str">
            <v>Sin saldo estimado</v>
          </cell>
          <cell r="S1170">
            <v>1</v>
          </cell>
        </row>
        <row r="1171">
          <cell r="D1171" t="str">
            <v/>
          </cell>
          <cell r="E1171" t="str">
            <v>4300003005000000</v>
          </cell>
          <cell r="I1171" t="str">
            <v xml:space="preserve">COMISION ESTATAL DE AGUA Y SANEAMIENTO DE PUEBLA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71">
            <v>1649215</v>
          </cell>
          <cell r="M1171">
            <v>777233.5</v>
          </cell>
          <cell r="N1171">
            <v>1158122.5</v>
          </cell>
          <cell r="O1171">
            <v>1268326</v>
          </cell>
          <cell r="P1171">
            <v>852909</v>
          </cell>
          <cell r="Q1171">
            <v>852909</v>
          </cell>
          <cell r="R1171">
            <v>0.5171605885224182</v>
          </cell>
          <cell r="S1171">
            <v>0.67246827708333656</v>
          </cell>
        </row>
        <row r="1172">
          <cell r="D1172" t="str">
            <v/>
          </cell>
          <cell r="E1172" t="str">
            <v>4300003005001000</v>
          </cell>
          <cell r="J1172" t="str">
            <v xml:space="preserve">COMISION ESTATAL DE AGUA Y SANEAMIENTO DE PUEBLA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72">
            <v>1649215</v>
          </cell>
          <cell r="M1172">
            <v>777233.5</v>
          </cell>
          <cell r="N1172">
            <v>1158122.5</v>
          </cell>
          <cell r="O1172">
            <v>1268326</v>
          </cell>
          <cell r="P1172">
            <v>852909</v>
          </cell>
          <cell r="Q1172">
            <v>852909</v>
          </cell>
          <cell r="R1172">
            <v>0.5171605885224182</v>
          </cell>
          <cell r="S1172">
            <v>0.67246827708333656</v>
          </cell>
        </row>
        <row r="1173">
          <cell r="B1173">
            <v>3090</v>
          </cell>
          <cell r="C1173" t="str">
            <v xml:space="preserve">CEAYSP: ATENCION A SOLIC. DESAZOLVE ALCANT., FOSAS SEPT., HASTA 75 KM 8HRS      </v>
          </cell>
          <cell r="D1173" t="str">
            <v>20190200CAS210</v>
          </cell>
          <cell r="E1173" t="str">
            <v>4300003005001001</v>
          </cell>
          <cell r="K1173" t="str">
            <v xml:space="preserve">CEAYSP: ATENCION A SOLIC. DESAZOLVE ALCANT., FOSAS SEPT., HASTA 75 KM 8HRS      </v>
          </cell>
          <cell r="L1173">
            <v>0</v>
          </cell>
          <cell r="M1173">
            <v>77370</v>
          </cell>
          <cell r="N1173">
            <v>25790</v>
          </cell>
          <cell r="O1173">
            <v>51580</v>
          </cell>
          <cell r="P1173">
            <v>51580</v>
          </cell>
          <cell r="Q1173">
            <v>51580</v>
          </cell>
          <cell r="R1173" t="str">
            <v>Sin saldo estimado</v>
          </cell>
          <cell r="S1173">
            <v>1</v>
          </cell>
        </row>
        <row r="1174">
          <cell r="B1174">
            <v>3091</v>
          </cell>
          <cell r="C1174" t="str">
            <v xml:space="preserve">CEAYSP: ATENCION A SOLIC. DESAZOLVE ALCANT., FOSAS SEPT., 76 A 200 KM 8HRS      </v>
          </cell>
          <cell r="D1174" t="str">
            <v>20190200CAS210</v>
          </cell>
          <cell r="E1174" t="str">
            <v>4300003005001001</v>
          </cell>
          <cell r="K1174" t="str">
            <v xml:space="preserve">CEAYSP: ATENCION A SOLIC. DESAZOLVE ALCANT., FOSAS SEPT., 76 A 200 KM 8HRS      </v>
          </cell>
          <cell r="L1174">
            <v>1118965</v>
          </cell>
          <cell r="M1174">
            <v>146135</v>
          </cell>
          <cell r="N1174">
            <v>921533</v>
          </cell>
          <cell r="O1174">
            <v>343567</v>
          </cell>
          <cell r="P1174">
            <v>199275</v>
          </cell>
          <cell r="Q1174">
            <v>199275</v>
          </cell>
          <cell r="R1174">
            <v>0.17808868016425894</v>
          </cell>
          <cell r="S1174">
            <v>0.58001787133222926</v>
          </cell>
        </row>
        <row r="1175">
          <cell r="B1175">
            <v>3092</v>
          </cell>
          <cell r="C1175" t="str">
            <v xml:space="preserve">CEAYSP: ATENCION A SOLIC. DESAZOLVE ALCANT., FOSAS SEPT., 201 A 350 KM 8HRS     </v>
          </cell>
          <cell r="D1175" t="str">
            <v>20190200CAS210</v>
          </cell>
          <cell r="E1175" t="str">
            <v>4300003005001001</v>
          </cell>
          <cell r="K1175" t="str">
            <v xml:space="preserve">CEAYSP: ATENCION A SOLIC. DESAZOLVE ALCANT., FOSAS SEPT., 201 A 350 KM 8HRS     </v>
          </cell>
          <cell r="L1175">
            <v>391724</v>
          </cell>
          <cell r="M1175">
            <v>28170</v>
          </cell>
          <cell r="N1175">
            <v>88463</v>
          </cell>
          <cell r="O1175">
            <v>331431</v>
          </cell>
          <cell r="P1175">
            <v>82110</v>
          </cell>
          <cell r="Q1175">
            <v>82110</v>
          </cell>
          <cell r="R1175">
            <v>0.20961186958164421</v>
          </cell>
          <cell r="S1175">
            <v>0.24774387429057632</v>
          </cell>
        </row>
        <row r="1176">
          <cell r="B1176">
            <v>3093</v>
          </cell>
          <cell r="C1176" t="str">
            <v xml:space="preserve">CEAYSP: ATENCION A SOLIC. DESAZOLVE ALCANT., FOSAS SEPT., MAS DE 350 KM 8HRS    </v>
          </cell>
          <cell r="D1176" t="str">
            <v>20190200CAS210</v>
          </cell>
          <cell r="E1176" t="str">
            <v>4300003005001001</v>
          </cell>
          <cell r="K1176" t="str">
            <v xml:space="preserve">CEAYSP: ATENCION A SOLIC. DESAZOLVE ALCANT., FOSAS SEPT., MAS DE 350 KM 8HRS    </v>
          </cell>
          <cell r="L1176">
            <v>0</v>
          </cell>
          <cell r="M1176">
            <v>42285</v>
          </cell>
          <cell r="N1176">
            <v>0</v>
          </cell>
          <cell r="O1176">
            <v>42285</v>
          </cell>
          <cell r="P1176">
            <v>42285</v>
          </cell>
          <cell r="Q1176">
            <v>42285</v>
          </cell>
          <cell r="R1176" t="str">
            <v>Sin saldo estimado</v>
          </cell>
          <cell r="S1176">
            <v>1</v>
          </cell>
        </row>
        <row r="1177">
          <cell r="B1177">
            <v>15383</v>
          </cell>
          <cell r="C1177" t="str">
            <v xml:space="preserve">CEAYSP: SERV. DE SUCCION DE DESAGUE DE AGUA HASTA 75 KM 4 HRS                   </v>
          </cell>
          <cell r="D1177" t="str">
            <v>20190200CAS210</v>
          </cell>
          <cell r="E1177" t="str">
            <v>4300003005001001</v>
          </cell>
          <cell r="K1177" t="str">
            <v xml:space="preserve">CEAYSP: SERV. DE SUCCION DE DESAGUE DE AGUA HASTA 75 KM 4 HRS                   </v>
          </cell>
          <cell r="L1177">
            <v>116722</v>
          </cell>
          <cell r="M1177">
            <v>0</v>
          </cell>
          <cell r="N1177">
            <v>116722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1</v>
          </cell>
        </row>
        <row r="1178">
          <cell r="B1178">
            <v>15597</v>
          </cell>
          <cell r="C1178" t="str">
            <v xml:space="preserve">CEASCDM PAGARAN C/ METRO CUBICO ANUAL AGUA POTABLE O DESCARGAS                  </v>
          </cell>
          <cell r="D1178" t="str">
            <v>20190200CAS210</v>
          </cell>
          <cell r="E1178" t="str">
            <v>4300003005001001</v>
          </cell>
          <cell r="K1178" t="str">
            <v xml:space="preserve">CEASCDM PAGARAN C/ METRO CUBICO ANUAL AGUA POTABLE O DESCARGAS                  </v>
          </cell>
          <cell r="L1178">
            <v>0</v>
          </cell>
          <cell r="M1178">
            <v>30268</v>
          </cell>
          <cell r="N1178">
            <v>0</v>
          </cell>
          <cell r="O1178">
            <v>30268</v>
          </cell>
          <cell r="P1178">
            <v>30268</v>
          </cell>
          <cell r="Q1178">
            <v>30268</v>
          </cell>
          <cell r="R1178" t="str">
            <v>Sin saldo estimado</v>
          </cell>
          <cell r="S1178">
            <v>1</v>
          </cell>
        </row>
        <row r="1179">
          <cell r="B1179">
            <v>15599</v>
          </cell>
          <cell r="C1179" t="str">
            <v xml:space="preserve">CEASCDM CONTRATO AGUA POT., ALCANTARILLADO, DRENAJE Y SANEAMIENTO, DOMESTICO    </v>
          </cell>
          <cell r="D1179" t="str">
            <v>20190200CAS210</v>
          </cell>
          <cell r="E1179" t="str">
            <v>4300003005001001</v>
          </cell>
          <cell r="K1179" t="str">
            <v xml:space="preserve">CEASCDM CONTRATO AGUA POT., ALCANTARILLADO, DRENAJE Y SANEAMIENTO, DOMESTICO    </v>
          </cell>
          <cell r="L1179">
            <v>14847</v>
          </cell>
          <cell r="M1179">
            <v>32580</v>
          </cell>
          <cell r="N1179">
            <v>1629</v>
          </cell>
          <cell r="O1179">
            <v>45798</v>
          </cell>
          <cell r="P1179">
            <v>30951</v>
          </cell>
          <cell r="Q1179">
            <v>30951</v>
          </cell>
          <cell r="R1179">
            <v>2.084663568397656</v>
          </cell>
          <cell r="S1179">
            <v>0.67581553779641035</v>
          </cell>
        </row>
        <row r="1180">
          <cell r="B1180">
            <v>15600</v>
          </cell>
          <cell r="C1180" t="str">
            <v xml:space="preserve">CEASCDM CONTRATO AGUA POT., ALCANT., DRENAJE Y SANEAMIENTO, PUBLICO             </v>
          </cell>
          <cell r="D1180" t="str">
            <v>20190200CAS210</v>
          </cell>
          <cell r="E1180" t="str">
            <v>4300003005001001</v>
          </cell>
          <cell r="K1180" t="str">
            <v xml:space="preserve">CEASCDM CONTRATO AGUA POT., ALCANT., DRENAJE Y SANEAMIENTO, PUBLICO             </v>
          </cell>
          <cell r="L1180">
            <v>3708</v>
          </cell>
          <cell r="M1180">
            <v>4067</v>
          </cell>
          <cell r="N1180">
            <v>0</v>
          </cell>
          <cell r="O1180">
            <v>7775</v>
          </cell>
          <cell r="P1180">
            <v>4067</v>
          </cell>
          <cell r="Q1180">
            <v>4067</v>
          </cell>
          <cell r="R1180">
            <v>1.0968176914778855</v>
          </cell>
          <cell r="S1180">
            <v>0.52308681672025725</v>
          </cell>
        </row>
        <row r="1181">
          <cell r="B1181">
            <v>15602</v>
          </cell>
          <cell r="C1181" t="str">
            <v xml:space="preserve">CEASCDM CUOTA DE MANTENIMIENTO REDES Y GASTOS OPERATIVOS, DOMESTICO SUBSIDIADA  </v>
          </cell>
          <cell r="D1181" t="str">
            <v>20190200CAS210</v>
          </cell>
          <cell r="E1181" t="str">
            <v>4300003005001001</v>
          </cell>
          <cell r="K1181" t="str">
            <v xml:space="preserve">CEASCDM CUOTA DE MANTENIMIENTO REDES Y GASTOS OPERATIVOS, DOMESTICO SUBSIDIADA  </v>
          </cell>
          <cell r="L1181">
            <v>3056</v>
          </cell>
          <cell r="M1181">
            <v>69738</v>
          </cell>
          <cell r="N1181">
            <v>708</v>
          </cell>
          <cell r="O1181">
            <v>72086</v>
          </cell>
          <cell r="P1181">
            <v>69030</v>
          </cell>
          <cell r="Q1181">
            <v>69030</v>
          </cell>
          <cell r="R1181">
            <v>22.588350785340314</v>
          </cell>
          <cell r="S1181">
            <v>0.95760619260327939</v>
          </cell>
        </row>
        <row r="1182">
          <cell r="B1182">
            <v>15603</v>
          </cell>
          <cell r="C1182" t="str">
            <v xml:space="preserve">CEASCDM CUOTA DE MANTENIMIENTO REDES Y GASTOS OPERATIVOS, DOMESTICO MEDIA       </v>
          </cell>
          <cell r="D1182" t="str">
            <v>20190200CAS210</v>
          </cell>
          <cell r="E1182" t="str">
            <v>4300003005001001</v>
          </cell>
          <cell r="K1182" t="str">
            <v xml:space="preserve">CEASCDM CUOTA DE MANTENIMIENTO REDES Y GASTOS OPERATIVOS, DOMESTICO MEDIA       </v>
          </cell>
          <cell r="L1182">
            <v>193</v>
          </cell>
          <cell r="M1182">
            <v>24495</v>
          </cell>
          <cell r="N1182">
            <v>1171.5</v>
          </cell>
          <cell r="O1182">
            <v>23516.5</v>
          </cell>
          <cell r="P1182">
            <v>23323.5</v>
          </cell>
          <cell r="Q1182">
            <v>23323.5</v>
          </cell>
          <cell r="R1182">
            <v>120.84715025906736</v>
          </cell>
          <cell r="S1182">
            <v>0.9917929964067782</v>
          </cell>
        </row>
        <row r="1183">
          <cell r="B1183">
            <v>15605</v>
          </cell>
          <cell r="C1183" t="str">
            <v xml:space="preserve">CEASCDM CUOTA DE MANTENIMIENTO REDES Y GASTOS OPERATIVOS, PUBLICO               </v>
          </cell>
          <cell r="D1183" t="str">
            <v>20190200CAS210</v>
          </cell>
          <cell r="E1183" t="str">
            <v>4300003005001001</v>
          </cell>
          <cell r="K1183" t="str">
            <v xml:space="preserve">CEASCDM CUOTA DE MANTENIMIENTO REDES Y GASTOS OPERATIVOS, PUBLICO               </v>
          </cell>
          <cell r="L1183">
            <v>0</v>
          </cell>
          <cell r="M1183">
            <v>30286.5</v>
          </cell>
          <cell r="N1183">
            <v>0</v>
          </cell>
          <cell r="O1183">
            <v>30286.5</v>
          </cell>
          <cell r="P1183">
            <v>30286.5</v>
          </cell>
          <cell r="Q1183">
            <v>30286.5</v>
          </cell>
          <cell r="R1183" t="str">
            <v>Sin saldo estimado</v>
          </cell>
          <cell r="S1183">
            <v>1</v>
          </cell>
        </row>
        <row r="1184">
          <cell r="B1184">
            <v>15607</v>
          </cell>
          <cell r="C1184" t="str">
            <v xml:space="preserve">CEASCDM POR METRO CUBICO, DOMESTICO SUBSIDIADA                                  </v>
          </cell>
          <cell r="D1184" t="str">
            <v>20190200CAS210</v>
          </cell>
          <cell r="E1184" t="str">
            <v>4300003005001001</v>
          </cell>
          <cell r="K1184" t="str">
            <v xml:space="preserve">CEASCDM POR METRO CUBICO, DOMESTICO SUBSIDIADA                                  </v>
          </cell>
          <cell r="L1184">
            <v>0</v>
          </cell>
          <cell r="M1184">
            <v>15607</v>
          </cell>
          <cell r="N1184">
            <v>105</v>
          </cell>
          <cell r="O1184">
            <v>15502</v>
          </cell>
          <cell r="P1184">
            <v>15502</v>
          </cell>
          <cell r="Q1184">
            <v>15502</v>
          </cell>
          <cell r="R1184" t="str">
            <v>Sin saldo estimado</v>
          </cell>
          <cell r="S1184">
            <v>1</v>
          </cell>
        </row>
        <row r="1185">
          <cell r="B1185">
            <v>15608</v>
          </cell>
          <cell r="C1185" t="str">
            <v xml:space="preserve">CEASCDM POR METRO CUBICO, DOMESTICO MEDIA                                       </v>
          </cell>
          <cell r="D1185" t="str">
            <v>20190200CAS210</v>
          </cell>
          <cell r="E1185" t="str">
            <v>4300003005001001</v>
          </cell>
          <cell r="K1185" t="str">
            <v xml:space="preserve">CEASCDM POR METRO CUBICO, DOMESTICO MEDIA                                       </v>
          </cell>
          <cell r="L1185">
            <v>0</v>
          </cell>
          <cell r="M1185">
            <v>7666</v>
          </cell>
          <cell r="N1185">
            <v>201</v>
          </cell>
          <cell r="O1185">
            <v>7465</v>
          </cell>
          <cell r="P1185">
            <v>7465</v>
          </cell>
          <cell r="Q1185">
            <v>7465</v>
          </cell>
          <cell r="R1185" t="str">
            <v>Sin saldo estimado</v>
          </cell>
          <cell r="S1185">
            <v>1</v>
          </cell>
        </row>
        <row r="1186">
          <cell r="B1186">
            <v>15610</v>
          </cell>
          <cell r="C1186" t="str">
            <v xml:space="preserve">CEASCDM POR METRO CUBICO, PUBLICO                                               </v>
          </cell>
          <cell r="D1186" t="str">
            <v>20190200CAS210</v>
          </cell>
          <cell r="E1186" t="str">
            <v>4300003005001001</v>
          </cell>
          <cell r="K1186" t="str">
            <v xml:space="preserve">CEASCDM POR METRO CUBICO, PUBLICO                                               </v>
          </cell>
          <cell r="L1186">
            <v>0</v>
          </cell>
          <cell r="M1186">
            <v>71111</v>
          </cell>
          <cell r="N1186">
            <v>0</v>
          </cell>
          <cell r="O1186">
            <v>71111</v>
          </cell>
          <cell r="P1186">
            <v>71111</v>
          </cell>
          <cell r="Q1186">
            <v>71111</v>
          </cell>
          <cell r="R1186" t="str">
            <v>Sin saldo estimado</v>
          </cell>
          <cell r="S1186">
            <v>1</v>
          </cell>
        </row>
        <row r="1187">
          <cell r="B1187">
            <v>15612</v>
          </cell>
          <cell r="C1187" t="str">
            <v xml:space="preserve">CEASCDM POR METRO CUBICO, DE 15.01 A 35 MTRO. CUBICO, DOMESTICO SUBSIDIADA      </v>
          </cell>
          <cell r="D1187" t="str">
            <v>20190200CAS210</v>
          </cell>
          <cell r="E1187" t="str">
            <v>4300003005001001</v>
          </cell>
          <cell r="K1187" t="str">
            <v xml:space="preserve">CEASCDM POR METRO CUBICO, DE 15.01 A 35 MTRO. CUBICO, DOMESTICO SUBSIDIADA      </v>
          </cell>
          <cell r="L1187">
            <v>0</v>
          </cell>
          <cell r="M1187">
            <v>3408</v>
          </cell>
          <cell r="N1187">
            <v>0</v>
          </cell>
          <cell r="O1187">
            <v>3408</v>
          </cell>
          <cell r="P1187">
            <v>3408</v>
          </cell>
          <cell r="Q1187">
            <v>3408</v>
          </cell>
          <cell r="R1187" t="str">
            <v>Sin saldo estimado</v>
          </cell>
          <cell r="S1187">
            <v>1</v>
          </cell>
        </row>
        <row r="1188">
          <cell r="B1188">
            <v>15613</v>
          </cell>
          <cell r="C1188" t="str">
            <v xml:space="preserve">CEASCDM POR METRO CUBICO, DE 15.01 A 35 MTRO. CUBICO, DOMESTICO MEDIA           </v>
          </cell>
          <cell r="D1188" t="str">
            <v>20190200CAS210</v>
          </cell>
          <cell r="E1188" t="str">
            <v>4300003005001001</v>
          </cell>
          <cell r="K1188" t="str">
            <v xml:space="preserve">CEASCDM POR METRO CUBICO, DE 15.01 A 35 MTRO. CUBICO, DOMESTICO MEDIA           </v>
          </cell>
          <cell r="L1188">
            <v>0</v>
          </cell>
          <cell r="M1188">
            <v>1589</v>
          </cell>
          <cell r="N1188">
            <v>0</v>
          </cell>
          <cell r="O1188">
            <v>1589</v>
          </cell>
          <cell r="P1188">
            <v>1589</v>
          </cell>
          <cell r="Q1188">
            <v>1589</v>
          </cell>
          <cell r="R1188" t="str">
            <v>Sin saldo estimado</v>
          </cell>
          <cell r="S1188">
            <v>1</v>
          </cell>
        </row>
        <row r="1189">
          <cell r="B1189">
            <v>15615</v>
          </cell>
          <cell r="C1189" t="str">
            <v xml:space="preserve">CEASCDM POR METRO CUBICO, DE 15.01 A 35 MTRO. CUBICO, PUBLICO                   </v>
          </cell>
          <cell r="D1189" t="str">
            <v>20190200CAS210</v>
          </cell>
          <cell r="E1189" t="str">
            <v>4300003005001001</v>
          </cell>
          <cell r="K1189" t="str">
            <v xml:space="preserve">CEASCDM POR METRO CUBICO, DE 15.01 A 35 MTRO. CUBICO, PUBLICO                   </v>
          </cell>
          <cell r="L1189">
            <v>0</v>
          </cell>
          <cell r="M1189">
            <v>12842</v>
          </cell>
          <cell r="N1189">
            <v>0</v>
          </cell>
          <cell r="O1189">
            <v>12842</v>
          </cell>
          <cell r="P1189">
            <v>12842</v>
          </cell>
          <cell r="Q1189">
            <v>12842</v>
          </cell>
          <cell r="R1189" t="str">
            <v>Sin saldo estimado</v>
          </cell>
          <cell r="S1189">
            <v>1</v>
          </cell>
        </row>
        <row r="1190">
          <cell r="B1190">
            <v>15618</v>
          </cell>
          <cell r="C1190" t="str">
            <v xml:space="preserve">CEASCDM POR METRO CUBICO DESDE 35.01 METROS EN ADELANTE, DOMESTICO MEDIA        </v>
          </cell>
          <cell r="D1190" t="str">
            <v>20190200CAS210</v>
          </cell>
          <cell r="E1190" t="str">
            <v>4300003005001001</v>
          </cell>
          <cell r="K1190" t="str">
            <v xml:space="preserve">CEASCDM POR METRO CUBICO DESDE 35.01 METROS EN ADELANTE, DOMESTICO MEDIA        </v>
          </cell>
          <cell r="L1190">
            <v>0</v>
          </cell>
          <cell r="M1190">
            <v>515</v>
          </cell>
          <cell r="N1190">
            <v>0</v>
          </cell>
          <cell r="O1190">
            <v>515</v>
          </cell>
          <cell r="P1190">
            <v>515</v>
          </cell>
          <cell r="Q1190">
            <v>515</v>
          </cell>
          <cell r="R1190" t="str">
            <v>Sin saldo estimado</v>
          </cell>
          <cell r="S1190">
            <v>1</v>
          </cell>
        </row>
        <row r="1191">
          <cell r="B1191">
            <v>15620</v>
          </cell>
          <cell r="C1191" t="str">
            <v xml:space="preserve">CEASCDM POR METRO CUBICO DESDE 35.01 METROS EN ADELANTE, PUBLICO                </v>
          </cell>
          <cell r="D1191" t="str">
            <v>20190200CAS210</v>
          </cell>
          <cell r="E1191" t="str">
            <v>4300003005001001</v>
          </cell>
          <cell r="K1191" t="str">
            <v xml:space="preserve">CEASCDM POR METRO CUBICO DESDE 35.01 METROS EN ADELANTE, PUBLICO                </v>
          </cell>
          <cell r="L1191">
            <v>0</v>
          </cell>
          <cell r="M1191">
            <v>97720</v>
          </cell>
          <cell r="N1191">
            <v>0</v>
          </cell>
          <cell r="O1191">
            <v>97720</v>
          </cell>
          <cell r="P1191">
            <v>97720</v>
          </cell>
          <cell r="Q1191">
            <v>97720</v>
          </cell>
          <cell r="R1191" t="str">
            <v>Sin saldo estimado</v>
          </cell>
          <cell r="S1191">
            <v>1</v>
          </cell>
        </row>
        <row r="1192">
          <cell r="B1192">
            <v>15622</v>
          </cell>
          <cell r="C1192" t="str">
            <v xml:space="preserve">CEASCDM REACTIVACION DEL SERVICIO DE AGUA POTABLE, DOMESTICO                    </v>
          </cell>
          <cell r="D1192" t="str">
            <v>20190200CAS210</v>
          </cell>
          <cell r="E1192" t="str">
            <v>4300003005001001</v>
          </cell>
          <cell r="K1192" t="str">
            <v xml:space="preserve">CEASCDM REACTIVACION DEL SERVICIO DE AGUA POTABLE, DOMESTICO                    </v>
          </cell>
          <cell r="L1192">
            <v>0</v>
          </cell>
          <cell r="M1192">
            <v>763</v>
          </cell>
          <cell r="N1192">
            <v>0</v>
          </cell>
          <cell r="O1192">
            <v>763</v>
          </cell>
          <cell r="P1192">
            <v>763</v>
          </cell>
          <cell r="Q1192">
            <v>763</v>
          </cell>
          <cell r="R1192" t="str">
            <v>Sin saldo estimado</v>
          </cell>
          <cell r="S1192">
            <v>1</v>
          </cell>
        </row>
        <row r="1193">
          <cell r="B1193">
            <v>15635</v>
          </cell>
          <cell r="C1193" t="str">
            <v xml:space="preserve">CEASCDM EMISION Y/O RENOVACION DEL PERMISO DE DESCARGA USO INDUSTRIAL           </v>
          </cell>
          <cell r="D1193" t="str">
            <v>20190200CAS210</v>
          </cell>
          <cell r="E1193" t="str">
            <v>4300003005001001</v>
          </cell>
          <cell r="K1193" t="str">
            <v xml:space="preserve">CEASCDM EMISION Y/O RENOVACION DEL PERMISO DE DESCARGA USO INDUSTRIAL           </v>
          </cell>
          <cell r="L1193">
            <v>0</v>
          </cell>
          <cell r="M1193">
            <v>4998</v>
          </cell>
          <cell r="N1193">
            <v>0</v>
          </cell>
          <cell r="O1193">
            <v>4998</v>
          </cell>
          <cell r="P1193">
            <v>4998</v>
          </cell>
          <cell r="Q1193">
            <v>4998</v>
          </cell>
          <cell r="R1193" t="str">
            <v>Sin saldo estimado</v>
          </cell>
          <cell r="S1193">
            <v>1</v>
          </cell>
        </row>
        <row r="1194">
          <cell r="B1194">
            <v>15862</v>
          </cell>
          <cell r="C1194" t="str">
            <v xml:space="preserve">CEASCDM SUMINISTRO E INSTALACION DE DISPOSITIVO DE MEDICION                     </v>
          </cell>
          <cell r="D1194" t="str">
            <v>20190200CAS210</v>
          </cell>
          <cell r="E1194" t="str">
            <v>4300003005001001</v>
          </cell>
          <cell r="K1194" t="str">
            <v xml:space="preserve">CEASCDM SUMINISTRO E INSTALACION DE DISPOSITIVO DE MEDICION                     </v>
          </cell>
          <cell r="L1194">
            <v>0</v>
          </cell>
          <cell r="M1194">
            <v>58200</v>
          </cell>
          <cell r="N1194">
            <v>1800</v>
          </cell>
          <cell r="O1194">
            <v>56400</v>
          </cell>
          <cell r="P1194">
            <v>56400</v>
          </cell>
          <cell r="Q1194">
            <v>56400</v>
          </cell>
          <cell r="R1194" t="str">
            <v>Sin saldo estimado</v>
          </cell>
          <cell r="S1194">
            <v>1</v>
          </cell>
        </row>
        <row r="1195">
          <cell r="B1195">
            <v>15863</v>
          </cell>
          <cell r="C1195" t="str">
            <v xml:space="preserve">CEASCDM COSTO DEL MEDIDOR E INSTALACION                                         </v>
          </cell>
          <cell r="D1195" t="str">
            <v>20190200CAS210</v>
          </cell>
          <cell r="E1195" t="str">
            <v>4300003005001001</v>
          </cell>
          <cell r="K1195" t="str">
            <v xml:space="preserve">CEASCDM COSTO DEL MEDIDOR E INSTALACION                                         </v>
          </cell>
          <cell r="L1195">
            <v>0</v>
          </cell>
          <cell r="M1195">
            <v>4200</v>
          </cell>
          <cell r="N1195">
            <v>0</v>
          </cell>
          <cell r="O1195">
            <v>4200</v>
          </cell>
          <cell r="P1195">
            <v>4200</v>
          </cell>
          <cell r="Q1195">
            <v>4200</v>
          </cell>
          <cell r="R1195" t="str">
            <v>Sin saldo estimado</v>
          </cell>
          <cell r="S1195">
            <v>1</v>
          </cell>
        </row>
        <row r="1196">
          <cell r="B1196">
            <v>16264</v>
          </cell>
          <cell r="C1196" t="str">
            <v xml:space="preserve">CEAYSP: ATENCION A SOLIC. DESAZOLVE ALCANT., FOSAS SEPT., 76 A 200 KM 4HRS      </v>
          </cell>
          <cell r="D1196" t="str">
            <v>20190200CAS210</v>
          </cell>
          <cell r="E1196" t="str">
            <v>4300003005001001</v>
          </cell>
          <cell r="K1196" t="str">
            <v xml:space="preserve">CEAYSP: ATENCION A SOLIC. DESAZOLVE ALCANT., FOSAS SEPT., 76 A 200 KM 4HRS      </v>
          </cell>
          <cell r="L1196">
            <v>0</v>
          </cell>
          <cell r="M1196">
            <v>13220</v>
          </cell>
          <cell r="N1196">
            <v>0</v>
          </cell>
          <cell r="O1196">
            <v>13220</v>
          </cell>
          <cell r="P1196">
            <v>13220</v>
          </cell>
          <cell r="Q1196">
            <v>13220</v>
          </cell>
          <cell r="R1196" t="str">
            <v>Sin saldo estimado</v>
          </cell>
          <cell r="S1196">
            <v>1</v>
          </cell>
        </row>
        <row r="1197">
          <cell r="D1197" t="str">
            <v/>
          </cell>
          <cell r="E1197" t="str">
            <v>4300003006000000</v>
          </cell>
          <cell r="I1197" t="str">
            <v xml:space="preserve">CONSEJO ESTATAL DE COORDINACON DEL SISTEMA NACIONAL DE SEGURIDAD PUBLICA                                                                                                                                                                                                                                    </v>
          </cell>
          <cell r="L1197">
            <v>27060</v>
          </cell>
          <cell r="M1197">
            <v>0</v>
          </cell>
          <cell r="N1197">
            <v>0</v>
          </cell>
          <cell r="O1197">
            <v>27060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D1198" t="str">
            <v/>
          </cell>
          <cell r="E1198" t="str">
            <v>4300003006001000</v>
          </cell>
          <cell r="J1198" t="str">
            <v xml:space="preserve">CONSEJO ESTATAL DE COORDINACON DEL SISTEMA NACIONAL DE SEGURIDAD PUBLICA                                                                                                                                                                                                                                    </v>
          </cell>
          <cell r="L1198">
            <v>27060</v>
          </cell>
          <cell r="M1198">
            <v>0</v>
          </cell>
          <cell r="N1198">
            <v>0</v>
          </cell>
          <cell r="O1198">
            <v>27060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>
            <v>3145</v>
          </cell>
          <cell r="C1199" t="str">
            <v xml:space="preserve">CECdSNSP: APLICACION DE EVALUACION DE CONTROL DE CONFIANZA, POR C/U             </v>
          </cell>
          <cell r="D1199" t="str">
            <v>20190780SNS210</v>
          </cell>
          <cell r="E1199" t="str">
            <v>4300003006001001</v>
          </cell>
          <cell r="K1199" t="str">
            <v xml:space="preserve">CECdSNSP: APLICACION DE EVALUACION DE CONTROL DE CONFIANZA, POR C/U             </v>
          </cell>
          <cell r="L1199">
            <v>27060</v>
          </cell>
          <cell r="M1199">
            <v>0</v>
          </cell>
          <cell r="N1199">
            <v>0</v>
          </cell>
          <cell r="O1199">
            <v>27060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D1200" t="str">
            <v/>
          </cell>
          <cell r="E1200" t="str">
            <v>4300003007000000</v>
          </cell>
          <cell r="I1200" t="str">
            <v xml:space="preserve">INSTITUTO DE CAPACITACION PARA EL TRABAJO DEL ESTADO DE PUEBLA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00">
            <v>9506996</v>
          </cell>
          <cell r="M1200">
            <v>3681735</v>
          </cell>
          <cell r="N1200">
            <v>2516535</v>
          </cell>
          <cell r="O1200">
            <v>10672196</v>
          </cell>
          <cell r="P1200">
            <v>6413780</v>
          </cell>
          <cell r="Q1200">
            <v>6413780</v>
          </cell>
          <cell r="R1200">
            <v>0.67463791927544725</v>
          </cell>
          <cell r="S1200">
            <v>0.60098034181531146</v>
          </cell>
        </row>
        <row r="1201">
          <cell r="D1201" t="str">
            <v/>
          </cell>
          <cell r="E1201" t="str">
            <v>4300003007001000</v>
          </cell>
          <cell r="J1201" t="str">
            <v xml:space="preserve">INSTITUTO DE CAPACITACION PARA EL TRABAJO DEL ESTADO DE PUEBLA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01">
            <v>9506996</v>
          </cell>
          <cell r="M1201">
            <v>3681735</v>
          </cell>
          <cell r="N1201">
            <v>2516535</v>
          </cell>
          <cell r="O1201">
            <v>10672196</v>
          </cell>
          <cell r="P1201">
            <v>6413780</v>
          </cell>
          <cell r="Q1201">
            <v>6413780</v>
          </cell>
          <cell r="R1201">
            <v>0.67463791927544725</v>
          </cell>
          <cell r="S1201">
            <v>0.60098034181531146</v>
          </cell>
        </row>
        <row r="1202">
          <cell r="B1202">
            <v>4174</v>
          </cell>
          <cell r="C1202" t="str">
            <v xml:space="preserve">ICATEP: CURSO REGULAR DE CAPACITACION POR CADA UNO, POR PERSONA ZONA A          </v>
          </cell>
          <cell r="D1202" t="str">
            <v>20190280CTE210</v>
          </cell>
          <cell r="E1202" t="str">
            <v>4300003007001001</v>
          </cell>
          <cell r="K1202" t="str">
            <v xml:space="preserve">ICATEP: CURSO REGULAR DE CAPACITACION POR CADA UNO, POR PERSONA ZONA A          </v>
          </cell>
          <cell r="L1202">
            <v>9506996</v>
          </cell>
          <cell r="M1202">
            <v>0</v>
          </cell>
          <cell r="N1202">
            <v>2446520</v>
          </cell>
          <cell r="O1202">
            <v>7060476</v>
          </cell>
          <cell r="P1202">
            <v>2802060</v>
          </cell>
          <cell r="Q1202">
            <v>2802060</v>
          </cell>
          <cell r="R1202">
            <v>0.29473663394830502</v>
          </cell>
          <cell r="S1202">
            <v>0.39686559376449976</v>
          </cell>
        </row>
        <row r="1203">
          <cell r="B1203">
            <v>4175</v>
          </cell>
          <cell r="C1203" t="str">
            <v xml:space="preserve">ICATEP: CURSO REGULAR DE CAPACITACION POR CADA UNO, POR PERSONA ZONA B          </v>
          </cell>
          <cell r="D1203" t="str">
            <v>20190280CTE210</v>
          </cell>
          <cell r="E1203" t="str">
            <v>4300003007001001</v>
          </cell>
          <cell r="K1203" t="str">
            <v xml:space="preserve">ICATEP: CURSO REGULAR DE CAPACITACION POR CADA UNO, POR PERSONA ZONA B          </v>
          </cell>
          <cell r="L1203">
            <v>0</v>
          </cell>
          <cell r="M1203">
            <v>2129800</v>
          </cell>
          <cell r="N1203">
            <v>33440</v>
          </cell>
          <cell r="O1203">
            <v>2096360</v>
          </cell>
          <cell r="P1203">
            <v>2096360</v>
          </cell>
          <cell r="Q1203">
            <v>2096360</v>
          </cell>
          <cell r="R1203" t="str">
            <v>Sin saldo estimado</v>
          </cell>
          <cell r="S1203">
            <v>1</v>
          </cell>
        </row>
        <row r="1204">
          <cell r="B1204">
            <v>4176</v>
          </cell>
          <cell r="C1204" t="str">
            <v xml:space="preserve">ICATEP: CURSO REGULAR DE CAPACITACION POR CADA UNO, POR PERSONA ZONA C          </v>
          </cell>
          <cell r="D1204" t="str">
            <v>20190280CTE210</v>
          </cell>
          <cell r="E1204" t="str">
            <v>4300003007001001</v>
          </cell>
          <cell r="K1204" t="str">
            <v xml:space="preserve">ICATEP: CURSO REGULAR DE CAPACITACION POR CADA UNO, POR PERSONA ZONA C          </v>
          </cell>
          <cell r="L1204">
            <v>0</v>
          </cell>
          <cell r="M1204">
            <v>1551935</v>
          </cell>
          <cell r="N1204">
            <v>36575</v>
          </cell>
          <cell r="O1204">
            <v>1515360</v>
          </cell>
          <cell r="P1204">
            <v>1515360</v>
          </cell>
          <cell r="Q1204">
            <v>1515360</v>
          </cell>
          <cell r="R1204" t="str">
            <v>Sin saldo estimado</v>
          </cell>
          <cell r="S1204">
            <v>1</v>
          </cell>
        </row>
        <row r="1205">
          <cell r="D1205" t="str">
            <v/>
          </cell>
          <cell r="E1205" t="str">
            <v>4300003008000000</v>
          </cell>
          <cell r="I1205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05">
            <v>57211010</v>
          </cell>
          <cell r="M1205">
            <v>10546453</v>
          </cell>
          <cell r="N1205">
            <v>8237613</v>
          </cell>
          <cell r="O1205">
            <v>59519850</v>
          </cell>
          <cell r="P1205">
            <v>32958881</v>
          </cell>
          <cell r="Q1205">
            <v>32958881</v>
          </cell>
          <cell r="R1205">
            <v>0.57609332539313673</v>
          </cell>
          <cell r="S1205">
            <v>0.55374603598631378</v>
          </cell>
        </row>
        <row r="1206">
          <cell r="D1206" t="str">
            <v/>
          </cell>
          <cell r="E1206" t="str">
            <v>4300003008001000</v>
          </cell>
          <cell r="J1206" t="str">
            <v xml:space="preserve">INSTITUTO DE EDUCACION DIGITAL DEL ESTADO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06">
            <v>57211010</v>
          </cell>
          <cell r="M1206">
            <v>10546453</v>
          </cell>
          <cell r="N1206">
            <v>8237613</v>
          </cell>
          <cell r="O1206">
            <v>59519850</v>
          </cell>
          <cell r="P1206">
            <v>32958881</v>
          </cell>
          <cell r="Q1206">
            <v>32958881</v>
          </cell>
          <cell r="R1206">
            <v>0.57609332539313673</v>
          </cell>
          <cell r="S1206">
            <v>0.55374603598631378</v>
          </cell>
        </row>
        <row r="1207">
          <cell r="B1207">
            <v>12344</v>
          </cell>
          <cell r="C1207" t="str">
            <v xml:space="preserve">IEDEP INSCRIPCION POR ALUMNO EN LICENCIATURA                                    </v>
          </cell>
          <cell r="D1207" t="str">
            <v>20190430UDE210</v>
          </cell>
          <cell r="E1207" t="str">
            <v>4300003008001001</v>
          </cell>
          <cell r="K1207" t="str">
            <v xml:space="preserve">IEDEP INSCRIPCION POR ALUMNO EN LICENCIATURA                                    </v>
          </cell>
          <cell r="L1207">
            <v>2767735</v>
          </cell>
          <cell r="M1207">
            <v>34974</v>
          </cell>
          <cell r="N1207">
            <v>429075</v>
          </cell>
          <cell r="O1207">
            <v>2373634</v>
          </cell>
          <cell r="P1207">
            <v>184215</v>
          </cell>
          <cell r="Q1207">
            <v>184215</v>
          </cell>
          <cell r="R1207">
            <v>6.6558033915819256E-2</v>
          </cell>
          <cell r="S1207">
            <v>7.7608847867868425E-2</v>
          </cell>
        </row>
        <row r="1208">
          <cell r="B1208">
            <v>12345</v>
          </cell>
          <cell r="C1208" t="str">
            <v xml:space="preserve">IEDEP INSCRIPCION POR ALUMNO EN MAESTRIA                                        </v>
          </cell>
          <cell r="D1208" t="str">
            <v>20190430UDE210</v>
          </cell>
          <cell r="E1208" t="str">
            <v>4300003008001001</v>
          </cell>
          <cell r="K1208" t="str">
            <v xml:space="preserve">IEDEP INSCRIPCION POR ALUMNO EN MAESTRIA                                        </v>
          </cell>
          <cell r="L1208">
            <v>1335</v>
          </cell>
          <cell r="M1208">
            <v>15540</v>
          </cell>
          <cell r="N1208">
            <v>0</v>
          </cell>
          <cell r="O1208">
            <v>16875</v>
          </cell>
          <cell r="P1208">
            <v>15540</v>
          </cell>
          <cell r="Q1208">
            <v>15540</v>
          </cell>
          <cell r="R1208">
            <v>11.640449438202246</v>
          </cell>
          <cell r="S1208">
            <v>0.92088888888888887</v>
          </cell>
        </row>
        <row r="1209">
          <cell r="B1209">
            <v>12347</v>
          </cell>
          <cell r="C1209" t="str">
            <v xml:space="preserve">IEDEP CUOTA DE RECUPERACION MENSUAL, BACHILLERATO CAMPUS CENTRAL                </v>
          </cell>
          <cell r="D1209" t="str">
            <v>20190430UDE210</v>
          </cell>
          <cell r="E1209" t="str">
            <v>4300003008001001</v>
          </cell>
          <cell r="K1209" t="str">
            <v xml:space="preserve">IEDEP CUOTA DE RECUPERACION MENSUAL, BACHILLERATO CAMPUS CENTRAL                </v>
          </cell>
          <cell r="L1209">
            <v>334491</v>
          </cell>
          <cell r="M1209">
            <v>74572</v>
          </cell>
          <cell r="N1209">
            <v>133113</v>
          </cell>
          <cell r="O1209">
            <v>275950</v>
          </cell>
          <cell r="P1209">
            <v>106455</v>
          </cell>
          <cell r="Q1209">
            <v>106455</v>
          </cell>
          <cell r="R1209">
            <v>0.31825968411706146</v>
          </cell>
          <cell r="S1209">
            <v>0.38577640876970465</v>
          </cell>
        </row>
        <row r="1210">
          <cell r="B1210">
            <v>12348</v>
          </cell>
          <cell r="C1210" t="str">
            <v xml:space="preserve">IEDEP CUOTA MENS DE LIC. CAMPUS CENT SABATINO AREA DE LA SALUD ASG 2 MATERIAS   </v>
          </cell>
          <cell r="D1210" t="str">
            <v>20190430UDE210</v>
          </cell>
          <cell r="E1210" t="str">
            <v>4300003008001001</v>
          </cell>
          <cell r="K1210" t="str">
            <v xml:space="preserve">IEDEP CUOTA MENS DE LIC. CAMPUS CENT SABATINO AREA DE LA SALUD ASG 2 MATERIAS   </v>
          </cell>
          <cell r="L1210">
            <v>24675993</v>
          </cell>
          <cell r="M1210">
            <v>6506378</v>
          </cell>
          <cell r="N1210">
            <v>2237977</v>
          </cell>
          <cell r="O1210">
            <v>28944394</v>
          </cell>
          <cell r="P1210">
            <v>17901395</v>
          </cell>
          <cell r="Q1210">
            <v>17901395</v>
          </cell>
          <cell r="R1210">
            <v>0.72545793800476444</v>
          </cell>
          <cell r="S1210">
            <v>0.61847537730449631</v>
          </cell>
        </row>
        <row r="1211">
          <cell r="B1211">
            <v>12349</v>
          </cell>
          <cell r="C1211" t="str">
            <v xml:space="preserve">IEDEP CUOTA DE RECUPERACION MENSUAL DE MAESTRIA                                 </v>
          </cell>
          <cell r="D1211" t="str">
            <v>20190430UDE210</v>
          </cell>
          <cell r="E1211" t="str">
            <v>4300003008001001</v>
          </cell>
          <cell r="K1211" t="str">
            <v xml:space="preserve">IEDEP CUOTA DE RECUPERACION MENSUAL DE MAESTRIA                                 </v>
          </cell>
          <cell r="L1211">
            <v>27795</v>
          </cell>
          <cell r="M1211">
            <v>136271</v>
          </cell>
          <cell r="N1211">
            <v>5835</v>
          </cell>
          <cell r="O1211">
            <v>158231</v>
          </cell>
          <cell r="P1211">
            <v>134205</v>
          </cell>
          <cell r="Q1211">
            <v>134205</v>
          </cell>
          <cell r="R1211">
            <v>4.8283864004317323</v>
          </cell>
          <cell r="S1211">
            <v>0.84815870467860277</v>
          </cell>
        </row>
        <row r="1212">
          <cell r="B1212">
            <v>12352</v>
          </cell>
          <cell r="C1212" t="str">
            <v xml:space="preserve">IEDEP CERTIFICADO BACHILLERATO PARCIAL                                          </v>
          </cell>
          <cell r="D1212" t="str">
            <v>20190430UDE210</v>
          </cell>
          <cell r="E1212" t="str">
            <v>4300003008001001</v>
          </cell>
          <cell r="K1212" t="str">
            <v xml:space="preserve">IEDEP CERTIFICADO BACHILLERATO PARCIAL                                          </v>
          </cell>
          <cell r="L1212">
            <v>1380</v>
          </cell>
          <cell r="M1212">
            <v>1280</v>
          </cell>
          <cell r="N1212">
            <v>301</v>
          </cell>
          <cell r="O1212">
            <v>2359</v>
          </cell>
          <cell r="P1212">
            <v>1280</v>
          </cell>
          <cell r="Q1212">
            <v>1280</v>
          </cell>
          <cell r="R1212">
            <v>0.92753623188405798</v>
          </cell>
          <cell r="S1212">
            <v>0.54260279779567611</v>
          </cell>
        </row>
        <row r="1213">
          <cell r="B1213">
            <v>12353</v>
          </cell>
          <cell r="C1213" t="str">
            <v xml:space="preserve">IEDEP CERTIFICADO BACHILLERATO COMPLETO                                         </v>
          </cell>
          <cell r="D1213" t="str">
            <v>20190430UDE210</v>
          </cell>
          <cell r="E1213" t="str">
            <v>4300003008001001</v>
          </cell>
          <cell r="K1213" t="str">
            <v xml:space="preserve">IEDEP CERTIFICADO BACHILLERATO COMPLETO                                         </v>
          </cell>
          <cell r="L1213">
            <v>31918</v>
          </cell>
          <cell r="M1213">
            <v>27939</v>
          </cell>
          <cell r="N1213">
            <v>5062</v>
          </cell>
          <cell r="O1213">
            <v>54795</v>
          </cell>
          <cell r="P1213">
            <v>45150</v>
          </cell>
          <cell r="Q1213">
            <v>45150</v>
          </cell>
          <cell r="R1213">
            <v>1.4145623159345824</v>
          </cell>
          <cell r="S1213">
            <v>0.82398029017246099</v>
          </cell>
        </row>
        <row r="1214">
          <cell r="B1214">
            <v>12354</v>
          </cell>
          <cell r="C1214" t="str">
            <v xml:space="preserve">IEDEP CERTIFICADO LICENCIATURA PARCIAL                                          </v>
          </cell>
          <cell r="D1214" t="str">
            <v>20190430UDE210</v>
          </cell>
          <cell r="E1214" t="str">
            <v>4300003008001001</v>
          </cell>
          <cell r="K1214" t="str">
            <v xml:space="preserve">IEDEP CERTIFICADO LICENCIATURA PARCIAL                                          </v>
          </cell>
          <cell r="L1214">
            <v>21944</v>
          </cell>
          <cell r="M1214">
            <v>784</v>
          </cell>
          <cell r="N1214">
            <v>7472</v>
          </cell>
          <cell r="O1214">
            <v>15256</v>
          </cell>
          <cell r="P1214">
            <v>9735</v>
          </cell>
          <cell r="Q1214">
            <v>9735</v>
          </cell>
          <cell r="R1214">
            <v>0.44362923806051768</v>
          </cell>
          <cell r="S1214">
            <v>0.6381095962244363</v>
          </cell>
        </row>
        <row r="1215">
          <cell r="B1215">
            <v>12355</v>
          </cell>
          <cell r="C1215" t="str">
            <v xml:space="preserve">IEDEP CERTIFICADO LICENCIATURA COMPLETA                                         </v>
          </cell>
          <cell r="D1215" t="str">
            <v>20190430UDE210</v>
          </cell>
          <cell r="E1215" t="str">
            <v>4300003008001001</v>
          </cell>
          <cell r="K1215" t="str">
            <v xml:space="preserve">IEDEP CERTIFICADO LICENCIATURA COMPLETA                                         </v>
          </cell>
          <cell r="L1215">
            <v>1232575</v>
          </cell>
          <cell r="M1215">
            <v>8523</v>
          </cell>
          <cell r="N1215">
            <v>788949</v>
          </cell>
          <cell r="O1215">
            <v>452149</v>
          </cell>
          <cell r="P1215">
            <v>106765</v>
          </cell>
          <cell r="Q1215">
            <v>106765</v>
          </cell>
          <cell r="R1215">
            <v>8.6619475488306993E-2</v>
          </cell>
          <cell r="S1215">
            <v>0.23612791358600815</v>
          </cell>
        </row>
        <row r="1216">
          <cell r="B1216">
            <v>12357</v>
          </cell>
          <cell r="C1216" t="str">
            <v xml:space="preserve">IEDEP CERTIFICADO MAESTRIA COMPLETA                                             </v>
          </cell>
          <cell r="D1216" t="str">
            <v>20190430UDE210</v>
          </cell>
          <cell r="E1216" t="str">
            <v>4300003008001001</v>
          </cell>
          <cell r="K1216" t="str">
            <v xml:space="preserve">IEDEP CERTIFICADO MAESTRIA COMPLETA                                             </v>
          </cell>
          <cell r="L1216">
            <v>4561</v>
          </cell>
          <cell r="M1216">
            <v>2745</v>
          </cell>
          <cell r="N1216">
            <v>2679</v>
          </cell>
          <cell r="O1216">
            <v>4627</v>
          </cell>
          <cell r="P1216">
            <v>2745</v>
          </cell>
          <cell r="Q1216">
            <v>2745</v>
          </cell>
          <cell r="R1216">
            <v>0.60184170138127602</v>
          </cell>
          <cell r="S1216">
            <v>0.59325696995893673</v>
          </cell>
        </row>
        <row r="1217">
          <cell r="B1217">
            <v>12360</v>
          </cell>
          <cell r="C1217" t="str">
            <v xml:space="preserve">IEDEP CONSTANCIA DE LIBERACION DE SERVICIO SOCIAL                               </v>
          </cell>
          <cell r="D1217" t="str">
            <v>20190430UDE210</v>
          </cell>
          <cell r="E1217" t="str">
            <v>4300003008001001</v>
          </cell>
          <cell r="K1217" t="str">
            <v xml:space="preserve">IEDEP CONSTANCIA DE LIBERACION DE SERVICIO SOCIAL                               </v>
          </cell>
          <cell r="L1217">
            <v>78025</v>
          </cell>
          <cell r="M1217">
            <v>708</v>
          </cell>
          <cell r="N1217">
            <v>48667</v>
          </cell>
          <cell r="O1217">
            <v>30066</v>
          </cell>
          <cell r="P1217">
            <v>7224</v>
          </cell>
          <cell r="Q1217">
            <v>7224</v>
          </cell>
          <cell r="R1217">
            <v>9.2585709708426792E-2</v>
          </cell>
          <cell r="S1217">
            <v>0.24027140291359012</v>
          </cell>
        </row>
        <row r="1218">
          <cell r="B1218">
            <v>12361</v>
          </cell>
          <cell r="C1218" t="str">
            <v xml:space="preserve">IEDEP DICTAMEN DE EQUIVALENCIA DE BACHILLERATO                                  </v>
          </cell>
          <cell r="D1218" t="str">
            <v>20190430UDE210</v>
          </cell>
          <cell r="E1218" t="str">
            <v>4300003008001001</v>
          </cell>
          <cell r="K1218" t="str">
            <v xml:space="preserve">IEDEP DICTAMEN DE EQUIVALENCIA DE BACHILLERATO                                  </v>
          </cell>
          <cell r="L1218">
            <v>55837</v>
          </cell>
          <cell r="M1218">
            <v>0</v>
          </cell>
          <cell r="N1218">
            <v>34102</v>
          </cell>
          <cell r="O1218">
            <v>21735</v>
          </cell>
          <cell r="P1218">
            <v>1350</v>
          </cell>
          <cell r="Q1218">
            <v>1350</v>
          </cell>
          <cell r="R1218">
            <v>2.4177516700395797E-2</v>
          </cell>
          <cell r="S1218">
            <v>6.2111801242236024E-2</v>
          </cell>
        </row>
        <row r="1219">
          <cell r="B1219">
            <v>12363</v>
          </cell>
          <cell r="C1219" t="str">
            <v xml:space="preserve">IEDEP POR EQUIVALENCIA POR MATERIA BACHILLERATO                                 </v>
          </cell>
          <cell r="D1219" t="str">
            <v>20190430UDE210</v>
          </cell>
          <cell r="E1219" t="str">
            <v>4300003008001001</v>
          </cell>
          <cell r="K1219" t="str">
            <v xml:space="preserve">IEDEP POR EQUIVALENCIA POR MATERIA BACHILLERATO                                 </v>
          </cell>
          <cell r="L1219">
            <v>4210</v>
          </cell>
          <cell r="M1219">
            <v>5840</v>
          </cell>
          <cell r="N1219">
            <v>3410</v>
          </cell>
          <cell r="O1219">
            <v>6640</v>
          </cell>
          <cell r="P1219">
            <v>6640</v>
          </cell>
          <cell r="Q1219">
            <v>6640</v>
          </cell>
          <cell r="R1219">
            <v>1.5771971496437054</v>
          </cell>
          <cell r="S1219">
            <v>1</v>
          </cell>
        </row>
        <row r="1220">
          <cell r="B1220">
            <v>12364</v>
          </cell>
          <cell r="C1220" t="str">
            <v xml:space="preserve">IEDEP POR EQUIVALENCIA POR MATERIA LICENCIATURA                                 </v>
          </cell>
          <cell r="D1220" t="str">
            <v>20190430UDE210</v>
          </cell>
          <cell r="E1220" t="str">
            <v>4300003008001001</v>
          </cell>
          <cell r="K1220" t="str">
            <v xml:space="preserve">IEDEP POR EQUIVALENCIA POR MATERIA LICENCIATURA                                 </v>
          </cell>
          <cell r="L1220">
            <v>959424</v>
          </cell>
          <cell r="M1220">
            <v>6369</v>
          </cell>
          <cell r="N1220">
            <v>517405</v>
          </cell>
          <cell r="O1220">
            <v>448388</v>
          </cell>
          <cell r="P1220">
            <v>152300</v>
          </cell>
          <cell r="Q1220">
            <v>152300</v>
          </cell>
          <cell r="R1220">
            <v>0.15874107798012141</v>
          </cell>
          <cell r="S1220">
            <v>0.33966118629401321</v>
          </cell>
        </row>
        <row r="1221">
          <cell r="B1221">
            <v>12370</v>
          </cell>
          <cell r="C1221" t="str">
            <v xml:space="preserve">IEDEP CARTA DE PASANTE LICENCIATURA                                             </v>
          </cell>
          <cell r="D1221" t="str">
            <v>20190430UDE210</v>
          </cell>
          <cell r="E1221" t="str">
            <v>4300003008001001</v>
          </cell>
          <cell r="K1221" t="str">
            <v xml:space="preserve">IEDEP CARTA DE PASANTE LICENCIATURA                                             </v>
          </cell>
          <cell r="L1221">
            <v>167316</v>
          </cell>
          <cell r="M1221">
            <v>0</v>
          </cell>
          <cell r="N1221">
            <v>79841</v>
          </cell>
          <cell r="O1221">
            <v>87475</v>
          </cell>
          <cell r="P1221">
            <v>12800</v>
          </cell>
          <cell r="Q1221">
            <v>12800</v>
          </cell>
          <cell r="R1221">
            <v>7.6501948408998544E-2</v>
          </cell>
          <cell r="S1221">
            <v>0.14632752214918548</v>
          </cell>
        </row>
        <row r="1222">
          <cell r="B1222">
            <v>12376</v>
          </cell>
          <cell r="C1222" t="str">
            <v xml:space="preserve">IEDEP EXPEDICION DE CREDENCIAL                                                  </v>
          </cell>
          <cell r="D1222" t="str">
            <v>20190430UDE210</v>
          </cell>
          <cell r="E1222" t="str">
            <v>4300003008001001</v>
          </cell>
          <cell r="K1222" t="str">
            <v xml:space="preserve">IEDEP EXPEDICION DE CREDENCIAL                                                  </v>
          </cell>
          <cell r="L1222">
            <v>259403</v>
          </cell>
          <cell r="M1222">
            <v>26486</v>
          </cell>
          <cell r="N1222">
            <v>31860</v>
          </cell>
          <cell r="O1222">
            <v>254029</v>
          </cell>
          <cell r="P1222">
            <v>63905</v>
          </cell>
          <cell r="Q1222">
            <v>63905</v>
          </cell>
          <cell r="R1222">
            <v>0.24635412851817443</v>
          </cell>
          <cell r="S1222">
            <v>0.25156576611331777</v>
          </cell>
        </row>
        <row r="1223">
          <cell r="B1223">
            <v>12377</v>
          </cell>
          <cell r="C1223" t="str">
            <v xml:space="preserve">IEDEP DEVOL. DOCTOS. ORIGINALES SIN ADEUDO, CON BAJA, CAMPUS CENT. Y UNIDAD ER  </v>
          </cell>
          <cell r="D1223" t="str">
            <v>20190430UDE210</v>
          </cell>
          <cell r="E1223" t="str">
            <v>4300003008001001</v>
          </cell>
          <cell r="K1223" t="str">
            <v xml:space="preserve">IEDEP DEVOL. DOCTOS. ORIGINALES SIN ADEUDO, CON BAJA, CAMPUS CENT. Y UNIDAD ER  </v>
          </cell>
          <cell r="L1223">
            <v>48334</v>
          </cell>
          <cell r="M1223">
            <v>55685</v>
          </cell>
          <cell r="N1223">
            <v>3300</v>
          </cell>
          <cell r="O1223">
            <v>100719</v>
          </cell>
          <cell r="P1223">
            <v>77245</v>
          </cell>
          <cell r="Q1223">
            <v>77245</v>
          </cell>
          <cell r="R1223">
            <v>1.5981503703397195</v>
          </cell>
          <cell r="S1223">
            <v>0.7669357320862995</v>
          </cell>
        </row>
        <row r="1224">
          <cell r="B1224">
            <v>12379</v>
          </cell>
          <cell r="C1224" t="str">
            <v xml:space="preserve">IEDEP EXAMEN SEGUNDA OPORTUNIDAD BACH CAMPUS CENT Y UNIDAD EXT REG              </v>
          </cell>
          <cell r="D1224" t="str">
            <v>20190430UDE210</v>
          </cell>
          <cell r="E1224" t="str">
            <v>4300003008001001</v>
          </cell>
          <cell r="K1224" t="str">
            <v xml:space="preserve">IEDEP EXAMEN SEGUNDA OPORTUNIDAD BACH CAMPUS CENT Y UNIDAD EXT REG              </v>
          </cell>
          <cell r="L1224">
            <v>3271</v>
          </cell>
          <cell r="M1224">
            <v>2974</v>
          </cell>
          <cell r="N1224">
            <v>710</v>
          </cell>
          <cell r="O1224">
            <v>5535</v>
          </cell>
          <cell r="P1224">
            <v>5254</v>
          </cell>
          <cell r="Q1224">
            <v>5254</v>
          </cell>
          <cell r="R1224">
            <v>1.6062366248853561</v>
          </cell>
          <cell r="S1224">
            <v>0.94923215898825652</v>
          </cell>
        </row>
        <row r="1225">
          <cell r="B1225">
            <v>12380</v>
          </cell>
          <cell r="C1225" t="str">
            <v xml:space="preserve">IEDEP POR EXAMEN SEGUNDA OPORTUNIDAD LICENCIATURA CAMPUS CENT Y UNIDAD EXT REG  </v>
          </cell>
          <cell r="D1225" t="str">
            <v>20190430UDE210</v>
          </cell>
          <cell r="E1225" t="str">
            <v>4300003008001001</v>
          </cell>
          <cell r="K1225" t="str">
            <v xml:space="preserve">IEDEP POR EXAMEN SEGUNDA OPORTUNIDAD LICENCIATURA CAMPUS CENT Y UNIDAD EXT REG  </v>
          </cell>
          <cell r="L1225">
            <v>139677</v>
          </cell>
          <cell r="M1225">
            <v>129597</v>
          </cell>
          <cell r="N1225">
            <v>35414</v>
          </cell>
          <cell r="O1225">
            <v>233860</v>
          </cell>
          <cell r="P1225">
            <v>188130</v>
          </cell>
          <cell r="Q1225">
            <v>188130</v>
          </cell>
          <cell r="R1225">
            <v>1.3468931892867115</v>
          </cell>
          <cell r="S1225">
            <v>0.80445565723082191</v>
          </cell>
        </row>
        <row r="1226">
          <cell r="B1226">
            <v>12381</v>
          </cell>
          <cell r="C1226" t="str">
            <v xml:space="preserve">IEDEP POR EXAMEN TERCERA OPORTUNIDAD BACHILLERATO CAMPUS CENTRAL Y UNIDAD ER    </v>
          </cell>
          <cell r="D1226" t="str">
            <v>20190430UDE210</v>
          </cell>
          <cell r="E1226" t="str">
            <v>4300003008001001</v>
          </cell>
          <cell r="K1226" t="str">
            <v xml:space="preserve">IEDEP POR EXAMEN TERCERA OPORTUNIDAD BACHILLERATO CAMPUS CENTRAL Y UNIDAD ER    </v>
          </cell>
          <cell r="L1226">
            <v>559</v>
          </cell>
          <cell r="M1226">
            <v>640</v>
          </cell>
          <cell r="N1226">
            <v>70</v>
          </cell>
          <cell r="O1226">
            <v>1129</v>
          </cell>
          <cell r="P1226">
            <v>720</v>
          </cell>
          <cell r="Q1226">
            <v>720</v>
          </cell>
          <cell r="R1226">
            <v>1.2880143112701252</v>
          </cell>
          <cell r="S1226">
            <v>0.63773250664304693</v>
          </cell>
        </row>
        <row r="1227">
          <cell r="B1227">
            <v>12382</v>
          </cell>
          <cell r="C1227" t="str">
            <v xml:space="preserve">IEDEP EXAMEN TERCERA OPORTUNIDAD LICENCIATURA CAMPUS CENTRAL                    </v>
          </cell>
          <cell r="D1227" t="str">
            <v>20190430UDE210</v>
          </cell>
          <cell r="E1227" t="str">
            <v>4300003008001001</v>
          </cell>
          <cell r="K1227" t="str">
            <v xml:space="preserve">IEDEP EXAMEN TERCERA OPORTUNIDAD LICENCIATURA CAMPUS CENTRAL                    </v>
          </cell>
          <cell r="L1227">
            <v>62651</v>
          </cell>
          <cell r="M1227">
            <v>16966</v>
          </cell>
          <cell r="N1227">
            <v>21751</v>
          </cell>
          <cell r="O1227">
            <v>57866</v>
          </cell>
          <cell r="P1227">
            <v>36670</v>
          </cell>
          <cell r="Q1227">
            <v>36670</v>
          </cell>
          <cell r="R1227">
            <v>0.58530590094332091</v>
          </cell>
          <cell r="S1227">
            <v>0.63370545743614559</v>
          </cell>
        </row>
        <row r="1228">
          <cell r="B1228">
            <v>12383</v>
          </cell>
          <cell r="C1228" t="str">
            <v xml:space="preserve">IEDEP EXPEDICION DE KARDEX NIVEL BACHILLERATO                                   </v>
          </cell>
          <cell r="D1228" t="str">
            <v>20190430UDE210</v>
          </cell>
          <cell r="E1228" t="str">
            <v>4300003008001001</v>
          </cell>
          <cell r="K1228" t="str">
            <v xml:space="preserve">IEDEP EXPEDICION DE KARDEX NIVEL BACHILLERATO                                   </v>
          </cell>
          <cell r="L1228">
            <v>33689</v>
          </cell>
          <cell r="M1228">
            <v>3600</v>
          </cell>
          <cell r="N1228">
            <v>14034</v>
          </cell>
          <cell r="O1228">
            <v>23255</v>
          </cell>
          <cell r="P1228">
            <v>22400</v>
          </cell>
          <cell r="Q1228">
            <v>22400</v>
          </cell>
          <cell r="R1228">
            <v>0.66490545875508322</v>
          </cell>
          <cell r="S1228">
            <v>0.96323371317996132</v>
          </cell>
        </row>
        <row r="1229">
          <cell r="B1229">
            <v>12385</v>
          </cell>
          <cell r="C1229" t="str">
            <v xml:space="preserve">IEDEP TALLER TITULACION CAMPUS CENT Y UNIDAD ER LICENC., MAESTRIA Y DOCTORADO   </v>
          </cell>
          <cell r="D1229" t="str">
            <v>20190430UDE210</v>
          </cell>
          <cell r="E1229" t="str">
            <v>4300003008001001</v>
          </cell>
          <cell r="K1229" t="str">
            <v xml:space="preserve">IEDEP TALLER TITULACION CAMPUS CENT Y UNIDAD ER LICENC., MAESTRIA Y DOCTORADO   </v>
          </cell>
          <cell r="L1229">
            <v>0</v>
          </cell>
          <cell r="M1229">
            <v>19425</v>
          </cell>
          <cell r="N1229">
            <v>0</v>
          </cell>
          <cell r="O1229">
            <v>19425</v>
          </cell>
          <cell r="P1229">
            <v>19425</v>
          </cell>
          <cell r="Q1229">
            <v>19425</v>
          </cell>
          <cell r="R1229" t="str">
            <v>Sin saldo estimado</v>
          </cell>
          <cell r="S1229">
            <v>1</v>
          </cell>
        </row>
        <row r="1230">
          <cell r="B1230">
            <v>12388</v>
          </cell>
          <cell r="C1230" t="str">
            <v xml:space="preserve">IEDEP TRAMITES ADMINISTRATIVOS TITULACION, LICENCIATURA MAESTRIA Y DOCTORADO    </v>
          </cell>
          <cell r="D1230" t="str">
            <v>20190430UDE210</v>
          </cell>
          <cell r="E1230" t="str">
            <v>4300003008001001</v>
          </cell>
          <cell r="K1230" t="str">
            <v xml:space="preserve">IEDEP TRAMITES ADMINISTRATIVOS TITULACION, LICENCIATURA MAESTRIA Y DOCTORADO    </v>
          </cell>
          <cell r="L1230">
            <v>0</v>
          </cell>
          <cell r="M1230">
            <v>214500</v>
          </cell>
          <cell r="N1230">
            <v>0</v>
          </cell>
          <cell r="O1230">
            <v>214500</v>
          </cell>
          <cell r="P1230">
            <v>214500</v>
          </cell>
          <cell r="Q1230">
            <v>214500</v>
          </cell>
          <cell r="R1230" t="str">
            <v>Sin saldo estimado</v>
          </cell>
          <cell r="S1230">
            <v>1</v>
          </cell>
        </row>
        <row r="1231">
          <cell r="B1231">
            <v>12389</v>
          </cell>
          <cell r="C1231" t="str">
            <v xml:space="preserve">IEDEP TITULACION MAESTRIA                                                       </v>
          </cell>
          <cell r="D1231" t="str">
            <v>20190430UDE210</v>
          </cell>
          <cell r="E1231" t="str">
            <v>4300003008001001</v>
          </cell>
          <cell r="K1231" t="str">
            <v xml:space="preserve">IEDEP TITULACION MAESTRIA                                                       </v>
          </cell>
          <cell r="L1231">
            <v>0</v>
          </cell>
          <cell r="M1231">
            <v>19760</v>
          </cell>
          <cell r="N1231">
            <v>0</v>
          </cell>
          <cell r="O1231">
            <v>19760</v>
          </cell>
          <cell r="P1231">
            <v>19760</v>
          </cell>
          <cell r="Q1231">
            <v>19760</v>
          </cell>
          <cell r="R1231" t="str">
            <v>Sin saldo estimado</v>
          </cell>
          <cell r="S1231">
            <v>1</v>
          </cell>
        </row>
        <row r="1232">
          <cell r="B1232">
            <v>12391</v>
          </cell>
          <cell r="C1232" t="str">
            <v xml:space="preserve">IEDEP PRUEBA DE DIAGNOSTICO BACHILLERATO Y LICENCIATURA                         </v>
          </cell>
          <cell r="D1232" t="str">
            <v>20190430UDE210</v>
          </cell>
          <cell r="E1232" t="str">
            <v>4300003008001001</v>
          </cell>
          <cell r="K1232" t="str">
            <v xml:space="preserve">IEDEP PRUEBA DE DIAGNOSTICO BACHILLERATO Y LICENCIATURA                         </v>
          </cell>
          <cell r="L1232">
            <v>1266849</v>
          </cell>
          <cell r="M1232">
            <v>28313</v>
          </cell>
          <cell r="N1232">
            <v>175946</v>
          </cell>
          <cell r="O1232">
            <v>1119216</v>
          </cell>
          <cell r="P1232">
            <v>117135</v>
          </cell>
          <cell r="Q1232">
            <v>117135</v>
          </cell>
          <cell r="R1232">
            <v>9.2461690382989611E-2</v>
          </cell>
          <cell r="S1232">
            <v>0.10465808208603165</v>
          </cell>
        </row>
        <row r="1233">
          <cell r="B1233">
            <v>12683</v>
          </cell>
          <cell r="C1233" t="str">
            <v xml:space="preserve">IEDEP OTROS INGRESOS DEL INSTITUTO DE EDUCACION DIGITAL                         </v>
          </cell>
          <cell r="D1233" t="str">
            <v>20190430UDE210</v>
          </cell>
          <cell r="E1233" t="str">
            <v>4300003008001001</v>
          </cell>
          <cell r="K1233" t="str">
            <v xml:space="preserve">IEDEP OTROS INGRESOS DEL INSTITUTO DE EDUCACION DIGITAL                         </v>
          </cell>
          <cell r="L1233">
            <v>740836</v>
          </cell>
          <cell r="M1233">
            <v>47496</v>
          </cell>
          <cell r="N1233">
            <v>513280</v>
          </cell>
          <cell r="O1233">
            <v>275052</v>
          </cell>
          <cell r="P1233">
            <v>181401</v>
          </cell>
          <cell r="Q1233">
            <v>181401</v>
          </cell>
          <cell r="R1233">
            <v>0.2448598610218726</v>
          </cell>
          <cell r="S1233">
            <v>0.65951529165394185</v>
          </cell>
        </row>
        <row r="1234">
          <cell r="B1234">
            <v>12708</v>
          </cell>
          <cell r="C1234" t="str">
            <v xml:space="preserve">IEDEP INSCRIPCION DE LICENCIATURA CAMPUS                                        </v>
          </cell>
          <cell r="D1234" t="str">
            <v>20190430UDE210</v>
          </cell>
          <cell r="E1234" t="str">
            <v>4300003008001001</v>
          </cell>
          <cell r="K1234" t="str">
            <v xml:space="preserve">IEDEP INSCRIPCION DE LICENCIATURA CAMPUS                                        </v>
          </cell>
          <cell r="L1234">
            <v>21892257</v>
          </cell>
          <cell r="M1234">
            <v>1801196</v>
          </cell>
          <cell r="N1234">
            <v>2638209</v>
          </cell>
          <cell r="O1234">
            <v>21055244</v>
          </cell>
          <cell r="P1234">
            <v>11833645</v>
          </cell>
          <cell r="Q1234">
            <v>11833645</v>
          </cell>
          <cell r="R1234">
            <v>0.54054020104002987</v>
          </cell>
          <cell r="S1234">
            <v>0.56202839539641525</v>
          </cell>
        </row>
        <row r="1235">
          <cell r="B1235">
            <v>14543</v>
          </cell>
          <cell r="C1235" t="str">
            <v xml:space="preserve">IEDEP CUOTA RECUPERACION MENSUAL LICENCIATURA CAMPUS UNIDAD EXT. REGIONAL       </v>
          </cell>
          <cell r="D1235" t="str">
            <v>20190430UDE210</v>
          </cell>
          <cell r="E1235" t="str">
            <v>4300003008001001</v>
          </cell>
          <cell r="K1235" t="str">
            <v xml:space="preserve">IEDEP CUOTA RECUPERACION MENSUAL LICENCIATURA CAMPUS UNIDAD EXT. REGIONAL       </v>
          </cell>
          <cell r="L1235">
            <v>14968</v>
          </cell>
          <cell r="M1235">
            <v>131950</v>
          </cell>
          <cell r="N1235">
            <v>0</v>
          </cell>
          <cell r="O1235">
            <v>146918</v>
          </cell>
          <cell r="P1235">
            <v>131950</v>
          </cell>
          <cell r="Q1235">
            <v>131950</v>
          </cell>
          <cell r="R1235">
            <v>8.81547300908605</v>
          </cell>
          <cell r="S1235">
            <v>0.89812003975006471</v>
          </cell>
        </row>
        <row r="1236">
          <cell r="B1236">
            <v>15299</v>
          </cell>
          <cell r="C1236" t="str">
            <v xml:space="preserve">IEDEP, CUOTA DE RECUPERACION, INICIO CICLO ESCOLAR BACHILLERATO Y UNIDADES ER   </v>
          </cell>
          <cell r="D1236" t="str">
            <v>20190430UDE210</v>
          </cell>
          <cell r="E1236" t="str">
            <v>4300003008001001</v>
          </cell>
          <cell r="K1236" t="str">
            <v xml:space="preserve">IEDEP, CUOTA DE RECUPERACION, INICIO CICLO ESCOLAR BACHILLERATO Y UNIDADES ER   </v>
          </cell>
          <cell r="L1236">
            <v>23427</v>
          </cell>
          <cell r="M1236">
            <v>24933</v>
          </cell>
          <cell r="N1236">
            <v>3225</v>
          </cell>
          <cell r="O1236">
            <v>45135</v>
          </cell>
          <cell r="P1236">
            <v>25745</v>
          </cell>
          <cell r="Q1236">
            <v>25745</v>
          </cell>
          <cell r="R1236">
            <v>1.0989456609894566</v>
          </cell>
          <cell r="S1236">
            <v>0.57039991137698021</v>
          </cell>
        </row>
        <row r="1237">
          <cell r="B1237">
            <v>15300</v>
          </cell>
          <cell r="C1237" t="str">
            <v xml:space="preserve">IEDEP CUOTA DE RECUPERACION SEMESTRAL BACHILLERATO EN UNIDADES ER               </v>
          </cell>
          <cell r="D1237" t="str">
            <v>20190430UDE210</v>
          </cell>
          <cell r="E1237" t="str">
            <v>4300003008001001</v>
          </cell>
          <cell r="K1237" t="str">
            <v xml:space="preserve">IEDEP CUOTA DE RECUPERACION SEMESTRAL BACHILLERATO EN UNIDADES ER               </v>
          </cell>
          <cell r="L1237">
            <v>133951</v>
          </cell>
          <cell r="M1237">
            <v>46188</v>
          </cell>
          <cell r="N1237">
            <v>59918</v>
          </cell>
          <cell r="O1237">
            <v>120221</v>
          </cell>
          <cell r="P1237">
            <v>64395</v>
          </cell>
          <cell r="Q1237">
            <v>64395</v>
          </cell>
          <cell r="R1237">
            <v>0.48073549282946748</v>
          </cell>
          <cell r="S1237">
            <v>0.53563853236955272</v>
          </cell>
        </row>
        <row r="1238">
          <cell r="B1238">
            <v>15419</v>
          </cell>
          <cell r="C1238" t="str">
            <v xml:space="preserve">IEDEP CONSTANCIA DE ESTUDIOS PARCIAL O TERMINACION BACHILLERATO                 </v>
          </cell>
          <cell r="D1238" t="str">
            <v>20190430UDE210</v>
          </cell>
          <cell r="E1238" t="str">
            <v>4300003008001001</v>
          </cell>
          <cell r="K1238" t="str">
            <v xml:space="preserve">IEDEP CONSTANCIA DE ESTUDIOS PARCIAL O TERMINACION BACHILLERATO                 </v>
          </cell>
          <cell r="L1238">
            <v>33617</v>
          </cell>
          <cell r="M1238">
            <v>252</v>
          </cell>
          <cell r="N1238">
            <v>19724</v>
          </cell>
          <cell r="O1238">
            <v>14145</v>
          </cell>
          <cell r="P1238">
            <v>2079</v>
          </cell>
          <cell r="Q1238">
            <v>2079</v>
          </cell>
          <cell r="R1238">
            <v>6.1843710027664575E-2</v>
          </cell>
          <cell r="S1238">
            <v>0.1469777306468717</v>
          </cell>
        </row>
        <row r="1239">
          <cell r="B1239">
            <v>15420</v>
          </cell>
          <cell r="C1239" t="str">
            <v xml:space="preserve">IEDEP CONSTANCIA DE ESTUDIOS PARCIAL O TERMINACION MAESTRIA                     </v>
          </cell>
          <cell r="D1239" t="str">
            <v>20190430UDE210</v>
          </cell>
          <cell r="E1239" t="str">
            <v>4300003008001001</v>
          </cell>
          <cell r="K1239" t="str">
            <v xml:space="preserve">IEDEP CONSTANCIA DE ESTUDIOS PARCIAL O TERMINACION MAESTRIA                     </v>
          </cell>
          <cell r="L1239">
            <v>0</v>
          </cell>
          <cell r="M1239">
            <v>520</v>
          </cell>
          <cell r="N1239">
            <v>0</v>
          </cell>
          <cell r="O1239">
            <v>520</v>
          </cell>
          <cell r="P1239">
            <v>520</v>
          </cell>
          <cell r="Q1239">
            <v>520</v>
          </cell>
          <cell r="R1239" t="str">
            <v>Sin saldo estimado</v>
          </cell>
          <cell r="S1239">
            <v>1</v>
          </cell>
        </row>
        <row r="1240">
          <cell r="B1240">
            <v>15422</v>
          </cell>
          <cell r="C1240" t="str">
            <v xml:space="preserve">IEDEP DUPLICADO DE CREDENCIAL                                                   </v>
          </cell>
          <cell r="D1240" t="str">
            <v>20190430UDE210</v>
          </cell>
          <cell r="E1240" t="str">
            <v>4300003008001001</v>
          </cell>
          <cell r="K1240" t="str">
            <v xml:space="preserve">IEDEP DUPLICADO DE CREDENCIAL                                                   </v>
          </cell>
          <cell r="L1240">
            <v>74</v>
          </cell>
          <cell r="M1240">
            <v>63</v>
          </cell>
          <cell r="N1240">
            <v>0</v>
          </cell>
          <cell r="O1240">
            <v>137</v>
          </cell>
          <cell r="P1240">
            <v>63</v>
          </cell>
          <cell r="Q1240">
            <v>63</v>
          </cell>
          <cell r="R1240">
            <v>0.85135135135135132</v>
          </cell>
          <cell r="S1240">
            <v>0.45985401459854014</v>
          </cell>
        </row>
        <row r="1241">
          <cell r="B1241">
            <v>15423</v>
          </cell>
          <cell r="C1241" t="str">
            <v xml:space="preserve">IEDEP EXPEDICION DE KARDEX NIVEL LICENCIATURA                                   </v>
          </cell>
          <cell r="D1241" t="str">
            <v>20190430UDE210</v>
          </cell>
          <cell r="E1241" t="str">
            <v>4300003008001001</v>
          </cell>
          <cell r="K1241" t="str">
            <v xml:space="preserve">IEDEP EXPEDICION DE KARDEX NIVEL LICENCIATURA                                   </v>
          </cell>
          <cell r="L1241">
            <v>234222</v>
          </cell>
          <cell r="M1241">
            <v>27968</v>
          </cell>
          <cell r="N1241">
            <v>105220</v>
          </cell>
          <cell r="O1241">
            <v>156970</v>
          </cell>
          <cell r="P1241">
            <v>54815</v>
          </cell>
          <cell r="Q1241">
            <v>54815</v>
          </cell>
          <cell r="R1241">
            <v>0.23403010818795844</v>
          </cell>
          <cell r="S1241">
            <v>0.34920685481302161</v>
          </cell>
        </row>
        <row r="1242">
          <cell r="B1242">
            <v>15424</v>
          </cell>
          <cell r="C1242" t="str">
            <v xml:space="preserve">IEDEP EXPEDICION DE KARDEX NIVEL MAESTRIA                                       </v>
          </cell>
          <cell r="D1242" t="str">
            <v>20190430UDE210</v>
          </cell>
          <cell r="E1242" t="str">
            <v>4300003008001001</v>
          </cell>
          <cell r="K1242" t="str">
            <v xml:space="preserve">IEDEP EXPEDICION DE KARDEX NIVEL MAESTRIA                                       </v>
          </cell>
          <cell r="L1242">
            <v>898</v>
          </cell>
          <cell r="M1242">
            <v>0</v>
          </cell>
          <cell r="N1242">
            <v>617</v>
          </cell>
          <cell r="O1242">
            <v>281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>
            <v>15425</v>
          </cell>
          <cell r="C1243" t="str">
            <v xml:space="preserve">IEDEP EXAMEN TITULO DE SUFICIENCIA EN UNIDAD DE EXTENCION REGIONAL              </v>
          </cell>
          <cell r="D1243" t="str">
            <v>20190430UDE210</v>
          </cell>
          <cell r="E1243" t="str">
            <v>4300003008001001</v>
          </cell>
          <cell r="K1243" t="str">
            <v xml:space="preserve">IEDEP EXAMEN TITULO DE SUFICIENCIA EN UNIDAD DE EXTENCION REGIONAL              </v>
          </cell>
          <cell r="L1243">
            <v>37361</v>
          </cell>
          <cell r="M1243">
            <v>10080</v>
          </cell>
          <cell r="N1243">
            <v>3932</v>
          </cell>
          <cell r="O1243">
            <v>43509</v>
          </cell>
          <cell r="P1243">
            <v>21080</v>
          </cell>
          <cell r="Q1243">
            <v>21080</v>
          </cell>
          <cell r="R1243">
            <v>0.56422472631888865</v>
          </cell>
          <cell r="S1243">
            <v>0.48449746029557106</v>
          </cell>
        </row>
        <row r="1244">
          <cell r="B1244">
            <v>15426</v>
          </cell>
          <cell r="C1244" t="str">
            <v xml:space="preserve">IEDEP RECURSAMIENTO BACHILLERATO A DISTANCIA                                    </v>
          </cell>
          <cell r="D1244" t="str">
            <v>20190430UDE210</v>
          </cell>
          <cell r="E1244" t="str">
            <v>4300003008001001</v>
          </cell>
          <cell r="K1244" t="str">
            <v xml:space="preserve">IEDEP RECURSAMIENTO BACHILLERATO A DISTANCIA                                    </v>
          </cell>
          <cell r="L1244">
            <v>28631</v>
          </cell>
          <cell r="M1244">
            <v>44624</v>
          </cell>
          <cell r="N1244">
            <v>4759</v>
          </cell>
          <cell r="O1244">
            <v>68496</v>
          </cell>
          <cell r="P1244">
            <v>45765</v>
          </cell>
          <cell r="Q1244">
            <v>45765</v>
          </cell>
          <cell r="R1244">
            <v>1.5984422479131011</v>
          </cell>
          <cell r="S1244">
            <v>0.66814120532585841</v>
          </cell>
        </row>
        <row r="1245">
          <cell r="B1245">
            <v>15561</v>
          </cell>
          <cell r="C1245" t="str">
            <v xml:space="preserve">IEDEP CONSTANCIA DE LIBERACION DE BIBLIOTECA CAMPUS Y UNID. REGIONALES          </v>
          </cell>
          <cell r="D1245" t="str">
            <v>20190430UDE210</v>
          </cell>
          <cell r="E1245" t="str">
            <v>4300003008001001</v>
          </cell>
          <cell r="K1245" t="str">
            <v xml:space="preserve">IEDEP CONSTANCIA DE LIBERACION DE BIBLIOTECA CAMPUS Y UNID. REGIONALES          </v>
          </cell>
          <cell r="L1245">
            <v>626410</v>
          </cell>
          <cell r="M1245">
            <v>65250</v>
          </cell>
          <cell r="N1245">
            <v>236934</v>
          </cell>
          <cell r="O1245">
            <v>454726</v>
          </cell>
          <cell r="P1245">
            <v>103675</v>
          </cell>
          <cell r="Q1245">
            <v>103675</v>
          </cell>
          <cell r="R1245">
            <v>0.16550661707188583</v>
          </cell>
          <cell r="S1245">
            <v>0.22799444060819044</v>
          </cell>
        </row>
        <row r="1246">
          <cell r="B1246">
            <v>15562</v>
          </cell>
          <cell r="C1246" t="str">
            <v xml:space="preserve">IEDEP TRAMITE RELATIVO AL CAMBIO DE CARRERA CAMPUS Y UNID. REGIONALES           </v>
          </cell>
          <cell r="D1246" t="str">
            <v>20190430UDE210</v>
          </cell>
          <cell r="E1246" t="str">
            <v>4300003008001001</v>
          </cell>
          <cell r="K1246" t="str">
            <v xml:space="preserve">IEDEP TRAMITE RELATIVO AL CAMBIO DE CARRERA CAMPUS Y UNID. REGIONALES           </v>
          </cell>
          <cell r="L1246">
            <v>7221</v>
          </cell>
          <cell r="M1246">
            <v>17731</v>
          </cell>
          <cell r="N1246">
            <v>1110</v>
          </cell>
          <cell r="O1246">
            <v>23842</v>
          </cell>
          <cell r="P1246">
            <v>18820</v>
          </cell>
          <cell r="Q1246">
            <v>18820</v>
          </cell>
          <cell r="R1246">
            <v>2.6062872178368646</v>
          </cell>
          <cell r="S1246">
            <v>0.78936330844727787</v>
          </cell>
        </row>
        <row r="1247">
          <cell r="B1247">
            <v>15563</v>
          </cell>
          <cell r="C1247" t="str">
            <v xml:space="preserve">IEDEP CAMBIO UNIDAD EXTENSION REGIONAL A OTRA O A CAMPUS CENTRAL                </v>
          </cell>
          <cell r="D1247" t="str">
            <v>20190430UDE210</v>
          </cell>
          <cell r="E1247" t="str">
            <v>4300003008001001</v>
          </cell>
          <cell r="K1247" t="str">
            <v xml:space="preserve">IEDEP CAMBIO UNIDAD EXTENSION REGIONAL A OTRA O A CAMPUS CENTRAL                </v>
          </cell>
          <cell r="L1247">
            <v>8374</v>
          </cell>
          <cell r="M1247">
            <v>4070</v>
          </cell>
          <cell r="N1247">
            <v>1428</v>
          </cell>
          <cell r="O1247">
            <v>11016</v>
          </cell>
          <cell r="P1247">
            <v>4580</v>
          </cell>
          <cell r="Q1247">
            <v>4580</v>
          </cell>
          <cell r="R1247">
            <v>0.54693097683305469</v>
          </cell>
          <cell r="S1247">
            <v>0.41575889615105299</v>
          </cell>
        </row>
        <row r="1248">
          <cell r="B1248">
            <v>15565</v>
          </cell>
          <cell r="C1248" t="str">
            <v xml:space="preserve">IEDEP EXPED. DE ACTA DE EXAMEN POR TITULACION NIVEL LICENCIATURA                </v>
          </cell>
          <cell r="D1248" t="str">
            <v>20190430UDE210</v>
          </cell>
          <cell r="E1248" t="str">
            <v>4300003008001001</v>
          </cell>
          <cell r="K1248" t="str">
            <v xml:space="preserve">IEDEP EXPED. DE ACTA DE EXAMEN POR TITULACION NIVEL LICENCIATURA                </v>
          </cell>
          <cell r="L1248">
            <v>342786</v>
          </cell>
          <cell r="M1248">
            <v>49395</v>
          </cell>
          <cell r="N1248">
            <v>21858</v>
          </cell>
          <cell r="O1248">
            <v>370323</v>
          </cell>
          <cell r="P1248">
            <v>78255</v>
          </cell>
          <cell r="Q1248">
            <v>78255</v>
          </cell>
          <cell r="R1248">
            <v>0.22829112040748456</v>
          </cell>
          <cell r="S1248">
            <v>0.21131552725593603</v>
          </cell>
        </row>
        <row r="1249">
          <cell r="B1249">
            <v>15566</v>
          </cell>
          <cell r="C1249" t="str">
            <v xml:space="preserve">IEDEP EXPED. DE ACTA DE EXAMEN POR TITULACION NIVEL MAESTRIA                    </v>
          </cell>
          <cell r="D1249" t="str">
            <v>20190430UDE210</v>
          </cell>
          <cell r="E1249" t="str">
            <v>4300003008001001</v>
          </cell>
          <cell r="K1249" t="str">
            <v xml:space="preserve">IEDEP EXPED. DE ACTA DE EXAMEN POR TITULACION NIVEL MAESTRIA                    </v>
          </cell>
          <cell r="L1249">
            <v>1793</v>
          </cell>
          <cell r="M1249">
            <v>1780</v>
          </cell>
          <cell r="N1249">
            <v>880</v>
          </cell>
          <cell r="O1249">
            <v>2693</v>
          </cell>
          <cell r="P1249">
            <v>1780</v>
          </cell>
          <cell r="Q1249">
            <v>1780</v>
          </cell>
          <cell r="R1249">
            <v>0.99274958170663696</v>
          </cell>
          <cell r="S1249">
            <v>0.66097289268473824</v>
          </cell>
        </row>
        <row r="1250">
          <cell r="B1250">
            <v>15568</v>
          </cell>
          <cell r="C1250" t="str">
            <v xml:space="preserve">IEDEP REINSCRIPCION ANUAL POR ALUMNO NIVEL LICENCIATURA                         </v>
          </cell>
          <cell r="D1250" t="str">
            <v>20190430UDE210</v>
          </cell>
          <cell r="E1250" t="str">
            <v>4300003008001001</v>
          </cell>
          <cell r="K1250" t="str">
            <v xml:space="preserve">IEDEP REINSCRIPCION ANUAL POR ALUMNO NIVEL LICENCIATURA                         </v>
          </cell>
          <cell r="L1250">
            <v>905212</v>
          </cell>
          <cell r="M1250">
            <v>368678</v>
          </cell>
          <cell r="N1250">
            <v>35946</v>
          </cell>
          <cell r="O1250">
            <v>1237944</v>
          </cell>
          <cell r="P1250">
            <v>386560</v>
          </cell>
          <cell r="Q1250">
            <v>386560</v>
          </cell>
          <cell r="R1250">
            <v>0.42703808610579619</v>
          </cell>
          <cell r="S1250">
            <v>0.31225968218271588</v>
          </cell>
        </row>
        <row r="1251">
          <cell r="B1251">
            <v>15569</v>
          </cell>
          <cell r="C1251" t="str">
            <v xml:space="preserve">IEDEP REINSCRIPCION ANUAL POR ALUMNO NIVEL MAESTRIA                             </v>
          </cell>
          <cell r="D1251" t="str">
            <v>20190430UDE210</v>
          </cell>
          <cell r="E1251" t="str">
            <v>4300003008001001</v>
          </cell>
          <cell r="K1251" t="str">
            <v xml:space="preserve">IEDEP REINSCRIPCION ANUAL POR ALUMNO NIVEL MAESTRIA                             </v>
          </cell>
          <cell r="L1251">
            <v>0</v>
          </cell>
          <cell r="M1251">
            <v>13320</v>
          </cell>
          <cell r="N1251">
            <v>0</v>
          </cell>
          <cell r="O1251">
            <v>13320</v>
          </cell>
          <cell r="P1251">
            <v>13320</v>
          </cell>
          <cell r="Q1251">
            <v>13320</v>
          </cell>
          <cell r="R1251" t="str">
            <v>Sin saldo estimado</v>
          </cell>
          <cell r="S1251">
            <v>1</v>
          </cell>
        </row>
        <row r="1252">
          <cell r="B1252">
            <v>15732</v>
          </cell>
          <cell r="C1252" t="str">
            <v xml:space="preserve">IEDEP EXAMEN DE INGRESO NIVEL MAESTRIA                                          </v>
          </cell>
          <cell r="D1252" t="str">
            <v>20190430UDE210</v>
          </cell>
          <cell r="E1252" t="str">
            <v>4300003008001001</v>
          </cell>
          <cell r="K1252" t="str">
            <v xml:space="preserve">IEDEP EXAMEN DE INGRESO NIVEL MAESTRIA                                          </v>
          </cell>
          <cell r="L1252">
            <v>0</v>
          </cell>
          <cell r="M1252">
            <v>14820</v>
          </cell>
          <cell r="N1252">
            <v>0</v>
          </cell>
          <cell r="O1252">
            <v>14820</v>
          </cell>
          <cell r="P1252">
            <v>14820</v>
          </cell>
          <cell r="Q1252">
            <v>14820</v>
          </cell>
          <cell r="R1252" t="str">
            <v>Sin saldo estimado</v>
          </cell>
          <cell r="S1252">
            <v>1</v>
          </cell>
        </row>
        <row r="1253">
          <cell r="B1253">
            <v>15733</v>
          </cell>
          <cell r="C1253" t="str">
            <v xml:space="preserve">IEDEP CUOTA DE RECUPERACION MENSUAL, BACHILLERATO MOD ABIERTA                   </v>
          </cell>
          <cell r="D1253" t="str">
            <v>20190430UDE210</v>
          </cell>
          <cell r="E1253" t="str">
            <v>4300003008001001</v>
          </cell>
          <cell r="K1253" t="str">
            <v xml:space="preserve">IEDEP CUOTA DE RECUPERACION MENSUAL, BACHILLERATO MOD ABIERTA                   </v>
          </cell>
          <cell r="L1253">
            <v>0</v>
          </cell>
          <cell r="M1253">
            <v>319950</v>
          </cell>
          <cell r="N1253">
            <v>0</v>
          </cell>
          <cell r="O1253">
            <v>319950</v>
          </cell>
          <cell r="P1253">
            <v>319950</v>
          </cell>
          <cell r="Q1253">
            <v>319950</v>
          </cell>
          <cell r="R1253" t="str">
            <v>Sin saldo estimado</v>
          </cell>
          <cell r="S1253">
            <v>1</v>
          </cell>
        </row>
        <row r="1254">
          <cell r="B1254">
            <v>15735</v>
          </cell>
          <cell r="C1254" t="str">
            <v xml:space="preserve">IEDEP DICTAMEN DE EQUIVALENCIA DE LICENCIATURA                                  </v>
          </cell>
          <cell r="D1254" t="str">
            <v>20190430UDE210</v>
          </cell>
          <cell r="E1254" t="str">
            <v>4300003008001001</v>
          </cell>
          <cell r="K1254" t="str">
            <v xml:space="preserve">IEDEP DICTAMEN DE EQUIVALENCIA DE LICENCIATURA                                  </v>
          </cell>
          <cell r="L1254">
            <v>0</v>
          </cell>
          <cell r="M1254">
            <v>19190</v>
          </cell>
          <cell r="N1254">
            <v>480</v>
          </cell>
          <cell r="O1254">
            <v>18710</v>
          </cell>
          <cell r="P1254">
            <v>18710</v>
          </cell>
          <cell r="Q1254">
            <v>18710</v>
          </cell>
          <cell r="R1254" t="str">
            <v>Sin saldo estimado</v>
          </cell>
          <cell r="S1254">
            <v>1</v>
          </cell>
        </row>
        <row r="1255">
          <cell r="B1255">
            <v>15738</v>
          </cell>
          <cell r="C1255" t="str">
            <v xml:space="preserve">IEDEP CONSTANCIA DE ESTUDIOS PARCIAL O TERMINACION LICENCIATURA                 </v>
          </cell>
          <cell r="D1255" t="str">
            <v>20190430UDE210</v>
          </cell>
          <cell r="E1255" t="str">
            <v>4300003008001001</v>
          </cell>
          <cell r="K1255" t="str">
            <v xml:space="preserve">IEDEP CONSTANCIA DE ESTUDIOS PARCIAL O TERMINACION LICENCIATURA                 </v>
          </cell>
          <cell r="L1255">
            <v>0</v>
          </cell>
          <cell r="M1255">
            <v>140630</v>
          </cell>
          <cell r="N1255">
            <v>13120</v>
          </cell>
          <cell r="O1255">
            <v>127510</v>
          </cell>
          <cell r="P1255">
            <v>127510</v>
          </cell>
          <cell r="Q1255">
            <v>127510</v>
          </cell>
          <cell r="R1255" t="str">
            <v>Sin saldo estimado</v>
          </cell>
          <cell r="S1255">
            <v>1</v>
          </cell>
        </row>
        <row r="1256">
          <cell r="B1256">
            <v>16198</v>
          </cell>
          <cell r="C1256" t="str">
            <v xml:space="preserve">IEDEP EXPED. TITULO PROFESIONAL ELECTRONICO LICENCIATURA, MAESTRIA, DOCTORADO   </v>
          </cell>
          <cell r="D1256" t="str">
            <v>20190430UDE210</v>
          </cell>
          <cell r="E1256" t="str">
            <v>4300003008001001</v>
          </cell>
          <cell r="K1256" t="str">
            <v xml:space="preserve">IEDEP EXPED. TITULO PROFESIONAL ELECTRONICO LICENCIATURA, MAESTRIA, DOCTORADO   </v>
          </cell>
          <cell r="L1256">
            <v>0</v>
          </cell>
          <cell r="M1256">
            <v>56500</v>
          </cell>
          <cell r="N1256">
            <v>0</v>
          </cell>
          <cell r="O1256">
            <v>56500</v>
          </cell>
          <cell r="P1256">
            <v>56500</v>
          </cell>
          <cell r="Q1256">
            <v>56500</v>
          </cell>
          <cell r="R1256" t="str">
            <v>Sin saldo estimado</v>
          </cell>
          <cell r="S1256">
            <v>1</v>
          </cell>
        </row>
        <row r="1257">
          <cell r="D1257" t="str">
            <v/>
          </cell>
          <cell r="E1257" t="str">
            <v>4300003009000000</v>
          </cell>
          <cell r="I1257" t="str">
            <v xml:space="preserve">INSTITUTO DE SEGURIDAD Y SERVICIOS SOCIALES DE LOS TRABAJADORES AL SERVICIO DE LOS PODERES DEL ESTADO DE PUEBLA                                                                                                                                                                                             </v>
          </cell>
          <cell r="L1257">
            <v>558139</v>
          </cell>
          <cell r="M1257">
            <v>95361</v>
          </cell>
          <cell r="N1257">
            <v>218893</v>
          </cell>
          <cell r="O1257">
            <v>434607</v>
          </cell>
          <cell r="P1257">
            <v>209349</v>
          </cell>
          <cell r="Q1257">
            <v>209349</v>
          </cell>
          <cell r="R1257">
            <v>0.37508398445548508</v>
          </cell>
          <cell r="S1257">
            <v>0.48169725752231324</v>
          </cell>
        </row>
        <row r="1258">
          <cell r="D1258" t="str">
            <v/>
          </cell>
          <cell r="E1258" t="str">
            <v>4300003009001000</v>
          </cell>
          <cell r="J1258" t="str">
            <v xml:space="preserve">INSTITUTO DE SEGURIDAD Y SERVICIOS SOCIALES D ELOS TRABAJADORES AL SERVICIO DE LOS PODERES DEL ESTADO DE PUEBLA                                                                                                                                                                                             </v>
          </cell>
          <cell r="L1258">
            <v>558139</v>
          </cell>
          <cell r="M1258">
            <v>95361</v>
          </cell>
          <cell r="N1258">
            <v>218893</v>
          </cell>
          <cell r="O1258">
            <v>434607</v>
          </cell>
          <cell r="P1258">
            <v>209349</v>
          </cell>
          <cell r="Q1258">
            <v>209349</v>
          </cell>
          <cell r="R1258">
            <v>0.37508398445548508</v>
          </cell>
          <cell r="S1258">
            <v>0.48169725752231324</v>
          </cell>
        </row>
        <row r="1259">
          <cell r="B1259">
            <v>4178</v>
          </cell>
          <cell r="C1259" t="str">
            <v xml:space="preserve">ISSSTEP: REPOSICION DE GAFETE                                                   </v>
          </cell>
          <cell r="D1259" t="str">
            <v>20190820ISS210</v>
          </cell>
          <cell r="E1259" t="str">
            <v>4300003009001001</v>
          </cell>
          <cell r="K1259" t="str">
            <v xml:space="preserve">ISSSTEP: REPOSICION DE GAFETE                                                   </v>
          </cell>
          <cell r="L1259">
            <v>626</v>
          </cell>
          <cell r="M1259">
            <v>132</v>
          </cell>
          <cell r="N1259">
            <v>383</v>
          </cell>
          <cell r="O1259">
            <v>375</v>
          </cell>
          <cell r="P1259">
            <v>210</v>
          </cell>
          <cell r="Q1259">
            <v>210</v>
          </cell>
          <cell r="R1259">
            <v>0.33546325878594252</v>
          </cell>
          <cell r="S1259">
            <v>0.56000000000000005</v>
          </cell>
        </row>
        <row r="1260">
          <cell r="B1260">
            <v>4179</v>
          </cell>
          <cell r="C1260" t="str">
            <v xml:space="preserve">ISSSTEP: REPOSICION DE CREDENCIAL                                               </v>
          </cell>
          <cell r="D1260" t="str">
            <v>20190820ISS210</v>
          </cell>
          <cell r="E1260" t="str">
            <v>4300003009001001</v>
          </cell>
          <cell r="K1260" t="str">
            <v xml:space="preserve">ISSSTEP: REPOSICION DE CREDENCIAL                                               </v>
          </cell>
          <cell r="L1260">
            <v>534590</v>
          </cell>
          <cell r="M1260">
            <v>92964</v>
          </cell>
          <cell r="N1260">
            <v>210481</v>
          </cell>
          <cell r="O1260">
            <v>417073</v>
          </cell>
          <cell r="P1260">
            <v>202314</v>
          </cell>
          <cell r="Q1260">
            <v>202314</v>
          </cell>
          <cell r="R1260">
            <v>0.37844703417572345</v>
          </cell>
          <cell r="S1260">
            <v>0.48508054944817813</v>
          </cell>
        </row>
        <row r="1261">
          <cell r="B1261">
            <v>4180</v>
          </cell>
          <cell r="C1261" t="str">
            <v xml:space="preserve">ISSSTEP: POR LA EXPED DE CONSTANCIAS Y CERTIFICADOS QUE INCLUYE FORMA OFICIAL   </v>
          </cell>
          <cell r="D1261" t="str">
            <v>20190820ISS210</v>
          </cell>
          <cell r="E1261" t="str">
            <v>4300003009001001</v>
          </cell>
          <cell r="K1261" t="str">
            <v xml:space="preserve">ISSSTEP: POR LA EXPED DE CONSTANCIAS Y CERTIFICADOS QUE INCLUYE FORMA OFICIAL   </v>
          </cell>
          <cell r="L1261">
            <v>22923</v>
          </cell>
          <cell r="M1261">
            <v>2265</v>
          </cell>
          <cell r="N1261">
            <v>8029</v>
          </cell>
          <cell r="O1261">
            <v>17159</v>
          </cell>
          <cell r="P1261">
            <v>6825</v>
          </cell>
          <cell r="Q1261">
            <v>6825</v>
          </cell>
          <cell r="R1261">
            <v>0.29773589844261222</v>
          </cell>
          <cell r="S1261">
            <v>0.39775045165802203</v>
          </cell>
        </row>
        <row r="1262">
          <cell r="D1262" t="str">
            <v/>
          </cell>
          <cell r="E1262" t="str">
            <v>4300003010000000</v>
          </cell>
          <cell r="I1262" t="str">
            <v xml:space="preserve">INSTITUTO TECNOLOGICO SUPERIOR DE ACATLAN DE OSORIO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62">
            <v>2647211</v>
          </cell>
          <cell r="M1262">
            <v>438454</v>
          </cell>
          <cell r="N1262">
            <v>386493</v>
          </cell>
          <cell r="O1262">
            <v>2699172</v>
          </cell>
          <cell r="P1262">
            <v>1521865</v>
          </cell>
          <cell r="Q1262">
            <v>1521865</v>
          </cell>
          <cell r="R1262">
            <v>0.57489372777613879</v>
          </cell>
          <cell r="S1262">
            <v>0.56382661053093319</v>
          </cell>
        </row>
        <row r="1263">
          <cell r="D1263" t="str">
            <v/>
          </cell>
          <cell r="E1263" t="str">
            <v>4300003010001000</v>
          </cell>
          <cell r="J1263" t="str">
            <v xml:space="preserve">INSTITUTO TECNOLOGICO SUPERIOR DE ACATLAN DE OSORIO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63">
            <v>2647211</v>
          </cell>
          <cell r="M1263">
            <v>438454</v>
          </cell>
          <cell r="N1263">
            <v>386493</v>
          </cell>
          <cell r="O1263">
            <v>2699172</v>
          </cell>
          <cell r="P1263">
            <v>1521865</v>
          </cell>
          <cell r="Q1263">
            <v>1521865</v>
          </cell>
          <cell r="R1263">
            <v>0.57489372777613879</v>
          </cell>
          <cell r="S1263">
            <v>0.56382661053093319</v>
          </cell>
        </row>
        <row r="1264">
          <cell r="B1264">
            <v>4341</v>
          </cell>
          <cell r="C1264" t="str">
            <v xml:space="preserve">ITS DE ACATLAN OSORIO: POR FICHA DE EXAMEN ADMISION                             </v>
          </cell>
          <cell r="D1264" t="str">
            <v>20190340TAO210</v>
          </cell>
          <cell r="E1264" t="str">
            <v>4300003010001001</v>
          </cell>
          <cell r="K1264" t="str">
            <v xml:space="preserve">ITS DE ACATLAN OSORIO: POR FICHA DE EXAMEN ADMISION                             </v>
          </cell>
          <cell r="L1264">
            <v>221325</v>
          </cell>
          <cell r="M1264">
            <v>5189</v>
          </cell>
          <cell r="N1264">
            <v>84639</v>
          </cell>
          <cell r="O1264">
            <v>141875</v>
          </cell>
          <cell r="P1264">
            <v>42735</v>
          </cell>
          <cell r="Q1264">
            <v>42735</v>
          </cell>
          <cell r="R1264">
            <v>0.19308708912233141</v>
          </cell>
          <cell r="S1264">
            <v>0.30121585903083703</v>
          </cell>
        </row>
        <row r="1265">
          <cell r="B1265">
            <v>4342</v>
          </cell>
          <cell r="C1265" t="str">
            <v xml:space="preserve">ITS DE ACATLAN OSORIO: POR CUOTA DE INSCRIPCION O REINSCRIPCION                 </v>
          </cell>
          <cell r="D1265" t="str">
            <v>20190340TAO210</v>
          </cell>
          <cell r="E1265" t="str">
            <v>4300003010001001</v>
          </cell>
          <cell r="K1265" t="str">
            <v xml:space="preserve">ITS DE ACATLAN OSORIO: POR CUOTA DE INSCRIPCION O REINSCRIPCION                 </v>
          </cell>
          <cell r="L1265">
            <v>1372131</v>
          </cell>
          <cell r="M1265">
            <v>32438</v>
          </cell>
          <cell r="N1265">
            <v>122403</v>
          </cell>
          <cell r="O1265">
            <v>1282166</v>
          </cell>
          <cell r="P1265">
            <v>569800</v>
          </cell>
          <cell r="Q1265">
            <v>569800</v>
          </cell>
          <cell r="R1265">
            <v>0.41526647237034947</v>
          </cell>
          <cell r="S1265">
            <v>0.44440423470907825</v>
          </cell>
        </row>
        <row r="1266">
          <cell r="B1266">
            <v>4349</v>
          </cell>
          <cell r="C1266" t="str">
            <v xml:space="preserve">ITS DE ACATLAN OSORIO: CONVALIDACIONDE ESTUDIOS                                 </v>
          </cell>
          <cell r="D1266" t="str">
            <v>20190340TAO210</v>
          </cell>
          <cell r="E1266" t="str">
            <v>4300003010001001</v>
          </cell>
          <cell r="K1266" t="str">
            <v xml:space="preserve">ITS DE ACATLAN OSORIO: CONVALIDACIONDE ESTUDIOS                                 </v>
          </cell>
          <cell r="L1266">
            <v>4903</v>
          </cell>
          <cell r="M1266">
            <v>1590</v>
          </cell>
          <cell r="N1266">
            <v>3313</v>
          </cell>
          <cell r="O1266">
            <v>3180</v>
          </cell>
          <cell r="P1266">
            <v>3180</v>
          </cell>
          <cell r="Q1266">
            <v>3180</v>
          </cell>
          <cell r="R1266">
            <v>0.64858250050989186</v>
          </cell>
          <cell r="S1266">
            <v>1</v>
          </cell>
        </row>
        <row r="1267">
          <cell r="B1267">
            <v>4350</v>
          </cell>
          <cell r="C1267" t="str">
            <v xml:space="preserve">ITS DE ACATLAN OSORIO: CONVALIDACION POR ASIGNATURA                             </v>
          </cell>
          <cell r="D1267" t="str">
            <v>20190340TAO210</v>
          </cell>
          <cell r="E1267" t="str">
            <v>4300003010001001</v>
          </cell>
          <cell r="K1267" t="str">
            <v xml:space="preserve">ITS DE ACATLAN OSORIO: CONVALIDACION POR ASIGNATURA                             </v>
          </cell>
          <cell r="L1267">
            <v>630</v>
          </cell>
          <cell r="M1267">
            <v>350</v>
          </cell>
          <cell r="N1267">
            <v>284</v>
          </cell>
          <cell r="O1267">
            <v>696</v>
          </cell>
          <cell r="P1267">
            <v>350</v>
          </cell>
          <cell r="Q1267">
            <v>350</v>
          </cell>
          <cell r="R1267">
            <v>0.55555555555555558</v>
          </cell>
          <cell r="S1267">
            <v>0.50287356321839083</v>
          </cell>
        </row>
        <row r="1268">
          <cell r="B1268">
            <v>4351</v>
          </cell>
          <cell r="C1268" t="str">
            <v xml:space="preserve">ITS DE ACATLAN OSORIO: POR EXAMEN PROFESIONAL O EQUIVALENTE                     </v>
          </cell>
          <cell r="D1268" t="str">
            <v>20190340TAO210</v>
          </cell>
          <cell r="E1268" t="str">
            <v>4300003010001001</v>
          </cell>
          <cell r="K1268" t="str">
            <v xml:space="preserve">ITS DE ACATLAN OSORIO: POR EXAMEN PROFESIONAL O EQUIVALENTE                     </v>
          </cell>
          <cell r="L1268">
            <v>215723</v>
          </cell>
          <cell r="M1268">
            <v>58802</v>
          </cell>
          <cell r="N1268">
            <v>85086</v>
          </cell>
          <cell r="O1268">
            <v>189439</v>
          </cell>
          <cell r="P1268">
            <v>122120</v>
          </cell>
          <cell r="Q1268">
            <v>122120</v>
          </cell>
          <cell r="R1268">
            <v>0.56609633650561131</v>
          </cell>
          <cell r="S1268">
            <v>0.64464022719714531</v>
          </cell>
        </row>
        <row r="1269">
          <cell r="B1269">
            <v>4352</v>
          </cell>
          <cell r="C1269" t="str">
            <v xml:space="preserve">ITS DE ACATLAN OSORIO: POR CURSO DE VERANO POR ALUMNO                           </v>
          </cell>
          <cell r="D1269" t="str">
            <v>20190340TAO210</v>
          </cell>
          <cell r="E1269" t="str">
            <v>4300003010001001</v>
          </cell>
          <cell r="K1269" t="str">
            <v xml:space="preserve">ITS DE ACATLAN OSORIO: POR CURSO DE VERANO POR ALUMNO                           </v>
          </cell>
          <cell r="L1269">
            <v>333699</v>
          </cell>
          <cell r="M1269">
            <v>66799</v>
          </cell>
          <cell r="N1269">
            <v>19021</v>
          </cell>
          <cell r="O1269">
            <v>381477</v>
          </cell>
          <cell r="P1269">
            <v>377190</v>
          </cell>
          <cell r="Q1269">
            <v>377190</v>
          </cell>
          <cell r="R1269">
            <v>1.1303300279593287</v>
          </cell>
          <cell r="S1269">
            <v>0.98876210099167183</v>
          </cell>
        </row>
        <row r="1270">
          <cell r="B1270">
            <v>4363</v>
          </cell>
          <cell r="C1270" t="str">
            <v xml:space="preserve">ITS DE ACATLAN OSORIO: POR CURSO DE INGLES AVANCE DE MODULOS                    </v>
          </cell>
          <cell r="D1270" t="str">
            <v>20190340TAO210</v>
          </cell>
          <cell r="E1270" t="str">
            <v>4300003010001001</v>
          </cell>
          <cell r="K1270" t="str">
            <v xml:space="preserve">ITS DE ACATLAN OSORIO: POR CURSO DE INGLES AVANCE DE MODULOS                    </v>
          </cell>
          <cell r="L1270">
            <v>40270</v>
          </cell>
          <cell r="M1270">
            <v>9747</v>
          </cell>
          <cell r="N1270">
            <v>3908</v>
          </cell>
          <cell r="O1270">
            <v>46109</v>
          </cell>
          <cell r="P1270">
            <v>45510</v>
          </cell>
          <cell r="Q1270">
            <v>45510</v>
          </cell>
          <cell r="R1270">
            <v>1.1301216786689843</v>
          </cell>
          <cell r="S1270">
            <v>0.98700904378754695</v>
          </cell>
        </row>
        <row r="1271">
          <cell r="B1271">
            <v>4366</v>
          </cell>
          <cell r="C1271" t="str">
            <v xml:space="preserve">ITS DE ACATLAN OSORIO: POR CONGRESO POR CADA ALUMNO                             </v>
          </cell>
          <cell r="D1271" t="str">
            <v>20190340TAO210</v>
          </cell>
          <cell r="E1271" t="str">
            <v>4300003010001001</v>
          </cell>
          <cell r="K1271" t="str">
            <v xml:space="preserve">ITS DE ACATLAN OSORIO: POR CONGRESO POR CADA ALUMNO                             </v>
          </cell>
          <cell r="L1271">
            <v>194350</v>
          </cell>
          <cell r="M1271">
            <v>0</v>
          </cell>
          <cell r="N1271">
            <v>5561</v>
          </cell>
          <cell r="O1271">
            <v>188789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>
            <v>4367</v>
          </cell>
          <cell r="C1272" t="str">
            <v xml:space="preserve">ITS DE ACATLAN OSORIO: POR EXPEDICION DE KARDEX                                 </v>
          </cell>
          <cell r="D1272" t="str">
            <v>20190340TAO210</v>
          </cell>
          <cell r="E1272" t="str">
            <v>4300003010001001</v>
          </cell>
          <cell r="K1272" t="str">
            <v xml:space="preserve">ITS DE ACATLAN OSORIO: POR EXPEDICION DE KARDEX                                 </v>
          </cell>
          <cell r="L1272">
            <v>30830</v>
          </cell>
          <cell r="M1272">
            <v>2172</v>
          </cell>
          <cell r="N1272">
            <v>7427</v>
          </cell>
          <cell r="O1272">
            <v>25575</v>
          </cell>
          <cell r="P1272">
            <v>8050</v>
          </cell>
          <cell r="Q1272">
            <v>8050</v>
          </cell>
          <cell r="R1272">
            <v>0.26110930911449887</v>
          </cell>
          <cell r="S1272">
            <v>0.3147605083088954</v>
          </cell>
        </row>
        <row r="1273">
          <cell r="B1273">
            <v>4368</v>
          </cell>
          <cell r="C1273" t="str">
            <v xml:space="preserve">ITS DE ACATLAN OSORIO: POR EXPEDICION DE CONSTANCIA POR C/U                     </v>
          </cell>
          <cell r="D1273" t="str">
            <v>20190340TAO210</v>
          </cell>
          <cell r="E1273" t="str">
            <v>4300003010001001</v>
          </cell>
          <cell r="K1273" t="str">
            <v xml:space="preserve">ITS DE ACATLAN OSORIO: POR EXPEDICION DE CONSTANCIA POR C/U                     </v>
          </cell>
          <cell r="L1273">
            <v>12414</v>
          </cell>
          <cell r="M1273">
            <v>11012</v>
          </cell>
          <cell r="N1273">
            <v>3092</v>
          </cell>
          <cell r="O1273">
            <v>20334</v>
          </cell>
          <cell r="P1273">
            <v>16750</v>
          </cell>
          <cell r="Q1273">
            <v>16750</v>
          </cell>
          <cell r="R1273">
            <v>1.3492830675044305</v>
          </cell>
          <cell r="S1273">
            <v>0.82374348382020257</v>
          </cell>
        </row>
        <row r="1274">
          <cell r="B1274">
            <v>4369</v>
          </cell>
          <cell r="C1274" t="str">
            <v xml:space="preserve">ITS DE ACAT OSOR:CONSTAN DE LIBERACION DE CURSOS DE INGLES 6 NIVELES ESCOLAR.   </v>
          </cell>
          <cell r="D1274" t="str">
            <v>20190340TAO210</v>
          </cell>
          <cell r="E1274" t="str">
            <v>4300003010001001</v>
          </cell>
          <cell r="K1274" t="str">
            <v xml:space="preserve">ITS DE ACAT OSOR:CONSTAN DE LIBERACION DE CURSOS DE INGLES 6 NIVELES ESCOLAR.   </v>
          </cell>
          <cell r="L1274">
            <v>20361</v>
          </cell>
          <cell r="M1274">
            <v>10234</v>
          </cell>
          <cell r="N1274">
            <v>4943</v>
          </cell>
          <cell r="O1274">
            <v>25652</v>
          </cell>
          <cell r="P1274">
            <v>20625</v>
          </cell>
          <cell r="Q1274">
            <v>20625</v>
          </cell>
          <cell r="R1274">
            <v>1.012965964343598</v>
          </cell>
          <cell r="S1274">
            <v>0.80403087478559176</v>
          </cell>
        </row>
        <row r="1275">
          <cell r="B1275">
            <v>4370</v>
          </cell>
          <cell r="C1275" t="str">
            <v xml:space="preserve">ITS DE ACATLAN OSORIO: POR LA REPOSICION DE BOLETA DE CALIFICACIONES            </v>
          </cell>
          <cell r="D1275" t="str">
            <v>20190340TAO210</v>
          </cell>
          <cell r="E1275" t="str">
            <v>4300003010001001</v>
          </cell>
          <cell r="K1275" t="str">
            <v xml:space="preserve">ITS DE ACATLAN OSORIO: POR LA REPOSICION DE BOLETA DE CALIFICACIONES            </v>
          </cell>
          <cell r="L1275">
            <v>20069</v>
          </cell>
          <cell r="M1275">
            <v>964</v>
          </cell>
          <cell r="N1275">
            <v>1879</v>
          </cell>
          <cell r="O1275">
            <v>19154</v>
          </cell>
          <cell r="P1275">
            <v>10780</v>
          </cell>
          <cell r="Q1275">
            <v>10780</v>
          </cell>
          <cell r="R1275">
            <v>0.5371468433903035</v>
          </cell>
          <cell r="S1275">
            <v>0.56280672444398039</v>
          </cell>
        </row>
        <row r="1276">
          <cell r="B1276">
            <v>4371</v>
          </cell>
          <cell r="C1276" t="str">
            <v xml:space="preserve">ITS DE ACATLAN OSORIO: POR LA REPOSICION DE CERTIFICADO                         </v>
          </cell>
          <cell r="D1276" t="str">
            <v>20190340TAO210</v>
          </cell>
          <cell r="E1276" t="str">
            <v>4300003010001001</v>
          </cell>
          <cell r="K1276" t="str">
            <v xml:space="preserve">ITS DE ACATLAN OSORIO: POR LA REPOSICION DE CERTIFICADO                         </v>
          </cell>
          <cell r="L1276">
            <v>2477</v>
          </cell>
          <cell r="M1276">
            <v>0</v>
          </cell>
          <cell r="N1276">
            <v>2477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1</v>
          </cell>
        </row>
        <row r="1277">
          <cell r="B1277">
            <v>4372</v>
          </cell>
          <cell r="C1277" t="str">
            <v xml:space="preserve">ITS DE ACATLAN OSORIO: POR LA EXPEDICION DE CERTIFICADO PARCIAL                 </v>
          </cell>
          <cell r="D1277" t="str">
            <v>20190340TAO210</v>
          </cell>
          <cell r="E1277" t="str">
            <v>4300003010001001</v>
          </cell>
          <cell r="K1277" t="str">
            <v xml:space="preserve">ITS DE ACATLAN OSORIO: POR LA EXPEDICION DE CERTIFICADO PARCIAL                 </v>
          </cell>
          <cell r="L1277">
            <v>0</v>
          </cell>
          <cell r="M1277">
            <v>555</v>
          </cell>
          <cell r="N1277">
            <v>0</v>
          </cell>
          <cell r="O1277">
            <v>555</v>
          </cell>
          <cell r="P1277">
            <v>555</v>
          </cell>
          <cell r="Q1277">
            <v>555</v>
          </cell>
          <cell r="R1277" t="str">
            <v>Sin saldo estimado</v>
          </cell>
          <cell r="S1277">
            <v>1</v>
          </cell>
        </row>
        <row r="1278">
          <cell r="B1278">
            <v>4373</v>
          </cell>
          <cell r="C1278" t="str">
            <v xml:space="preserve">ITS DE ACATLAN OSORIO: EXPED. DE CERTIFICADO DEFINITIVO Y CARTA DE PASANTE      </v>
          </cell>
          <cell r="D1278" t="str">
            <v>20190340TAO210</v>
          </cell>
          <cell r="E1278" t="str">
            <v>4300003010001001</v>
          </cell>
          <cell r="K1278" t="str">
            <v xml:space="preserve">ITS DE ACATLAN OSORIO: EXPED. DE CERTIFICADO DEFINITIVO Y CARTA DE PASANTE      </v>
          </cell>
          <cell r="L1278">
            <v>106439</v>
          </cell>
          <cell r="M1278">
            <v>52131</v>
          </cell>
          <cell r="N1278">
            <v>21978</v>
          </cell>
          <cell r="O1278">
            <v>136592</v>
          </cell>
          <cell r="P1278">
            <v>89760</v>
          </cell>
          <cell r="Q1278">
            <v>89760</v>
          </cell>
          <cell r="R1278">
            <v>0.84329991826304274</v>
          </cell>
          <cell r="S1278">
            <v>0.65713951036663931</v>
          </cell>
        </row>
        <row r="1279">
          <cell r="B1279">
            <v>4376</v>
          </cell>
          <cell r="C1279" t="str">
            <v xml:space="preserve">ITS DE ACATLAN OSORIO: POR LA REPOSICION DE CREDENCIAL POR C/U                  </v>
          </cell>
          <cell r="D1279" t="str">
            <v>20190340TAO210</v>
          </cell>
          <cell r="E1279" t="str">
            <v>4300003010001001</v>
          </cell>
          <cell r="K1279" t="str">
            <v xml:space="preserve">ITS DE ACATLAN OSORIO: POR LA REPOSICION DE CREDENCIAL POR C/U                  </v>
          </cell>
          <cell r="L1279">
            <v>1344</v>
          </cell>
          <cell r="M1279">
            <v>3459</v>
          </cell>
          <cell r="N1279">
            <v>164</v>
          </cell>
          <cell r="O1279">
            <v>4639</v>
          </cell>
          <cell r="P1279">
            <v>4160</v>
          </cell>
          <cell r="Q1279">
            <v>4160</v>
          </cell>
          <cell r="R1279">
            <v>3.0952380952380953</v>
          </cell>
          <cell r="S1279">
            <v>0.8967449881439965</v>
          </cell>
        </row>
        <row r="1280">
          <cell r="B1280">
            <v>4378</v>
          </cell>
          <cell r="C1280" t="str">
            <v xml:space="preserve">ITS DE ACATLAN OSORIO: POR LA LEGALIZACION DE DOCUMENTOS                        </v>
          </cell>
          <cell r="D1280" t="str">
            <v>20190340TAO210</v>
          </cell>
          <cell r="E1280" t="str">
            <v>4300003010001001</v>
          </cell>
          <cell r="K1280" t="str">
            <v xml:space="preserve">ITS DE ACATLAN OSORIO: POR LA LEGALIZACION DE DOCUMENTOS                        </v>
          </cell>
          <cell r="L1280">
            <v>41942</v>
          </cell>
          <cell r="M1280">
            <v>21349</v>
          </cell>
          <cell r="N1280">
            <v>9032</v>
          </cell>
          <cell r="O1280">
            <v>54259</v>
          </cell>
          <cell r="P1280">
            <v>38610</v>
          </cell>
          <cell r="Q1280">
            <v>38610</v>
          </cell>
          <cell r="R1280">
            <v>0.92055695961089123</v>
          </cell>
          <cell r="S1280">
            <v>0.71158701782192813</v>
          </cell>
        </row>
        <row r="1281">
          <cell r="B1281">
            <v>4379</v>
          </cell>
          <cell r="C1281" t="str">
            <v xml:space="preserve">ITS DE ACATLAN OSORIO: POR SEGURO DE VIDA ESTUDIANTIL POR ANO                   </v>
          </cell>
          <cell r="D1281" t="str">
            <v>20190340TAO210</v>
          </cell>
          <cell r="E1281" t="str">
            <v>4300003010001001</v>
          </cell>
          <cell r="K1281" t="str">
            <v xml:space="preserve">ITS DE ACATLAN OSORIO: POR SEGURO DE VIDA ESTUDIANTIL POR ANO                   </v>
          </cell>
          <cell r="L1281">
            <v>0</v>
          </cell>
          <cell r="M1281">
            <v>210</v>
          </cell>
          <cell r="N1281">
            <v>0</v>
          </cell>
          <cell r="O1281">
            <v>210</v>
          </cell>
          <cell r="P1281">
            <v>210</v>
          </cell>
          <cell r="Q1281">
            <v>210</v>
          </cell>
          <cell r="R1281" t="str">
            <v>Sin saldo estimado</v>
          </cell>
          <cell r="S1281">
            <v>1</v>
          </cell>
        </row>
        <row r="1282">
          <cell r="B1282">
            <v>4380</v>
          </cell>
          <cell r="C1282" t="str">
            <v xml:space="preserve">ITS DE ACATLAN OSORIO: REPRODUCCION DATOS EN HOJA SIMPLE PAPEL BOND CART U OFIC </v>
          </cell>
          <cell r="D1282" t="str">
            <v>20190340TAO210</v>
          </cell>
          <cell r="E1282" t="str">
            <v>4300003010001001</v>
          </cell>
          <cell r="K1282" t="str">
            <v xml:space="preserve">ITS DE ACATLAN OSORIO: REPRODUCCION DATOS EN HOJA SIMPLE PAPEL BOND CART U OFIC </v>
          </cell>
          <cell r="L1282">
            <v>0</v>
          </cell>
          <cell r="M1282">
            <v>20330</v>
          </cell>
          <cell r="N1282">
            <v>0</v>
          </cell>
          <cell r="O1282">
            <v>20330</v>
          </cell>
          <cell r="P1282">
            <v>20330</v>
          </cell>
          <cell r="Q1282">
            <v>20330</v>
          </cell>
          <cell r="R1282" t="str">
            <v>Sin saldo estimado</v>
          </cell>
          <cell r="S1282">
            <v>1</v>
          </cell>
        </row>
        <row r="1283">
          <cell r="B1283">
            <v>13210</v>
          </cell>
          <cell r="C1283" t="str">
            <v xml:space="preserve">ITS DE ACATLAN OSORIO: SEGURO DE VIDA EN RESIDENCIA POR ANO                     </v>
          </cell>
          <cell r="D1283" t="str">
            <v>20190340TAO210</v>
          </cell>
          <cell r="E1283" t="str">
            <v>4300003010001001</v>
          </cell>
          <cell r="K1283" t="str">
            <v xml:space="preserve">ITS DE ACATLAN OSORIO: SEGURO DE VIDA EN RESIDENCIA POR ANO                     </v>
          </cell>
          <cell r="L1283">
            <v>0</v>
          </cell>
          <cell r="M1283">
            <v>28600</v>
          </cell>
          <cell r="N1283">
            <v>1320</v>
          </cell>
          <cell r="O1283">
            <v>27280</v>
          </cell>
          <cell r="P1283">
            <v>27280</v>
          </cell>
          <cell r="Q1283">
            <v>27280</v>
          </cell>
          <cell r="R1283" t="str">
            <v>Sin saldo estimado</v>
          </cell>
          <cell r="S1283">
            <v>1</v>
          </cell>
        </row>
        <row r="1284">
          <cell r="B1284">
            <v>14524</v>
          </cell>
          <cell r="C1284" t="str">
            <v xml:space="preserve">ITS DE ACATLAN OSORIO: USO Y APROV. DE ESPACIOS PARA CAFETERIA POR MES M2       </v>
          </cell>
          <cell r="D1284" t="str">
            <v>20190340TAO210</v>
          </cell>
          <cell r="E1284" t="str">
            <v>4300003010001001</v>
          </cell>
          <cell r="K1284" t="str">
            <v xml:space="preserve">ITS DE ACATLAN OSORIO: USO Y APROV. DE ESPACIOS PARA CAFETERIA POR MES M2       </v>
          </cell>
          <cell r="L1284">
            <v>12866</v>
          </cell>
          <cell r="M1284">
            <v>6120</v>
          </cell>
          <cell r="N1284">
            <v>9466</v>
          </cell>
          <cell r="O1284">
            <v>9520</v>
          </cell>
          <cell r="P1284">
            <v>9520</v>
          </cell>
          <cell r="Q1284">
            <v>9520</v>
          </cell>
          <cell r="R1284">
            <v>0.73993471164309033</v>
          </cell>
          <cell r="S1284">
            <v>1</v>
          </cell>
        </row>
        <row r="1285">
          <cell r="B1285">
            <v>15385</v>
          </cell>
          <cell r="C1285" t="str">
            <v xml:space="preserve">ITS DE ACATLAN OSORIO: POR LOS TRAMITES ADMINISTRATIVOS DE TITULACION           </v>
          </cell>
          <cell r="D1285" t="str">
            <v>20190340TAO210</v>
          </cell>
          <cell r="E1285" t="str">
            <v>4300003010001001</v>
          </cell>
          <cell r="K1285" t="str">
            <v xml:space="preserve">ITS DE ACATLAN OSORIO: POR LOS TRAMITES ADMINISTRATIVOS DE TITULACION           </v>
          </cell>
          <cell r="L1285">
            <v>15438</v>
          </cell>
          <cell r="M1285">
            <v>68053</v>
          </cell>
          <cell r="N1285">
            <v>0</v>
          </cell>
          <cell r="O1285">
            <v>83491</v>
          </cell>
          <cell r="P1285">
            <v>76500</v>
          </cell>
          <cell r="Q1285">
            <v>76500</v>
          </cell>
          <cell r="R1285">
            <v>4.9553050913330745</v>
          </cell>
          <cell r="S1285">
            <v>0.91626642392593216</v>
          </cell>
        </row>
        <row r="1286">
          <cell r="B1286">
            <v>15726</v>
          </cell>
          <cell r="C1286" t="str">
            <v xml:space="preserve">ITS DE ACATLAN OSORIO: POR CURSO DE PREPARACION TOEFL POR PERSONA ALUMNOS       </v>
          </cell>
          <cell r="D1286" t="str">
            <v>20190340TAO210</v>
          </cell>
          <cell r="E1286" t="str">
            <v>4300003010001001</v>
          </cell>
          <cell r="K1286" t="str">
            <v xml:space="preserve">ITS DE ACATLAN OSORIO: POR CURSO DE PREPARACION TOEFL POR PERSONA ALUMNOS       </v>
          </cell>
          <cell r="L1286">
            <v>0</v>
          </cell>
          <cell r="M1286">
            <v>8840</v>
          </cell>
          <cell r="N1286">
            <v>0</v>
          </cell>
          <cell r="O1286">
            <v>8840</v>
          </cell>
          <cell r="P1286">
            <v>8840</v>
          </cell>
          <cell r="Q1286">
            <v>8840</v>
          </cell>
          <cell r="R1286" t="str">
            <v>Sin saldo estimado</v>
          </cell>
          <cell r="S1286">
            <v>1</v>
          </cell>
        </row>
        <row r="1287">
          <cell r="B1287">
            <v>15727</v>
          </cell>
          <cell r="C1287" t="str">
            <v xml:space="preserve">ITS DE ACATLAN OSORIO: POR CURSO DE PREPARACION TOEFL POR PERSONA PUB GRAL      </v>
          </cell>
          <cell r="D1287" t="str">
            <v>20190340TAO210</v>
          </cell>
          <cell r="E1287" t="str">
            <v>4300003010001001</v>
          </cell>
          <cell r="K1287" t="str">
            <v xml:space="preserve">ITS DE ACATLAN OSORIO: POR CURSO DE PREPARACION TOEFL POR PERSONA PUB GRAL      </v>
          </cell>
          <cell r="L1287">
            <v>0</v>
          </cell>
          <cell r="M1287">
            <v>1510</v>
          </cell>
          <cell r="N1287">
            <v>0</v>
          </cell>
          <cell r="O1287">
            <v>1510</v>
          </cell>
          <cell r="P1287">
            <v>1510</v>
          </cell>
          <cell r="Q1287">
            <v>1510</v>
          </cell>
          <cell r="R1287" t="str">
            <v>Sin saldo estimado</v>
          </cell>
          <cell r="S1287">
            <v>1</v>
          </cell>
        </row>
        <row r="1288">
          <cell r="B1288">
            <v>16193</v>
          </cell>
          <cell r="C1288" t="str">
            <v xml:space="preserve">ITS DE ACATLAN OSORIO: POR LA EXPEDICION DE TITULO PROFESIONAL ELECTRONICO      </v>
          </cell>
          <cell r="D1288" t="str">
            <v>20190340TAO210</v>
          </cell>
          <cell r="E1288" t="str">
            <v>4300003010001001</v>
          </cell>
          <cell r="K1288" t="str">
            <v xml:space="preserve">ITS DE ACATLAN OSORIO: POR LA EXPEDICION DE TITULO PROFESIONAL ELECTRONICO      </v>
          </cell>
          <cell r="L1288">
            <v>0</v>
          </cell>
          <cell r="M1288">
            <v>28000</v>
          </cell>
          <cell r="N1288">
            <v>500</v>
          </cell>
          <cell r="O1288">
            <v>27500</v>
          </cell>
          <cell r="P1288">
            <v>27500</v>
          </cell>
          <cell r="Q1288">
            <v>27500</v>
          </cell>
          <cell r="R1288" t="str">
            <v>Sin saldo estimado</v>
          </cell>
          <cell r="S1288">
            <v>1</v>
          </cell>
        </row>
        <row r="1289">
          <cell r="D1289" t="str">
            <v/>
          </cell>
          <cell r="E1289" t="str">
            <v>4300003011000000</v>
          </cell>
          <cell r="I1289" t="str">
            <v xml:space="preserve">INSTITUTO TECNOLOGICO SUPERIOR DE LA SIERRA NEGRA DE AJALPAN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89">
            <v>2209897</v>
          </cell>
          <cell r="M1289">
            <v>731114</v>
          </cell>
          <cell r="N1289">
            <v>360413</v>
          </cell>
          <cell r="O1289">
            <v>2580598</v>
          </cell>
          <cell r="P1289">
            <v>1100800</v>
          </cell>
          <cell r="Q1289">
            <v>1100800</v>
          </cell>
          <cell r="R1289">
            <v>0.49812276318760557</v>
          </cell>
          <cell r="S1289">
            <v>0.42656779552646323</v>
          </cell>
        </row>
        <row r="1290">
          <cell r="D1290" t="str">
            <v/>
          </cell>
          <cell r="E1290" t="str">
            <v>4300003011001000</v>
          </cell>
          <cell r="J1290" t="str">
            <v xml:space="preserve">INSTITUTO TECNOLOGICO SUPERIOR DE LA SIERRA NEGRA DE AJALPAN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290">
            <v>2209897</v>
          </cell>
          <cell r="M1290">
            <v>731114</v>
          </cell>
          <cell r="N1290">
            <v>360413</v>
          </cell>
          <cell r="O1290">
            <v>2580598</v>
          </cell>
          <cell r="P1290">
            <v>1100800</v>
          </cell>
          <cell r="Q1290">
            <v>1100800</v>
          </cell>
          <cell r="R1290">
            <v>0.49812276318760557</v>
          </cell>
          <cell r="S1290">
            <v>0.42656779552646323</v>
          </cell>
        </row>
        <row r="1291">
          <cell r="B1291">
            <v>4383</v>
          </cell>
          <cell r="C1291" t="str">
            <v xml:space="preserve">ITS DE SIERRA NEGRA AJALPAN: POR FICHA DE ADMISION                              </v>
          </cell>
          <cell r="D1291" t="str">
            <v>20190850TAJ210</v>
          </cell>
          <cell r="E1291" t="str">
            <v>4300003011001001</v>
          </cell>
          <cell r="K1291" t="str">
            <v xml:space="preserve">ITS DE SIERRA NEGRA AJALPAN: POR FICHA DE ADMISION                              </v>
          </cell>
          <cell r="L1291">
            <v>139159</v>
          </cell>
          <cell r="M1291">
            <v>19117</v>
          </cell>
          <cell r="N1291">
            <v>15157</v>
          </cell>
          <cell r="O1291">
            <v>143119</v>
          </cell>
          <cell r="P1291">
            <v>54400</v>
          </cell>
          <cell r="Q1291">
            <v>54400</v>
          </cell>
          <cell r="R1291">
            <v>0.3909197392910268</v>
          </cell>
          <cell r="S1291">
            <v>0.3801032707047981</v>
          </cell>
        </row>
        <row r="1292">
          <cell r="B1292">
            <v>4384</v>
          </cell>
          <cell r="C1292" t="str">
            <v xml:space="preserve">ITS DE SIERRA NEGRA AJALPAN: POR CUOTA DE INSCRIPCION                           </v>
          </cell>
          <cell r="D1292" t="str">
            <v>20190850TAJ210</v>
          </cell>
          <cell r="E1292" t="str">
            <v>4300003011001001</v>
          </cell>
          <cell r="K1292" t="str">
            <v xml:space="preserve">ITS DE SIERRA NEGRA AJALPAN: POR CUOTA DE INSCRIPCION                           </v>
          </cell>
          <cell r="L1292">
            <v>145027</v>
          </cell>
          <cell r="M1292">
            <v>9711</v>
          </cell>
          <cell r="N1292">
            <v>12393</v>
          </cell>
          <cell r="O1292">
            <v>142345</v>
          </cell>
          <cell r="P1292">
            <v>13600</v>
          </cell>
          <cell r="Q1292">
            <v>13600</v>
          </cell>
          <cell r="R1292">
            <v>9.3775641777048419E-2</v>
          </cell>
          <cell r="S1292">
            <v>9.554251993396326E-2</v>
          </cell>
        </row>
        <row r="1293">
          <cell r="B1293">
            <v>4390</v>
          </cell>
          <cell r="C1293" t="str">
            <v xml:space="preserve">ITS DE SIERRA NEGRA AJALPAN: POR CURSO DE VERANO TEORICO Y/O PRACTICO C/U       </v>
          </cell>
          <cell r="D1293" t="str">
            <v>20190850TAJ210</v>
          </cell>
          <cell r="E1293" t="str">
            <v>4300003011001001</v>
          </cell>
          <cell r="K1293" t="str">
            <v xml:space="preserve">ITS DE SIERRA NEGRA AJALPAN: POR CURSO DE VERANO TEORICO Y/O PRACTICO C/U       </v>
          </cell>
          <cell r="L1293">
            <v>70542</v>
          </cell>
          <cell r="M1293">
            <v>0</v>
          </cell>
          <cell r="N1293">
            <v>14782</v>
          </cell>
          <cell r="O1293">
            <v>55760</v>
          </cell>
          <cell r="P1293">
            <v>55760</v>
          </cell>
          <cell r="Q1293">
            <v>55760</v>
          </cell>
          <cell r="R1293">
            <v>0.7904510787899407</v>
          </cell>
          <cell r="S1293">
            <v>1</v>
          </cell>
        </row>
        <row r="1294">
          <cell r="B1294">
            <v>4392</v>
          </cell>
          <cell r="C1294" t="str">
            <v xml:space="preserve">ITS DE SIERRA NEGRA AJALPAN: POR CURSO DE INGLES                                </v>
          </cell>
          <cell r="D1294" t="str">
            <v>20190850TAJ210</v>
          </cell>
          <cell r="E1294" t="str">
            <v>4300003011001001</v>
          </cell>
          <cell r="K1294" t="str">
            <v xml:space="preserve">ITS DE SIERRA NEGRA AJALPAN: POR CURSO DE INGLES                                </v>
          </cell>
          <cell r="L1294">
            <v>500572</v>
          </cell>
          <cell r="M1294">
            <v>146953</v>
          </cell>
          <cell r="N1294">
            <v>59627</v>
          </cell>
          <cell r="O1294">
            <v>587898</v>
          </cell>
          <cell r="P1294">
            <v>191250</v>
          </cell>
          <cell r="Q1294">
            <v>191250</v>
          </cell>
          <cell r="R1294">
            <v>0.38206292001949771</v>
          </cell>
          <cell r="S1294">
            <v>0.32531153363338539</v>
          </cell>
        </row>
        <row r="1295">
          <cell r="B1295">
            <v>4393</v>
          </cell>
          <cell r="C1295" t="str">
            <v xml:space="preserve">ITS DE SIERRA NEGRA AJALPAN: POR LA EXPEDICION DE CONSTANCIA ESTUDIOS SIN CALIF </v>
          </cell>
          <cell r="D1295" t="str">
            <v>20190850TAJ210</v>
          </cell>
          <cell r="E1295" t="str">
            <v>4300003011001001</v>
          </cell>
          <cell r="K1295" t="str">
            <v xml:space="preserve">ITS DE SIERRA NEGRA AJALPAN: POR LA EXPEDICION DE CONSTANCIA ESTUDIOS SIN CALIF </v>
          </cell>
          <cell r="L1295">
            <v>9369</v>
          </cell>
          <cell r="M1295">
            <v>460</v>
          </cell>
          <cell r="N1295">
            <v>6126</v>
          </cell>
          <cell r="O1295">
            <v>3703</v>
          </cell>
          <cell r="P1295">
            <v>1785</v>
          </cell>
          <cell r="Q1295">
            <v>1785</v>
          </cell>
          <cell r="R1295">
            <v>0.19052193403778417</v>
          </cell>
          <cell r="S1295">
            <v>0.48204158790170132</v>
          </cell>
        </row>
        <row r="1296">
          <cell r="B1296">
            <v>4394</v>
          </cell>
          <cell r="C1296" t="str">
            <v xml:space="preserve">ITS DE SIERRA NEGRA AJALPAN: POR LA EXPEDICION DE CONSTANCIA ESTUDIOS CON CALIF </v>
          </cell>
          <cell r="D1296" t="str">
            <v>20190850TAJ210</v>
          </cell>
          <cell r="E1296" t="str">
            <v>4300003011001001</v>
          </cell>
          <cell r="K1296" t="str">
            <v xml:space="preserve">ITS DE SIERRA NEGRA AJALPAN: POR LA EXPEDICION DE CONSTANCIA ESTUDIOS CON CALIF </v>
          </cell>
          <cell r="L1296">
            <v>39250</v>
          </cell>
          <cell r="M1296">
            <v>2026</v>
          </cell>
          <cell r="N1296">
            <v>8005</v>
          </cell>
          <cell r="O1296">
            <v>33271</v>
          </cell>
          <cell r="P1296">
            <v>3080</v>
          </cell>
          <cell r="Q1296">
            <v>3080</v>
          </cell>
          <cell r="R1296">
            <v>7.8471337579617828E-2</v>
          </cell>
          <cell r="S1296">
            <v>9.2573111718914372E-2</v>
          </cell>
        </row>
        <row r="1297">
          <cell r="B1297">
            <v>4396</v>
          </cell>
          <cell r="C1297" t="str">
            <v xml:space="preserve">ITS DE SIERRA NEGRA AJALPAN: POR LA EXPEDICION O REPOSICION DE BOLETA CALIF     </v>
          </cell>
          <cell r="D1297" t="str">
            <v>20190850TAJ210</v>
          </cell>
          <cell r="E1297" t="str">
            <v>4300003011001001</v>
          </cell>
          <cell r="K1297" t="str">
            <v xml:space="preserve">ITS DE SIERRA NEGRA AJALPAN: POR LA EXPEDICION O REPOSICION DE BOLETA CALIF     </v>
          </cell>
          <cell r="L1297">
            <v>587</v>
          </cell>
          <cell r="M1297">
            <v>0</v>
          </cell>
          <cell r="N1297">
            <v>237</v>
          </cell>
          <cell r="O1297">
            <v>350</v>
          </cell>
          <cell r="P1297">
            <v>30</v>
          </cell>
          <cell r="Q1297">
            <v>30</v>
          </cell>
          <cell r="R1297">
            <v>5.1107325383304938E-2</v>
          </cell>
          <cell r="S1297">
            <v>8.5714285714285715E-2</v>
          </cell>
        </row>
        <row r="1298">
          <cell r="B1298">
            <v>4397</v>
          </cell>
          <cell r="C1298" t="str">
            <v xml:space="preserve">ITS DE SIERRA NEGRA AJALPAN: POR LA EXPEDICION DE CERTIF PARCIAL                </v>
          </cell>
          <cell r="D1298" t="str">
            <v>20190850TAJ210</v>
          </cell>
          <cell r="E1298" t="str">
            <v>4300003011001001</v>
          </cell>
          <cell r="K1298" t="str">
            <v xml:space="preserve">ITS DE SIERRA NEGRA AJALPAN: POR LA EXPEDICION DE CERTIF PARCIAL                </v>
          </cell>
          <cell r="L1298">
            <v>830</v>
          </cell>
          <cell r="M1298">
            <v>840</v>
          </cell>
          <cell r="N1298">
            <v>624</v>
          </cell>
          <cell r="O1298">
            <v>1046</v>
          </cell>
          <cell r="P1298">
            <v>840</v>
          </cell>
          <cell r="Q1298">
            <v>840</v>
          </cell>
          <cell r="R1298">
            <v>1.0120481927710843</v>
          </cell>
          <cell r="S1298">
            <v>0.80305927342256211</v>
          </cell>
        </row>
        <row r="1299">
          <cell r="B1299">
            <v>4398</v>
          </cell>
          <cell r="C1299" t="str">
            <v xml:space="preserve">ITS DE SIERRA NEGRA AJALPAN: EXPED DE CERTIFICADO COMPLETO INCLUYE LEGALIZACION </v>
          </cell>
          <cell r="D1299" t="str">
            <v>20190850TAJ210</v>
          </cell>
          <cell r="E1299" t="str">
            <v>4300003011001001</v>
          </cell>
          <cell r="K1299" t="str">
            <v xml:space="preserve">ITS DE SIERRA NEGRA AJALPAN: EXPED DE CERTIFICADO COMPLETO INCLUYE LEGALIZACION </v>
          </cell>
          <cell r="L1299">
            <v>24809</v>
          </cell>
          <cell r="M1299">
            <v>36855</v>
          </cell>
          <cell r="N1299">
            <v>24202</v>
          </cell>
          <cell r="O1299">
            <v>37462</v>
          </cell>
          <cell r="P1299">
            <v>35035</v>
          </cell>
          <cell r="Q1299">
            <v>35035</v>
          </cell>
          <cell r="R1299">
            <v>1.4121891249143457</v>
          </cell>
          <cell r="S1299">
            <v>0.9352143505418824</v>
          </cell>
        </row>
        <row r="1300">
          <cell r="B1300">
            <v>4399</v>
          </cell>
          <cell r="C1300" t="str">
            <v xml:space="preserve">ITS DE SIERRA NEGRA AJALPAN: TRAMITES ADMINISTRATIVOS PARA TITULACION           </v>
          </cell>
          <cell r="D1300" t="str">
            <v>20190850TAJ210</v>
          </cell>
          <cell r="E1300" t="str">
            <v>4300003011001001</v>
          </cell>
          <cell r="K1300" t="str">
            <v xml:space="preserve">ITS DE SIERRA NEGRA AJALPAN: TRAMITES ADMINISTRATIVOS PARA TITULACION           </v>
          </cell>
          <cell r="L1300">
            <v>179933</v>
          </cell>
          <cell r="M1300">
            <v>25654</v>
          </cell>
          <cell r="N1300">
            <v>80753</v>
          </cell>
          <cell r="O1300">
            <v>124834</v>
          </cell>
          <cell r="P1300">
            <v>103500</v>
          </cell>
          <cell r="Q1300">
            <v>103500</v>
          </cell>
          <cell r="R1300">
            <v>0.57521410747333734</v>
          </cell>
          <cell r="S1300">
            <v>0.82910104618933944</v>
          </cell>
        </row>
        <row r="1301">
          <cell r="B1301">
            <v>4400</v>
          </cell>
          <cell r="C1301" t="str">
            <v xml:space="preserve">ITS DE SIERRA NEGRA AJALPAN: POR EXPEDICION O REPOSICION CREDENCIAL C/U         </v>
          </cell>
          <cell r="D1301" t="str">
            <v>20190850TAJ210</v>
          </cell>
          <cell r="E1301" t="str">
            <v>4300003011001001</v>
          </cell>
          <cell r="K1301" t="str">
            <v xml:space="preserve">ITS DE SIERRA NEGRA AJALPAN: POR EXPEDICION O REPOSICION CREDENCIAL C/U         </v>
          </cell>
          <cell r="L1301">
            <v>25065</v>
          </cell>
          <cell r="M1301">
            <v>55</v>
          </cell>
          <cell r="N1301">
            <v>4142</v>
          </cell>
          <cell r="O1301">
            <v>20978</v>
          </cell>
          <cell r="P1301">
            <v>880</v>
          </cell>
          <cell r="Q1301">
            <v>880</v>
          </cell>
          <cell r="R1301">
            <v>3.5108717334929186E-2</v>
          </cell>
          <cell r="S1301">
            <v>4.1948708170464297E-2</v>
          </cell>
        </row>
        <row r="1302">
          <cell r="B1302">
            <v>12671</v>
          </cell>
          <cell r="C1302" t="str">
            <v xml:space="preserve">OTROS INGRESOS DEL INSTUTO TEC. SUPERIOR DE LA SIERRA N. AJALPAN                </v>
          </cell>
          <cell r="D1302" t="str">
            <v>20190850TAJ210</v>
          </cell>
          <cell r="E1302" t="str">
            <v>4300003011001001</v>
          </cell>
          <cell r="K1302" t="str">
            <v xml:space="preserve">OTROS INGRESOS DEL INSTUTO TEC. SUPERIOR DE LA SIERRA N. AJALPAN                </v>
          </cell>
          <cell r="L1302">
            <v>91103</v>
          </cell>
          <cell r="M1302">
            <v>4312</v>
          </cell>
          <cell r="N1302">
            <v>1893</v>
          </cell>
          <cell r="O1302">
            <v>93522</v>
          </cell>
          <cell r="P1302">
            <v>6510</v>
          </cell>
          <cell r="Q1302">
            <v>6510</v>
          </cell>
          <cell r="R1302">
            <v>7.1457580979770147E-2</v>
          </cell>
          <cell r="S1302">
            <v>6.960928979277603E-2</v>
          </cell>
        </row>
        <row r="1303">
          <cell r="B1303">
            <v>12979</v>
          </cell>
          <cell r="C1303" t="str">
            <v xml:space="preserve">ITS SIERRA NEGRA AJALPAN: CURSO VERANO INGLES TEORICO-PRACTICO POR NIVEL        </v>
          </cell>
          <cell r="D1303" t="str">
            <v>20190850TAJ210</v>
          </cell>
          <cell r="E1303" t="str">
            <v>4300003011001001</v>
          </cell>
          <cell r="K1303" t="str">
            <v xml:space="preserve">ITS SIERRA NEGRA AJALPAN: CURSO VERANO INGLES TEORICO-PRACTICO POR NIVEL        </v>
          </cell>
          <cell r="L1303">
            <v>55605</v>
          </cell>
          <cell r="M1303">
            <v>0</v>
          </cell>
          <cell r="N1303">
            <v>12371</v>
          </cell>
          <cell r="O1303">
            <v>43234</v>
          </cell>
          <cell r="P1303">
            <v>30750</v>
          </cell>
          <cell r="Q1303">
            <v>30750</v>
          </cell>
          <cell r="R1303">
            <v>0.55300782303749663</v>
          </cell>
          <cell r="S1303">
            <v>0.71124577878521533</v>
          </cell>
        </row>
        <row r="1304">
          <cell r="B1304">
            <v>13215</v>
          </cell>
          <cell r="C1304" t="str">
            <v xml:space="preserve">ITS DE SIERRA NEGRA AJALPAN: POR CUOTA DE REINSCRIPCION SEMESTRAL               </v>
          </cell>
          <cell r="D1304" t="str">
            <v>20190850TAJ210</v>
          </cell>
          <cell r="E1304" t="str">
            <v>4300003011001001</v>
          </cell>
          <cell r="K1304" t="str">
            <v xml:space="preserve">ITS DE SIERRA NEGRA AJALPAN: POR CUOTA DE REINSCRIPCION SEMESTRAL               </v>
          </cell>
          <cell r="L1304">
            <v>675878</v>
          </cell>
          <cell r="M1304">
            <v>401307</v>
          </cell>
          <cell r="N1304">
            <v>76621</v>
          </cell>
          <cell r="O1304">
            <v>1000564</v>
          </cell>
          <cell r="P1304">
            <v>463080</v>
          </cell>
          <cell r="Q1304">
            <v>463080</v>
          </cell>
          <cell r="R1304">
            <v>0.68515323771449876</v>
          </cell>
          <cell r="S1304">
            <v>0.46281897010086309</v>
          </cell>
        </row>
        <row r="1305">
          <cell r="B1305">
            <v>14880</v>
          </cell>
          <cell r="C1305" t="str">
            <v xml:space="preserve">ITS DE SIERRA NEGRA AJALPAN: POR LA EXPEDICION DE CEDULA PROF.                  </v>
          </cell>
          <cell r="D1305" t="str">
            <v>20190850TAJ210</v>
          </cell>
          <cell r="E1305" t="str">
            <v>4300003011001001</v>
          </cell>
          <cell r="K1305" t="str">
            <v xml:space="preserve">ITS DE SIERRA NEGRA AJALPAN: POR LA EXPEDICION DE CEDULA PROF.                  </v>
          </cell>
          <cell r="L1305">
            <v>0</v>
          </cell>
          <cell r="M1305">
            <v>1390</v>
          </cell>
          <cell r="N1305">
            <v>0</v>
          </cell>
          <cell r="O1305">
            <v>1390</v>
          </cell>
          <cell r="P1305">
            <v>1390</v>
          </cell>
          <cell r="Q1305">
            <v>1390</v>
          </cell>
          <cell r="R1305" t="str">
            <v>Sin saldo estimado</v>
          </cell>
          <cell r="S1305">
            <v>1</v>
          </cell>
        </row>
        <row r="1306">
          <cell r="B1306">
            <v>15387</v>
          </cell>
          <cell r="C1306" t="str">
            <v xml:space="preserve">ITS DE SIERRA NEGRA AJALPAN: EXPEDICION CONSTANCIA DE EST ACRED IDIOMA INGLES   </v>
          </cell>
          <cell r="D1306" t="str">
            <v>20190850TAJ210</v>
          </cell>
          <cell r="E1306" t="str">
            <v>4300003011001001</v>
          </cell>
          <cell r="K1306" t="str">
            <v xml:space="preserve">ITS DE SIERRA NEGRA AJALPAN: EXPEDICION CONSTANCIA DE EST ACRED IDIOMA INGLES   </v>
          </cell>
          <cell r="L1306">
            <v>3156</v>
          </cell>
          <cell r="M1306">
            <v>3166</v>
          </cell>
          <cell r="N1306">
            <v>0</v>
          </cell>
          <cell r="O1306">
            <v>6322</v>
          </cell>
          <cell r="P1306">
            <v>5550</v>
          </cell>
          <cell r="Q1306">
            <v>5550</v>
          </cell>
          <cell r="R1306">
            <v>1.7585551330798479</v>
          </cell>
          <cell r="S1306">
            <v>0.877886744701044</v>
          </cell>
        </row>
        <row r="1307">
          <cell r="B1307">
            <v>15388</v>
          </cell>
          <cell r="C1307" t="str">
            <v>ITS DE SIERRA NEGRA AJALPAN: EXPEDICION CONSTANCIA DE EST LIBERACION DE SERV SOC</v>
          </cell>
          <cell r="D1307" t="str">
            <v>20190850TAJ210</v>
          </cell>
          <cell r="E1307" t="str">
            <v>4300003011001001</v>
          </cell>
          <cell r="K1307" t="str">
            <v>ITS DE SIERRA NEGRA AJALPAN: EXPEDICION CONSTANCIA DE EST LIBERACION DE SERV SOC</v>
          </cell>
          <cell r="L1307">
            <v>8133</v>
          </cell>
          <cell r="M1307">
            <v>408</v>
          </cell>
          <cell r="N1307">
            <v>2757</v>
          </cell>
          <cell r="O1307">
            <v>5784</v>
          </cell>
          <cell r="P1307">
            <v>1235</v>
          </cell>
          <cell r="Q1307">
            <v>1235</v>
          </cell>
          <cell r="R1307">
            <v>0.15185048567564244</v>
          </cell>
          <cell r="S1307">
            <v>0.21352005532503457</v>
          </cell>
        </row>
        <row r="1308">
          <cell r="B1308">
            <v>15389</v>
          </cell>
          <cell r="C1308" t="str">
            <v xml:space="preserve">ITS DE SIERRA NEGRA AJALPAN:EXPEDICION CONSTANCIA DE EST LIBERACION DE RES PROF </v>
          </cell>
          <cell r="D1308" t="str">
            <v>20190850TAJ210</v>
          </cell>
          <cell r="E1308" t="str">
            <v>4300003011001001</v>
          </cell>
          <cell r="K1308" t="str">
            <v xml:space="preserve">ITS DE SIERRA NEGRA AJALPAN:EXPEDICION CONSTANCIA DE EST LIBERACION DE RES PROF </v>
          </cell>
          <cell r="L1308">
            <v>5980</v>
          </cell>
          <cell r="M1308">
            <v>2991</v>
          </cell>
          <cell r="N1308">
            <v>1069</v>
          </cell>
          <cell r="O1308">
            <v>7902</v>
          </cell>
          <cell r="P1308">
            <v>6400</v>
          </cell>
          <cell r="Q1308">
            <v>6400</v>
          </cell>
          <cell r="R1308">
            <v>1.0702341137123745</v>
          </cell>
          <cell r="S1308">
            <v>0.80992153885092377</v>
          </cell>
        </row>
        <row r="1309">
          <cell r="B1309">
            <v>15390</v>
          </cell>
          <cell r="C1309" t="str">
            <v xml:space="preserve">ITS DE SIERRA NEGRA AJALPAN:EXPEDICION CONSTANCIA DE EST ACT COMPLEMENTARIAS    </v>
          </cell>
          <cell r="D1309" t="str">
            <v>20190850TAJ210</v>
          </cell>
          <cell r="E1309" t="str">
            <v>4300003011001001</v>
          </cell>
          <cell r="K1309" t="str">
            <v xml:space="preserve">ITS DE SIERRA NEGRA AJALPAN:EXPEDICION CONSTANCIA DE EST ACT COMPLEMENTARIAS    </v>
          </cell>
          <cell r="L1309">
            <v>4086</v>
          </cell>
          <cell r="M1309">
            <v>4710</v>
          </cell>
          <cell r="N1309">
            <v>3907</v>
          </cell>
          <cell r="O1309">
            <v>4889</v>
          </cell>
          <cell r="P1309">
            <v>4095</v>
          </cell>
          <cell r="Q1309">
            <v>4095</v>
          </cell>
          <cell r="R1309">
            <v>1.0022026431718061</v>
          </cell>
          <cell r="S1309">
            <v>0.83759460012272446</v>
          </cell>
        </row>
        <row r="1310">
          <cell r="B1310">
            <v>15391</v>
          </cell>
          <cell r="C1310" t="str">
            <v xml:space="preserve">ITS DE SIERRA NEGRA AJALPAN: POR SERVICIO DE SEGURO CONTRA ACCIDENTES           </v>
          </cell>
          <cell r="D1310" t="str">
            <v>20190850TAJ210</v>
          </cell>
          <cell r="E1310" t="str">
            <v>4300003011001001</v>
          </cell>
          <cell r="K1310" t="str">
            <v xml:space="preserve">ITS DE SIERRA NEGRA AJALPAN: POR SERVICIO DE SEGURO CONTRA ACCIDENTES           </v>
          </cell>
          <cell r="L1310">
            <v>103229</v>
          </cell>
          <cell r="M1310">
            <v>6046</v>
          </cell>
          <cell r="N1310">
            <v>2888</v>
          </cell>
          <cell r="O1310">
            <v>106387</v>
          </cell>
          <cell r="P1310">
            <v>13790</v>
          </cell>
          <cell r="Q1310">
            <v>13790</v>
          </cell>
          <cell r="R1310">
            <v>0.13358649216789856</v>
          </cell>
          <cell r="S1310">
            <v>0.12962110032240781</v>
          </cell>
        </row>
        <row r="1311">
          <cell r="B1311">
            <v>15392</v>
          </cell>
          <cell r="C1311" t="str">
            <v xml:space="preserve">ITS DE SIERRA NEGRA AJALPAN: POR SERVICIO ANUAL DE BIBLIOTECA VIRTUAL           </v>
          </cell>
          <cell r="D1311" t="str">
            <v>20190850TAJ210</v>
          </cell>
          <cell r="E1311" t="str">
            <v>4300003011001001</v>
          </cell>
          <cell r="K1311" t="str">
            <v xml:space="preserve">ITS DE SIERRA NEGRA AJALPAN: POR SERVICIO ANUAL DE BIBLIOTECA VIRTUAL           </v>
          </cell>
          <cell r="L1311">
            <v>87839</v>
          </cell>
          <cell r="M1311">
            <v>2506</v>
          </cell>
          <cell r="N1311">
            <v>12193</v>
          </cell>
          <cell r="O1311">
            <v>78152</v>
          </cell>
          <cell r="P1311">
            <v>31560</v>
          </cell>
          <cell r="Q1311">
            <v>31560</v>
          </cell>
          <cell r="R1311">
            <v>0.35929370780632747</v>
          </cell>
          <cell r="S1311">
            <v>0.40382843689221004</v>
          </cell>
        </row>
        <row r="1312">
          <cell r="B1312">
            <v>15393</v>
          </cell>
          <cell r="C1312" t="str">
            <v xml:space="preserve">ITS DE SIERRA NEGRA AJALPAN: POR PROTOCOLO DE TITULACION                        </v>
          </cell>
          <cell r="D1312" t="str">
            <v>20190850TAJ210</v>
          </cell>
          <cell r="E1312" t="str">
            <v>4300003011001001</v>
          </cell>
          <cell r="K1312" t="str">
            <v xml:space="preserve">ITS DE SIERRA NEGRA AJALPAN: POR PROTOCOLO DE TITULACION                        </v>
          </cell>
          <cell r="L1312">
            <v>39745</v>
          </cell>
          <cell r="M1312">
            <v>20827</v>
          </cell>
          <cell r="N1312">
            <v>20666</v>
          </cell>
          <cell r="O1312">
            <v>39906</v>
          </cell>
          <cell r="P1312">
            <v>34500</v>
          </cell>
          <cell r="Q1312">
            <v>34500</v>
          </cell>
          <cell r="R1312">
            <v>0.86803371493269599</v>
          </cell>
          <cell r="S1312">
            <v>0.86453164937603366</v>
          </cell>
        </row>
        <row r="1313">
          <cell r="B1313">
            <v>15728</v>
          </cell>
          <cell r="C1313" t="str">
            <v xml:space="preserve">ITS DE SIERRA NEGRA AJALPAN: POR PAGO EXTEMPORANEO REINSCRIPCION SEMESTRAL      </v>
          </cell>
          <cell r="D1313" t="str">
            <v>20190850TAJ210</v>
          </cell>
          <cell r="E1313" t="str">
            <v>4300003011001001</v>
          </cell>
          <cell r="K1313" t="str">
            <v xml:space="preserve">ITS DE SIERRA NEGRA AJALPAN: POR PAGO EXTEMPORANEO REINSCRIPCION SEMESTRAL      </v>
          </cell>
          <cell r="L1313">
            <v>0</v>
          </cell>
          <cell r="M1313">
            <v>7280</v>
          </cell>
          <cell r="N1313">
            <v>0</v>
          </cell>
          <cell r="O1313">
            <v>7280</v>
          </cell>
          <cell r="P1313">
            <v>7280</v>
          </cell>
          <cell r="Q1313">
            <v>7280</v>
          </cell>
          <cell r="R1313" t="str">
            <v>Sin saldo estimado</v>
          </cell>
          <cell r="S1313">
            <v>1</v>
          </cell>
        </row>
        <row r="1314">
          <cell r="B1314">
            <v>16194</v>
          </cell>
          <cell r="C1314" t="str">
            <v xml:space="preserve">ITS DE SIERRA NEGRA AJALPAN: EXPEDICION DE TITULO PROFESIONAL ELECTRONICO       </v>
          </cell>
          <cell r="D1314" t="str">
            <v>20190850TAJ210</v>
          </cell>
          <cell r="E1314" t="str">
            <v>4300003011001001</v>
          </cell>
          <cell r="K1314" t="str">
            <v xml:space="preserve">ITS DE SIERRA NEGRA AJALPAN: EXPEDICION DE TITULO PROFESIONAL ELECTRONICO       </v>
          </cell>
          <cell r="L1314">
            <v>0</v>
          </cell>
          <cell r="M1314">
            <v>34500</v>
          </cell>
          <cell r="N1314">
            <v>0</v>
          </cell>
          <cell r="O1314">
            <v>34500</v>
          </cell>
          <cell r="P1314">
            <v>34500</v>
          </cell>
          <cell r="Q1314">
            <v>34500</v>
          </cell>
          <cell r="R1314" t="str">
            <v>Sin saldo estimado</v>
          </cell>
          <cell r="S1314">
            <v>1</v>
          </cell>
        </row>
        <row r="1315">
          <cell r="D1315" t="str">
            <v/>
          </cell>
          <cell r="E1315" t="str">
            <v>4300003012000000</v>
          </cell>
          <cell r="I1315" t="str">
            <v xml:space="preserve">INSTITUTO TECNOLOGICO SUPERIOR DE ATLIXCO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15">
            <v>4992848</v>
          </cell>
          <cell r="M1315">
            <v>1362724</v>
          </cell>
          <cell r="N1315">
            <v>1134094</v>
          </cell>
          <cell r="O1315">
            <v>5221478</v>
          </cell>
          <cell r="P1315">
            <v>3189041</v>
          </cell>
          <cell r="Q1315">
            <v>3189041</v>
          </cell>
          <cell r="R1315">
            <v>0.63872182770234542</v>
          </cell>
          <cell r="S1315">
            <v>0.61075446454049986</v>
          </cell>
        </row>
        <row r="1316">
          <cell r="D1316" t="str">
            <v/>
          </cell>
          <cell r="E1316" t="str">
            <v>4300003012001000</v>
          </cell>
          <cell r="J1316" t="str">
            <v xml:space="preserve">INSTITUTO TECNOLOGICO SUPERIOR DE ATLIXCO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16">
            <v>4992848</v>
          </cell>
          <cell r="M1316">
            <v>1362724</v>
          </cell>
          <cell r="N1316">
            <v>1134094</v>
          </cell>
          <cell r="O1316">
            <v>5221478</v>
          </cell>
          <cell r="P1316">
            <v>3189041</v>
          </cell>
          <cell r="Q1316">
            <v>3189041</v>
          </cell>
          <cell r="R1316">
            <v>0.63872182770234542</v>
          </cell>
          <cell r="S1316">
            <v>0.61075446454049986</v>
          </cell>
        </row>
        <row r="1317">
          <cell r="B1317">
            <v>4402</v>
          </cell>
          <cell r="C1317" t="str">
            <v xml:space="preserve">ITS DE ATLIXCO: POR FICHA ADMISION INCLUYE CURSO DE PREPARACION                 </v>
          </cell>
          <cell r="D1317" t="str">
            <v>20190350TAX210</v>
          </cell>
          <cell r="E1317" t="str">
            <v>4300003012001001</v>
          </cell>
          <cell r="K1317" t="str">
            <v xml:space="preserve">ITS DE ATLIXCO: POR FICHA ADMISION INCLUYE CURSO DE PREPARACION                 </v>
          </cell>
          <cell r="L1317">
            <v>710241</v>
          </cell>
          <cell r="M1317">
            <v>0</v>
          </cell>
          <cell r="N1317">
            <v>391364</v>
          </cell>
          <cell r="O1317">
            <v>318877</v>
          </cell>
          <cell r="P1317">
            <v>278850</v>
          </cell>
          <cell r="Q1317">
            <v>278850</v>
          </cell>
          <cell r="R1317">
            <v>0.39261321157184675</v>
          </cell>
          <cell r="S1317">
            <v>0.87447511109299192</v>
          </cell>
        </row>
        <row r="1318">
          <cell r="B1318">
            <v>4404</v>
          </cell>
          <cell r="C1318" t="str">
            <v xml:space="preserve">ITS DE ATLIXCO: POR CUOTA INSCRIPCION O REINSCRIPCION                           </v>
          </cell>
          <cell r="D1318" t="str">
            <v>20190350TAX210</v>
          </cell>
          <cell r="E1318" t="str">
            <v>4300003012001001</v>
          </cell>
          <cell r="K1318" t="str">
            <v xml:space="preserve">ITS DE ATLIXCO: POR CUOTA INSCRIPCION O REINSCRIPCION                           </v>
          </cell>
          <cell r="L1318">
            <v>2937015</v>
          </cell>
          <cell r="M1318">
            <v>146753</v>
          </cell>
          <cell r="N1318">
            <v>132463</v>
          </cell>
          <cell r="O1318">
            <v>2951305</v>
          </cell>
          <cell r="P1318">
            <v>1482855</v>
          </cell>
          <cell r="Q1318">
            <v>1482855</v>
          </cell>
          <cell r="R1318">
            <v>0.50488506187404558</v>
          </cell>
          <cell r="S1318">
            <v>0.50244044583667224</v>
          </cell>
        </row>
        <row r="1319">
          <cell r="B1319">
            <v>4407</v>
          </cell>
          <cell r="C1319" t="str">
            <v xml:space="preserve">ITS DE ATLIXCO:LENGUA EXTRANJERA EXAM UBICACION O ACREDITACION DE INGLES        </v>
          </cell>
          <cell r="D1319" t="str">
            <v>20190350TAX210</v>
          </cell>
          <cell r="E1319" t="str">
            <v>4300003012001001</v>
          </cell>
          <cell r="K1319" t="str">
            <v xml:space="preserve">ITS DE ATLIXCO:LENGUA EXTRANJERA EXAM UBICACION O ACREDITACION DE INGLES        </v>
          </cell>
          <cell r="L1319">
            <v>49379</v>
          </cell>
          <cell r="M1319">
            <v>49398</v>
          </cell>
          <cell r="N1319">
            <v>818</v>
          </cell>
          <cell r="O1319">
            <v>97959</v>
          </cell>
          <cell r="P1319">
            <v>74340</v>
          </cell>
          <cell r="Q1319">
            <v>74340</v>
          </cell>
          <cell r="R1319">
            <v>1.5054982887462283</v>
          </cell>
          <cell r="S1319">
            <v>0.75888892291673049</v>
          </cell>
        </row>
        <row r="1320">
          <cell r="B1320">
            <v>4413</v>
          </cell>
          <cell r="C1320" t="str">
            <v xml:space="preserve">ITS DE ATLIXCO: POR CURSO DE VERANO TEORICO O PRACTICO POR MATERIA POR ALUMNO   </v>
          </cell>
          <cell r="D1320" t="str">
            <v>20190350TAX210</v>
          </cell>
          <cell r="E1320" t="str">
            <v>4300003012001001</v>
          </cell>
          <cell r="K1320" t="str">
            <v xml:space="preserve">ITS DE ATLIXCO: POR CURSO DE VERANO TEORICO O PRACTICO POR MATERIA POR ALUMNO   </v>
          </cell>
          <cell r="L1320">
            <v>0</v>
          </cell>
          <cell r="M1320">
            <v>369410</v>
          </cell>
          <cell r="N1320">
            <v>0</v>
          </cell>
          <cell r="O1320">
            <v>369410</v>
          </cell>
          <cell r="P1320">
            <v>369410</v>
          </cell>
          <cell r="Q1320">
            <v>369410</v>
          </cell>
          <cell r="R1320" t="str">
            <v>Sin saldo estimado</v>
          </cell>
          <cell r="S1320">
            <v>1</v>
          </cell>
        </row>
        <row r="1321">
          <cell r="B1321">
            <v>4420</v>
          </cell>
          <cell r="C1321" t="str">
            <v xml:space="preserve">ITS DE ATLIXCO: POR MATERIA CONVALIDADA                                         </v>
          </cell>
          <cell r="D1321" t="str">
            <v>20190350TAX210</v>
          </cell>
          <cell r="E1321" t="str">
            <v>4300003012001001</v>
          </cell>
          <cell r="K1321" t="str">
            <v xml:space="preserve">ITS DE ATLIXCO: POR MATERIA CONVALIDADA                                         </v>
          </cell>
          <cell r="L1321">
            <v>62163</v>
          </cell>
          <cell r="M1321">
            <v>1386</v>
          </cell>
          <cell r="N1321">
            <v>37383</v>
          </cell>
          <cell r="O1321">
            <v>26166</v>
          </cell>
          <cell r="P1321">
            <v>3920</v>
          </cell>
          <cell r="Q1321">
            <v>3920</v>
          </cell>
          <cell r="R1321">
            <v>6.306001962582243E-2</v>
          </cell>
          <cell r="S1321">
            <v>0.14981273408239701</v>
          </cell>
        </row>
        <row r="1322">
          <cell r="B1322">
            <v>4421</v>
          </cell>
          <cell r="C1322" t="str">
            <v xml:space="preserve">ITS DE ATLIXCO: POR LA EXPEDICION DE CONSTANCIAS DE ESTUDIOS Y/O KARDEX         </v>
          </cell>
          <cell r="D1322" t="str">
            <v>20190350TAX210</v>
          </cell>
          <cell r="E1322" t="str">
            <v>4300003012001001</v>
          </cell>
          <cell r="K1322" t="str">
            <v xml:space="preserve">ITS DE ATLIXCO: POR LA EXPEDICION DE CONSTANCIAS DE ESTUDIOS Y/O KARDEX         </v>
          </cell>
          <cell r="L1322">
            <v>33811</v>
          </cell>
          <cell r="M1322">
            <v>1857</v>
          </cell>
          <cell r="N1322">
            <v>10158</v>
          </cell>
          <cell r="O1322">
            <v>25510</v>
          </cell>
          <cell r="P1322">
            <v>8704</v>
          </cell>
          <cell r="Q1322">
            <v>8704</v>
          </cell>
          <cell r="R1322">
            <v>0.25743101357546361</v>
          </cell>
          <cell r="S1322">
            <v>0.34119952959623678</v>
          </cell>
        </row>
        <row r="1323">
          <cell r="B1323">
            <v>4422</v>
          </cell>
          <cell r="C1323" t="str">
            <v xml:space="preserve">ITS DE ATLIXCO: POR LA EXPEDICION DE CARTA DE PASANTE                           </v>
          </cell>
          <cell r="D1323" t="str">
            <v>20190350TAX210</v>
          </cell>
          <cell r="E1323" t="str">
            <v>4300003012001001</v>
          </cell>
          <cell r="K1323" t="str">
            <v xml:space="preserve">ITS DE ATLIXCO: POR LA EXPEDICION DE CARTA DE PASANTE                           </v>
          </cell>
          <cell r="L1323">
            <v>20957</v>
          </cell>
          <cell r="M1323">
            <v>4920</v>
          </cell>
          <cell r="N1323">
            <v>72</v>
          </cell>
          <cell r="O1323">
            <v>25805</v>
          </cell>
          <cell r="P1323">
            <v>14400</v>
          </cell>
          <cell r="Q1323">
            <v>14400</v>
          </cell>
          <cell r="R1323">
            <v>0.68712124827026766</v>
          </cell>
          <cell r="S1323">
            <v>0.55803138926564622</v>
          </cell>
        </row>
        <row r="1324">
          <cell r="B1324">
            <v>4423</v>
          </cell>
          <cell r="C1324" t="str">
            <v xml:space="preserve">ITS DE ATLIXCO:REPOSICION DE BOLETA DE CALIFICACIONES                           </v>
          </cell>
          <cell r="D1324" t="str">
            <v>20190350TAX210</v>
          </cell>
          <cell r="E1324" t="str">
            <v>4300003012001001</v>
          </cell>
          <cell r="K1324" t="str">
            <v xml:space="preserve">ITS DE ATLIXCO:REPOSICION DE BOLETA DE CALIFICACIONES                           </v>
          </cell>
          <cell r="L1324">
            <v>932</v>
          </cell>
          <cell r="M1324">
            <v>290</v>
          </cell>
          <cell r="N1324">
            <v>459</v>
          </cell>
          <cell r="O1324">
            <v>763</v>
          </cell>
          <cell r="P1324">
            <v>320</v>
          </cell>
          <cell r="Q1324">
            <v>320</v>
          </cell>
          <cell r="R1324">
            <v>0.34334763948497854</v>
          </cell>
          <cell r="S1324">
            <v>0.41939711664482304</v>
          </cell>
        </row>
        <row r="1325">
          <cell r="B1325">
            <v>4424</v>
          </cell>
          <cell r="C1325" t="str">
            <v xml:space="preserve">ITS DE ATLIXCO: POR LA EXPEDICION DE CONSTANCIA DE TERMINACION DE ESTUDIOS      </v>
          </cell>
          <cell r="D1325" t="str">
            <v>20190350TAX210</v>
          </cell>
          <cell r="E1325" t="str">
            <v>4300003012001001</v>
          </cell>
          <cell r="K1325" t="str">
            <v xml:space="preserve">ITS DE ATLIXCO: POR LA EXPEDICION DE CONSTANCIA DE TERMINACION DE ESTUDIOS      </v>
          </cell>
          <cell r="L1325">
            <v>3585</v>
          </cell>
          <cell r="M1325">
            <v>80</v>
          </cell>
          <cell r="N1325">
            <v>1817</v>
          </cell>
          <cell r="O1325">
            <v>1848</v>
          </cell>
          <cell r="P1325">
            <v>800</v>
          </cell>
          <cell r="Q1325">
            <v>800</v>
          </cell>
          <cell r="R1325">
            <v>0.22315202231520223</v>
          </cell>
          <cell r="S1325">
            <v>0.4329004329004329</v>
          </cell>
        </row>
        <row r="1326">
          <cell r="B1326">
            <v>4425</v>
          </cell>
          <cell r="C1326" t="str">
            <v xml:space="preserve">ITS DE ATLIXCO: POR LA EXP. DE CERTIFICADO PARCIAL O COMPLETO DE ESTUDIOS C/U   </v>
          </cell>
          <cell r="D1326" t="str">
            <v>20190350TAX210</v>
          </cell>
          <cell r="E1326" t="str">
            <v>4300003012001001</v>
          </cell>
          <cell r="K1326" t="str">
            <v xml:space="preserve">ITS DE ATLIXCO: POR LA EXP. DE CERTIFICADO PARCIAL O COMPLETO DE ESTUDIOS C/U   </v>
          </cell>
          <cell r="L1326">
            <v>48649</v>
          </cell>
          <cell r="M1326">
            <v>10210</v>
          </cell>
          <cell r="N1326">
            <v>649</v>
          </cell>
          <cell r="O1326">
            <v>58210</v>
          </cell>
          <cell r="P1326">
            <v>29610</v>
          </cell>
          <cell r="Q1326">
            <v>29610</v>
          </cell>
          <cell r="R1326">
            <v>0.60864560422619174</v>
          </cell>
          <cell r="S1326">
            <v>0.50867548531180207</v>
          </cell>
        </row>
        <row r="1327">
          <cell r="B1327">
            <v>4426</v>
          </cell>
          <cell r="C1327" t="str">
            <v xml:space="preserve">ITS DE ATLIXCO: POR LOS TRAMITES ADMINISTRATIVOS PARA TITULACION                </v>
          </cell>
          <cell r="D1327" t="str">
            <v>20190350TAX210</v>
          </cell>
          <cell r="E1327" t="str">
            <v>4300003012001001</v>
          </cell>
          <cell r="K1327" t="str">
            <v xml:space="preserve">ITS DE ATLIXCO: POR LOS TRAMITES ADMINISTRATIVOS PARA TITULACION                </v>
          </cell>
          <cell r="L1327">
            <v>17277</v>
          </cell>
          <cell r="M1327">
            <v>222010</v>
          </cell>
          <cell r="N1327">
            <v>0</v>
          </cell>
          <cell r="O1327">
            <v>239287</v>
          </cell>
          <cell r="P1327">
            <v>222010</v>
          </cell>
          <cell r="Q1327">
            <v>222010</v>
          </cell>
          <cell r="R1327">
            <v>12.85003183423048</v>
          </cell>
          <cell r="S1327">
            <v>0.92779799989134382</v>
          </cell>
        </row>
        <row r="1328">
          <cell r="B1328">
            <v>4427</v>
          </cell>
          <cell r="C1328" t="str">
            <v xml:space="preserve">ITS DE ATLIXCO: POR EXAMEN PROFESIONAL Y PROTOCOLO                              </v>
          </cell>
          <cell r="D1328" t="str">
            <v>20190350TAX210</v>
          </cell>
          <cell r="E1328" t="str">
            <v>4300003012001001</v>
          </cell>
          <cell r="K1328" t="str">
            <v xml:space="preserve">ITS DE ATLIXCO: POR EXAMEN PROFESIONAL Y PROTOCOLO                              </v>
          </cell>
          <cell r="L1328">
            <v>673701</v>
          </cell>
          <cell r="M1328">
            <v>108294</v>
          </cell>
          <cell r="N1328">
            <v>309205</v>
          </cell>
          <cell r="O1328">
            <v>472790</v>
          </cell>
          <cell r="P1328">
            <v>223500</v>
          </cell>
          <cell r="Q1328">
            <v>223500</v>
          </cell>
          <cell r="R1328">
            <v>0.33174954467931622</v>
          </cell>
          <cell r="S1328">
            <v>0.47272573446984917</v>
          </cell>
        </row>
        <row r="1329">
          <cell r="B1329">
            <v>4429</v>
          </cell>
          <cell r="C1329" t="str">
            <v>ITS DE ATLIXCO:POR EL TRAMITE D SERVICIO SOCIAL Y RESIDENCIA PROFESIONAL POR C/U</v>
          </cell>
          <cell r="D1329" t="str">
            <v>20190350TAX210</v>
          </cell>
          <cell r="E1329" t="str">
            <v>4300003012001001</v>
          </cell>
          <cell r="K1329" t="str">
            <v>ITS DE ATLIXCO:POR EL TRAMITE D SERVICIO SOCIAL Y RESIDENCIA PROFESIONAL POR C/U</v>
          </cell>
          <cell r="L1329">
            <v>7032</v>
          </cell>
          <cell r="M1329">
            <v>13792</v>
          </cell>
          <cell r="N1329">
            <v>287</v>
          </cell>
          <cell r="O1329">
            <v>20537</v>
          </cell>
          <cell r="P1329">
            <v>19000</v>
          </cell>
          <cell r="Q1329">
            <v>19000</v>
          </cell>
          <cell r="R1329">
            <v>2.7019340159271898</v>
          </cell>
          <cell r="S1329">
            <v>0.92515946827676876</v>
          </cell>
        </row>
        <row r="1330">
          <cell r="B1330">
            <v>14039</v>
          </cell>
          <cell r="C1330" t="str">
            <v xml:space="preserve">ITS DE ATLIXCO: LENGUA EXTRANJERA CURSO VERANO                                  </v>
          </cell>
          <cell r="D1330" t="str">
            <v>20190350TAX210</v>
          </cell>
          <cell r="E1330" t="str">
            <v>4300003012001001</v>
          </cell>
          <cell r="K1330" t="str">
            <v xml:space="preserve">ITS DE ATLIXCO: LENGUA EXTRANJERA CURSO VERANO                                  </v>
          </cell>
          <cell r="L1330">
            <v>226769</v>
          </cell>
          <cell r="M1330">
            <v>0</v>
          </cell>
          <cell r="N1330">
            <v>219920</v>
          </cell>
          <cell r="O1330">
            <v>6849</v>
          </cell>
          <cell r="P1330">
            <v>4720</v>
          </cell>
          <cell r="Q1330">
            <v>4720</v>
          </cell>
          <cell r="R1330">
            <v>2.081413244314699E-2</v>
          </cell>
          <cell r="S1330">
            <v>0.68915170097824496</v>
          </cell>
        </row>
        <row r="1331">
          <cell r="B1331">
            <v>14529</v>
          </cell>
          <cell r="C1331" t="str">
            <v xml:space="preserve">ITS DE ATLIXCO: POR LA EXPEDICION O DUPLICADO DE CREDENCIAL DE ESTUDIANTE       </v>
          </cell>
          <cell r="D1331" t="str">
            <v>20190350TAX210</v>
          </cell>
          <cell r="E1331" t="str">
            <v>4300003012001001</v>
          </cell>
          <cell r="K1331" t="str">
            <v xml:space="preserve">ITS DE ATLIXCO: POR LA EXPEDICION O DUPLICADO DE CREDENCIAL DE ESTUDIANTE       </v>
          </cell>
          <cell r="L1331">
            <v>54613</v>
          </cell>
          <cell r="M1331">
            <v>5497</v>
          </cell>
          <cell r="N1331">
            <v>5280</v>
          </cell>
          <cell r="O1331">
            <v>54830</v>
          </cell>
          <cell r="P1331">
            <v>14732</v>
          </cell>
          <cell r="Q1331">
            <v>14732</v>
          </cell>
          <cell r="R1331">
            <v>0.26975262300184938</v>
          </cell>
          <cell r="S1331">
            <v>0.26868502644537662</v>
          </cell>
        </row>
        <row r="1332">
          <cell r="B1332">
            <v>14530</v>
          </cell>
          <cell r="C1332" t="str">
            <v xml:space="preserve">ITS DE ATLIXCO: POR EL ANALISIS TECNICO DE CONVALIDACION DE ESTUDIOS            </v>
          </cell>
          <cell r="D1332" t="str">
            <v>20190350TAX210</v>
          </cell>
          <cell r="E1332" t="str">
            <v>4300003012001001</v>
          </cell>
          <cell r="K1332" t="str">
            <v xml:space="preserve">ITS DE ATLIXCO: POR EL ANALISIS TECNICO DE CONVALIDACION DE ESTUDIOS            </v>
          </cell>
          <cell r="L1332">
            <v>14987</v>
          </cell>
          <cell r="M1332">
            <v>311</v>
          </cell>
          <cell r="N1332">
            <v>7717</v>
          </cell>
          <cell r="O1332">
            <v>7581</v>
          </cell>
          <cell r="P1332">
            <v>4485</v>
          </cell>
          <cell r="Q1332">
            <v>4485</v>
          </cell>
          <cell r="R1332">
            <v>0.29925935811036231</v>
          </cell>
          <cell r="S1332">
            <v>0.59161060546102096</v>
          </cell>
        </row>
        <row r="1333">
          <cell r="B1333">
            <v>14532</v>
          </cell>
          <cell r="C1333" t="str">
            <v xml:space="preserve">ITS DE ATLIXCO: USO DE ESPACIOS AUDITORIO O SALON POR EVENTO HASTA 4 HRS        </v>
          </cell>
          <cell r="D1333" t="str">
            <v>20190350TAX210</v>
          </cell>
          <cell r="E1333" t="str">
            <v>4300003012001001</v>
          </cell>
          <cell r="K1333" t="str">
            <v xml:space="preserve">ITS DE ATLIXCO: USO DE ESPACIOS AUDITORIO O SALON POR EVENTO HASTA 4 HRS        </v>
          </cell>
          <cell r="L1333">
            <v>0</v>
          </cell>
          <cell r="M1333">
            <v>715</v>
          </cell>
          <cell r="N1333">
            <v>0</v>
          </cell>
          <cell r="O1333">
            <v>715</v>
          </cell>
          <cell r="P1333">
            <v>715</v>
          </cell>
          <cell r="Q1333">
            <v>715</v>
          </cell>
          <cell r="R1333" t="str">
            <v>Sin saldo estimado</v>
          </cell>
          <cell r="S1333">
            <v>1</v>
          </cell>
        </row>
        <row r="1334">
          <cell r="B1334">
            <v>14881</v>
          </cell>
          <cell r="C1334" t="str">
            <v xml:space="preserve">ITS DE ATLIXCO:LENGUA EXTRANJERA: CURSO SEMESTRAL                               </v>
          </cell>
          <cell r="D1334" t="str">
            <v>20190350TAX210</v>
          </cell>
          <cell r="E1334" t="str">
            <v>4300003012001001</v>
          </cell>
          <cell r="K1334" t="str">
            <v xml:space="preserve">ITS DE ATLIXCO:LENGUA EXTRANJERA: CURSO SEMESTRAL                               </v>
          </cell>
          <cell r="L1334">
            <v>131737</v>
          </cell>
          <cell r="M1334">
            <v>123811</v>
          </cell>
          <cell r="N1334">
            <v>16502</v>
          </cell>
          <cell r="O1334">
            <v>239046</v>
          </cell>
          <cell r="P1334">
            <v>132680</v>
          </cell>
          <cell r="Q1334">
            <v>132680</v>
          </cell>
          <cell r="R1334">
            <v>1.0071582015682763</v>
          </cell>
          <cell r="S1334">
            <v>0.55503961580616279</v>
          </cell>
        </row>
        <row r="1335">
          <cell r="B1335">
            <v>15729</v>
          </cell>
          <cell r="C1335" t="str">
            <v xml:space="preserve">ITS DE ATLIXCO: POR CURSO PROPEDEUTICO                                          </v>
          </cell>
          <cell r="D1335" t="str">
            <v>20190350TAX210</v>
          </cell>
          <cell r="E1335" t="str">
            <v>4300003012001001</v>
          </cell>
          <cell r="K1335" t="str">
            <v xml:space="preserve">ITS DE ATLIXCO: POR CURSO PROPEDEUTICO                                          </v>
          </cell>
          <cell r="L1335">
            <v>0</v>
          </cell>
          <cell r="M1335">
            <v>229990</v>
          </cell>
          <cell r="N1335">
            <v>0</v>
          </cell>
          <cell r="O1335">
            <v>229990</v>
          </cell>
          <cell r="P1335">
            <v>229990</v>
          </cell>
          <cell r="Q1335">
            <v>229990</v>
          </cell>
          <cell r="R1335" t="str">
            <v>Sin saldo estimado</v>
          </cell>
          <cell r="S1335">
            <v>1</v>
          </cell>
        </row>
        <row r="1336">
          <cell r="B1336">
            <v>16177</v>
          </cell>
          <cell r="C1336" t="str">
            <v xml:space="preserve">ITS DE ATLIXCO:POR LA EXPEDICION DEL TITULO PROFESIONAL ELECTRONICO             </v>
          </cell>
          <cell r="D1336" t="str">
            <v>20190350TAX210</v>
          </cell>
          <cell r="E1336" t="str">
            <v>4300003012001001</v>
          </cell>
          <cell r="K1336" t="str">
            <v xml:space="preserve">ITS DE ATLIXCO:POR LA EXPEDICION DEL TITULO PROFESIONAL ELECTRONICO             </v>
          </cell>
          <cell r="L1336">
            <v>0</v>
          </cell>
          <cell r="M1336">
            <v>74000</v>
          </cell>
          <cell r="N1336">
            <v>0</v>
          </cell>
          <cell r="O1336">
            <v>74000</v>
          </cell>
          <cell r="P1336">
            <v>74000</v>
          </cell>
          <cell r="Q1336">
            <v>74000</v>
          </cell>
          <cell r="R1336" t="str">
            <v>Sin saldo estimado</v>
          </cell>
          <cell r="S1336">
            <v>1</v>
          </cell>
        </row>
        <row r="1337">
          <cell r="D1337" t="str">
            <v/>
          </cell>
          <cell r="E1337" t="str">
            <v>4300003013000000</v>
          </cell>
          <cell r="I1337" t="str">
            <v xml:space="preserve">INSTITUTO TECNOLOGICO SUPERIOR DE CIUDAD SERDAN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37">
            <v>4091502</v>
          </cell>
          <cell r="M1337">
            <v>339729</v>
          </cell>
          <cell r="N1337">
            <v>807270</v>
          </cell>
          <cell r="O1337">
            <v>3623961</v>
          </cell>
          <cell r="P1337">
            <v>2011355</v>
          </cell>
          <cell r="Q1337">
            <v>2011355</v>
          </cell>
          <cell r="R1337">
            <v>0.4915933072988844</v>
          </cell>
          <cell r="S1337">
            <v>0.55501563068697479</v>
          </cell>
        </row>
        <row r="1338">
          <cell r="D1338" t="str">
            <v/>
          </cell>
          <cell r="E1338" t="str">
            <v>4300003013001000</v>
          </cell>
          <cell r="J1338" t="str">
            <v xml:space="preserve">INSTITUTO TECNOLOGICO SUPERIOR DE CIUDAD SERDAN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38">
            <v>4091502</v>
          </cell>
          <cell r="M1338">
            <v>339729</v>
          </cell>
          <cell r="N1338">
            <v>807270</v>
          </cell>
          <cell r="O1338">
            <v>3623961</v>
          </cell>
          <cell r="P1338">
            <v>2011355</v>
          </cell>
          <cell r="Q1338">
            <v>2011355</v>
          </cell>
          <cell r="R1338">
            <v>0.4915933072988844</v>
          </cell>
          <cell r="S1338">
            <v>0.55501563068697479</v>
          </cell>
        </row>
        <row r="1339">
          <cell r="B1339">
            <v>4431</v>
          </cell>
          <cell r="C1339" t="str">
            <v xml:space="preserve">ITS DE CIUDAD SERDAN: POR FICHA DE EXAMEN DE SELECCION                          </v>
          </cell>
          <cell r="D1339" t="str">
            <v>20190290TSC210</v>
          </cell>
          <cell r="E1339" t="str">
            <v>4300003013001001</v>
          </cell>
          <cell r="K1339" t="str">
            <v xml:space="preserve">ITS DE CIUDAD SERDAN: POR FICHA DE EXAMEN DE SELECCION                          </v>
          </cell>
          <cell r="L1339">
            <v>195347</v>
          </cell>
          <cell r="M1339">
            <v>22269</v>
          </cell>
          <cell r="N1339">
            <v>44338</v>
          </cell>
          <cell r="O1339">
            <v>173278</v>
          </cell>
          <cell r="P1339">
            <v>136875</v>
          </cell>
          <cell r="Q1339">
            <v>136875</v>
          </cell>
          <cell r="R1339">
            <v>0.70067623255028233</v>
          </cell>
          <cell r="S1339">
            <v>0.78991562691166795</v>
          </cell>
        </row>
        <row r="1340">
          <cell r="B1340">
            <v>4432</v>
          </cell>
          <cell r="C1340" t="str">
            <v xml:space="preserve">ITS DE CIUDAD SERDAN: POR CUOTA DE INSCRIPCION O REINSCRIPCION                  </v>
          </cell>
          <cell r="D1340" t="str">
            <v>20190290TSC210</v>
          </cell>
          <cell r="E1340" t="str">
            <v>4300003013001001</v>
          </cell>
          <cell r="K1340" t="str">
            <v xml:space="preserve">ITS DE CIUDAD SERDAN: POR CUOTA DE INSCRIPCION O REINSCRIPCION                  </v>
          </cell>
          <cell r="L1340">
            <v>2900854</v>
          </cell>
          <cell r="M1340">
            <v>12302</v>
          </cell>
          <cell r="N1340">
            <v>384993</v>
          </cell>
          <cell r="O1340">
            <v>2528163</v>
          </cell>
          <cell r="P1340">
            <v>1035760</v>
          </cell>
          <cell r="Q1340">
            <v>1035760</v>
          </cell>
          <cell r="R1340">
            <v>0.3570534745974806</v>
          </cell>
          <cell r="S1340">
            <v>0.40968877402287746</v>
          </cell>
        </row>
        <row r="1341">
          <cell r="B1341">
            <v>4434</v>
          </cell>
          <cell r="C1341" t="str">
            <v xml:space="preserve">ITS DE CIUDAD SERDAN: POR EXAMEN GLOBAL PARA ACREDITAR MODULO DE INGLES         </v>
          </cell>
          <cell r="D1341" t="str">
            <v>20190290TSC210</v>
          </cell>
          <cell r="E1341" t="str">
            <v>4300003013001001</v>
          </cell>
          <cell r="K1341" t="str">
            <v xml:space="preserve">ITS DE CIUDAD SERDAN: POR EXAMEN GLOBAL PARA ACREDITAR MODULO DE INGLES         </v>
          </cell>
          <cell r="L1341">
            <v>0</v>
          </cell>
          <cell r="M1341">
            <v>520</v>
          </cell>
          <cell r="N1341">
            <v>0</v>
          </cell>
          <cell r="O1341">
            <v>520</v>
          </cell>
          <cell r="P1341">
            <v>520</v>
          </cell>
          <cell r="Q1341">
            <v>520</v>
          </cell>
          <cell r="R1341" t="str">
            <v>Sin saldo estimado</v>
          </cell>
          <cell r="S1341">
            <v>1</v>
          </cell>
        </row>
        <row r="1342">
          <cell r="B1342">
            <v>4438</v>
          </cell>
          <cell r="C1342" t="str">
            <v xml:space="preserve">ITS DE CIUDAD SERDAN: POR CURSO DE INGLES PARA TITULACION                       </v>
          </cell>
          <cell r="D1342" t="str">
            <v>20190290TSC210</v>
          </cell>
          <cell r="E1342" t="str">
            <v>4300003013001001</v>
          </cell>
          <cell r="K1342" t="str">
            <v xml:space="preserve">ITS DE CIUDAD SERDAN: POR CURSO DE INGLES PARA TITULACION                       </v>
          </cell>
          <cell r="L1342">
            <v>70259</v>
          </cell>
          <cell r="M1342">
            <v>0</v>
          </cell>
          <cell r="N1342">
            <v>62789</v>
          </cell>
          <cell r="O1342">
            <v>7470</v>
          </cell>
          <cell r="P1342">
            <v>7470</v>
          </cell>
          <cell r="Q1342">
            <v>7470</v>
          </cell>
          <cell r="R1342">
            <v>0.10632089839024182</v>
          </cell>
          <cell r="S1342">
            <v>1</v>
          </cell>
        </row>
        <row r="1343">
          <cell r="B1343">
            <v>4442</v>
          </cell>
          <cell r="C1343" t="str">
            <v xml:space="preserve">ITS DE CIUDAD SERDAN: POR CURSOS VARIOS BASICO POR ALUMNO                       </v>
          </cell>
          <cell r="D1343" t="str">
            <v>20190290TSC210</v>
          </cell>
          <cell r="E1343" t="str">
            <v>4300003013001001</v>
          </cell>
          <cell r="K1343" t="str">
            <v xml:space="preserve">ITS DE CIUDAD SERDAN: POR CURSOS VARIOS BASICO POR ALUMNO                       </v>
          </cell>
          <cell r="L1343">
            <v>54561</v>
          </cell>
          <cell r="M1343">
            <v>0</v>
          </cell>
          <cell r="N1343">
            <v>38610</v>
          </cell>
          <cell r="O1343">
            <v>15951</v>
          </cell>
          <cell r="P1343">
            <v>7280</v>
          </cell>
          <cell r="Q1343">
            <v>7280</v>
          </cell>
          <cell r="R1343">
            <v>0.13342863950440792</v>
          </cell>
          <cell r="S1343">
            <v>0.45639771801140994</v>
          </cell>
        </row>
        <row r="1344">
          <cell r="B1344">
            <v>4443</v>
          </cell>
          <cell r="C1344" t="str">
            <v xml:space="preserve">ITS DE CIUDAD SERDAN: POR CURSOS VARIOS INTERMEDIO POR ALUMNO                   </v>
          </cell>
          <cell r="D1344" t="str">
            <v>20190290TSC210</v>
          </cell>
          <cell r="E1344" t="str">
            <v>4300003013001001</v>
          </cell>
          <cell r="K1344" t="str">
            <v xml:space="preserve">ITS DE CIUDAD SERDAN: POR CURSOS VARIOS INTERMEDIO POR ALUMNO                   </v>
          </cell>
          <cell r="L1344">
            <v>47132</v>
          </cell>
          <cell r="M1344">
            <v>14043</v>
          </cell>
          <cell r="N1344">
            <v>24359</v>
          </cell>
          <cell r="O1344">
            <v>36816</v>
          </cell>
          <cell r="P1344">
            <v>23790</v>
          </cell>
          <cell r="Q1344">
            <v>23790</v>
          </cell>
          <cell r="R1344">
            <v>0.50475260969192903</v>
          </cell>
          <cell r="S1344">
            <v>0.64618644067796616</v>
          </cell>
        </row>
        <row r="1345">
          <cell r="B1345">
            <v>4444</v>
          </cell>
          <cell r="C1345" t="str">
            <v xml:space="preserve">ITS DE CIUDAD SERDAN: POR CURSOS VARIOS AVANZADO POR ALUMNO                     </v>
          </cell>
          <cell r="D1345" t="str">
            <v>20190290TSC210</v>
          </cell>
          <cell r="E1345" t="str">
            <v>4300003013001001</v>
          </cell>
          <cell r="K1345" t="str">
            <v xml:space="preserve">ITS DE CIUDAD SERDAN: POR CURSOS VARIOS AVANZADO POR ALUMNO                     </v>
          </cell>
          <cell r="L1345">
            <v>2768</v>
          </cell>
          <cell r="M1345">
            <v>6592</v>
          </cell>
          <cell r="N1345">
            <v>0</v>
          </cell>
          <cell r="O1345">
            <v>9360</v>
          </cell>
          <cell r="P1345">
            <v>9360</v>
          </cell>
          <cell r="Q1345">
            <v>9360</v>
          </cell>
          <cell r="R1345">
            <v>3.3815028901734103</v>
          </cell>
          <cell r="S1345">
            <v>1</v>
          </cell>
        </row>
        <row r="1346">
          <cell r="B1346">
            <v>4448</v>
          </cell>
          <cell r="C1346" t="str">
            <v xml:space="preserve">ITS DE CIUDAD SERDAN: POR EXPEDICION DE CONSTANCIAS C/U                         </v>
          </cell>
          <cell r="D1346" t="str">
            <v>20190290TSC210</v>
          </cell>
          <cell r="E1346" t="str">
            <v>4300003013001001</v>
          </cell>
          <cell r="K1346" t="str">
            <v xml:space="preserve">ITS DE CIUDAD SERDAN: POR EXPEDICION DE CONSTANCIAS C/U                         </v>
          </cell>
          <cell r="L1346">
            <v>61468</v>
          </cell>
          <cell r="M1346">
            <v>1322</v>
          </cell>
          <cell r="N1346">
            <v>35151</v>
          </cell>
          <cell r="O1346">
            <v>27639</v>
          </cell>
          <cell r="P1346">
            <v>9950</v>
          </cell>
          <cell r="Q1346">
            <v>9950</v>
          </cell>
          <cell r="R1346">
            <v>0.16187284440684585</v>
          </cell>
          <cell r="S1346">
            <v>0.3599985527696371</v>
          </cell>
        </row>
        <row r="1347">
          <cell r="B1347">
            <v>4451</v>
          </cell>
          <cell r="C1347" t="str">
            <v xml:space="preserve">ITS DE CIUDAD SERDAN: POR LA EXPEDICION DE CERTIFICADO PARCIAL                  </v>
          </cell>
          <cell r="D1347" t="str">
            <v>20190290TSC210</v>
          </cell>
          <cell r="E1347" t="str">
            <v>4300003013001001</v>
          </cell>
          <cell r="K1347" t="str">
            <v xml:space="preserve">ITS DE CIUDAD SERDAN: POR LA EXPEDICION DE CERTIFICADO PARCIAL                  </v>
          </cell>
          <cell r="L1347">
            <v>898</v>
          </cell>
          <cell r="M1347">
            <v>415</v>
          </cell>
          <cell r="N1347">
            <v>898</v>
          </cell>
          <cell r="O1347">
            <v>415</v>
          </cell>
          <cell r="P1347">
            <v>415</v>
          </cell>
          <cell r="Q1347">
            <v>415</v>
          </cell>
          <cell r="R1347">
            <v>0.46213808463251671</v>
          </cell>
          <cell r="S1347">
            <v>1</v>
          </cell>
        </row>
        <row r="1348">
          <cell r="B1348">
            <v>4452</v>
          </cell>
          <cell r="C1348" t="str">
            <v xml:space="preserve">ITS DE CIUDAD SERDAN: POR LA EXPEDICION O REPOSICION DE CERTIF COMPLETO         </v>
          </cell>
          <cell r="D1348" t="str">
            <v>20190290TSC210</v>
          </cell>
          <cell r="E1348" t="str">
            <v>4300003013001001</v>
          </cell>
          <cell r="K1348" t="str">
            <v xml:space="preserve">ITS DE CIUDAD SERDAN: POR LA EXPEDICION O REPOSICION DE CERTIF COMPLETO         </v>
          </cell>
          <cell r="L1348">
            <v>170657</v>
          </cell>
          <cell r="M1348">
            <v>12701</v>
          </cell>
          <cell r="N1348">
            <v>83296</v>
          </cell>
          <cell r="O1348">
            <v>100062</v>
          </cell>
          <cell r="P1348">
            <v>87880</v>
          </cell>
          <cell r="Q1348">
            <v>87880</v>
          </cell>
          <cell r="R1348">
            <v>0.51495104214887166</v>
          </cell>
          <cell r="S1348">
            <v>0.8782554816014071</v>
          </cell>
        </row>
        <row r="1349">
          <cell r="B1349">
            <v>4453</v>
          </cell>
          <cell r="C1349" t="str">
            <v xml:space="preserve">ITS DE CIUDAD SERDAN: RECALENDARIZACION DE EXAMEN PROFESIONAL                   </v>
          </cell>
          <cell r="D1349" t="str">
            <v>20190290TSC210</v>
          </cell>
          <cell r="E1349" t="str">
            <v>4300003013001001</v>
          </cell>
          <cell r="K1349" t="str">
            <v xml:space="preserve">ITS DE CIUDAD SERDAN: RECALENDARIZACION DE EXAMEN PROFESIONAL                   </v>
          </cell>
          <cell r="L1349">
            <v>104299</v>
          </cell>
          <cell r="M1349">
            <v>0</v>
          </cell>
          <cell r="N1349">
            <v>78659</v>
          </cell>
          <cell r="O1349">
            <v>25640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B1350">
            <v>4454</v>
          </cell>
          <cell r="C1350" t="str">
            <v xml:space="preserve">ITS DE CIUDAD SERDAN: POR TRAMITES ADMINISTRATIVOS PARA TITULACION              </v>
          </cell>
          <cell r="D1350" t="str">
            <v>20190290TSC210</v>
          </cell>
          <cell r="E1350" t="str">
            <v>4300003013001001</v>
          </cell>
          <cell r="K1350" t="str">
            <v xml:space="preserve">ITS DE CIUDAD SERDAN: POR TRAMITES ADMINISTRATIVOS PARA TITULACION              </v>
          </cell>
          <cell r="L1350">
            <v>0</v>
          </cell>
          <cell r="M1350">
            <v>202500</v>
          </cell>
          <cell r="N1350">
            <v>0</v>
          </cell>
          <cell r="O1350">
            <v>202500</v>
          </cell>
          <cell r="P1350">
            <v>202500</v>
          </cell>
          <cell r="Q1350">
            <v>202500</v>
          </cell>
          <cell r="R1350" t="str">
            <v>Sin saldo estimado</v>
          </cell>
          <cell r="S1350">
            <v>1</v>
          </cell>
        </row>
        <row r="1351">
          <cell r="B1351">
            <v>4455</v>
          </cell>
          <cell r="C1351" t="str">
            <v xml:space="preserve">ITS DE CIUDAD SERDAN: POR EXEDICION O REPOSICION DE CREDENCIAL POR CADA UNA     </v>
          </cell>
          <cell r="D1351" t="str">
            <v>20190290TSC210</v>
          </cell>
          <cell r="E1351" t="str">
            <v>4300003013001001</v>
          </cell>
          <cell r="K1351" t="str">
            <v xml:space="preserve">ITS DE CIUDAD SERDAN: POR EXEDICION O REPOSICION DE CREDENCIAL POR CADA UNA     </v>
          </cell>
          <cell r="L1351">
            <v>18964</v>
          </cell>
          <cell r="M1351">
            <v>6937</v>
          </cell>
          <cell r="N1351">
            <v>4146</v>
          </cell>
          <cell r="O1351">
            <v>21755</v>
          </cell>
          <cell r="P1351">
            <v>16800</v>
          </cell>
          <cell r="Q1351">
            <v>16800</v>
          </cell>
          <cell r="R1351">
            <v>0.88588905294241727</v>
          </cell>
          <cell r="S1351">
            <v>0.77223626752470698</v>
          </cell>
        </row>
        <row r="1352">
          <cell r="B1352">
            <v>14041</v>
          </cell>
          <cell r="C1352" t="str">
            <v xml:space="preserve">ITS DE CIUDAD SERDAN: POR CURSO DE VERANO POR ALUMNO POR MAT 3 CREDITOS         </v>
          </cell>
          <cell r="D1352" t="str">
            <v>20190290TSC210</v>
          </cell>
          <cell r="E1352" t="str">
            <v>4300003013001001</v>
          </cell>
          <cell r="K1352" t="str">
            <v xml:space="preserve">ITS DE CIUDAD SERDAN: POR CURSO DE VERANO POR ALUMNO POR MAT 3 CREDITOS         </v>
          </cell>
          <cell r="L1352">
            <v>0</v>
          </cell>
          <cell r="M1352">
            <v>58035</v>
          </cell>
          <cell r="N1352">
            <v>0</v>
          </cell>
          <cell r="O1352">
            <v>58035</v>
          </cell>
          <cell r="P1352">
            <v>58035</v>
          </cell>
          <cell r="Q1352">
            <v>58035</v>
          </cell>
          <cell r="R1352" t="str">
            <v>Sin saldo estimado</v>
          </cell>
          <cell r="S1352">
            <v>1</v>
          </cell>
        </row>
        <row r="1353">
          <cell r="B1353">
            <v>14042</v>
          </cell>
          <cell r="C1353" t="str">
            <v xml:space="preserve">ITS DE CIUDAD SERDAN: POR CURSO DE VERANO POR ALUMNO POR MAT 4 CREDITOS         </v>
          </cell>
          <cell r="D1353" t="str">
            <v>20190290TSC210</v>
          </cell>
          <cell r="E1353" t="str">
            <v>4300003013001001</v>
          </cell>
          <cell r="K1353" t="str">
            <v xml:space="preserve">ITS DE CIUDAD SERDAN: POR CURSO DE VERANO POR ALUMNO POR MAT 4 CREDITOS         </v>
          </cell>
          <cell r="L1353">
            <v>199644</v>
          </cell>
          <cell r="M1353">
            <v>645</v>
          </cell>
          <cell r="N1353">
            <v>31384</v>
          </cell>
          <cell r="O1353">
            <v>168905</v>
          </cell>
          <cell r="P1353">
            <v>168905</v>
          </cell>
          <cell r="Q1353">
            <v>168905</v>
          </cell>
          <cell r="R1353">
            <v>0.84603093506441462</v>
          </cell>
          <cell r="S1353">
            <v>1</v>
          </cell>
        </row>
        <row r="1354">
          <cell r="B1354">
            <v>14043</v>
          </cell>
          <cell r="C1354" t="str">
            <v xml:space="preserve">ITS DE CIUDAD SERDAN: POR CURSO DE VERANO POR ALUMNO POR MAT 5 CREDITOS         </v>
          </cell>
          <cell r="D1354" t="str">
            <v>20190290TSC210</v>
          </cell>
          <cell r="E1354" t="str">
            <v>4300003013001001</v>
          </cell>
          <cell r="K1354" t="str">
            <v xml:space="preserve">ITS DE CIUDAD SERDAN: POR CURSO DE VERANO POR ALUMNO POR MAT 5 CREDITOS         </v>
          </cell>
          <cell r="L1354">
            <v>254124</v>
          </cell>
          <cell r="M1354">
            <v>688</v>
          </cell>
          <cell r="N1354">
            <v>8120</v>
          </cell>
          <cell r="O1354">
            <v>246692</v>
          </cell>
          <cell r="P1354">
            <v>245055</v>
          </cell>
          <cell r="Q1354">
            <v>245055</v>
          </cell>
          <cell r="R1354">
            <v>0.96431269773811212</v>
          </cell>
          <cell r="S1354">
            <v>0.99336419502861872</v>
          </cell>
        </row>
        <row r="1355">
          <cell r="B1355">
            <v>14044</v>
          </cell>
          <cell r="C1355" t="str">
            <v xml:space="preserve">ITS DE CIUDAD SERDAN: POR CURSO D VERANO POR ALUMNO POR MAT 6 CREDITOS          </v>
          </cell>
          <cell r="D1355" t="str">
            <v>20190290TSC210</v>
          </cell>
          <cell r="E1355" t="str">
            <v>4300003013001001</v>
          </cell>
          <cell r="K1355" t="str">
            <v xml:space="preserve">ITS DE CIUDAD SERDAN: POR CURSO D VERANO POR ALUMNO POR MAT 6 CREDITOS          </v>
          </cell>
          <cell r="L1355">
            <v>10527</v>
          </cell>
          <cell r="M1355">
            <v>0</v>
          </cell>
          <cell r="N1355">
            <v>10527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1</v>
          </cell>
        </row>
        <row r="1356">
          <cell r="B1356">
            <v>15394</v>
          </cell>
          <cell r="C1356" t="str">
            <v xml:space="preserve">ITS DE CIUDAD SERDAN: POR TALLS VARIOS POR ALUMNO CURSO PRIM, VERANO, OTOðO 1   </v>
          </cell>
          <cell r="D1356" t="str">
            <v>20190290TSC210</v>
          </cell>
          <cell r="E1356" t="str">
            <v>4300003013001001</v>
          </cell>
          <cell r="K1356" t="str">
            <v xml:space="preserve">ITS DE CIUDAD SERDAN: POR TALLS VARIOS POR ALUMNO CURSO PRIM, VERANO, OTOðO 1   </v>
          </cell>
          <cell r="L1356">
            <v>0</v>
          </cell>
          <cell r="M1356">
            <v>260</v>
          </cell>
          <cell r="N1356">
            <v>0</v>
          </cell>
          <cell r="O1356">
            <v>260</v>
          </cell>
          <cell r="P1356">
            <v>260</v>
          </cell>
          <cell r="Q1356">
            <v>260</v>
          </cell>
          <cell r="R1356" t="str">
            <v>Sin saldo estimado</v>
          </cell>
          <cell r="S1356">
            <v>1</v>
          </cell>
        </row>
        <row r="1357">
          <cell r="B1357">
            <v>16180</v>
          </cell>
          <cell r="C1357" t="str">
            <v xml:space="preserve">ITS DE CIUDAD SERDAN: POR EXPEDICION DE TITULO PROFESIONAL ELECTRONICO          </v>
          </cell>
          <cell r="D1357" t="str">
            <v>20190290TSC210</v>
          </cell>
          <cell r="E1357" t="str">
            <v>4300003013001001</v>
          </cell>
          <cell r="K1357" t="str">
            <v xml:space="preserve">ITS DE CIUDAD SERDAN: POR EXPEDICION DE TITULO PROFESIONAL ELECTRONICO          </v>
          </cell>
          <cell r="L1357">
            <v>0</v>
          </cell>
          <cell r="M1357">
            <v>500</v>
          </cell>
          <cell r="N1357">
            <v>0</v>
          </cell>
          <cell r="O1357">
            <v>500</v>
          </cell>
          <cell r="P1357">
            <v>500</v>
          </cell>
          <cell r="Q1357">
            <v>500</v>
          </cell>
          <cell r="R1357" t="str">
            <v>Sin saldo estimado</v>
          </cell>
          <cell r="S1357">
            <v>1</v>
          </cell>
        </row>
        <row r="1358">
          <cell r="D1358" t="str">
            <v/>
          </cell>
          <cell r="E1358" t="str">
            <v>4300003014000000</v>
          </cell>
          <cell r="I1358" t="str">
            <v xml:space="preserve">INSTITUTO TECNOLOGICO SUPERIOR DE HUAUCHINANGO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58">
            <v>7139207</v>
          </cell>
          <cell r="M1358">
            <v>1244786</v>
          </cell>
          <cell r="N1358">
            <v>1638376</v>
          </cell>
          <cell r="O1358">
            <v>6745617</v>
          </cell>
          <cell r="P1358">
            <v>3870119</v>
          </cell>
          <cell r="Q1358">
            <v>3870119</v>
          </cell>
          <cell r="R1358">
            <v>0.5420936807127178</v>
          </cell>
          <cell r="S1358">
            <v>0.57372350075612055</v>
          </cell>
        </row>
        <row r="1359">
          <cell r="D1359" t="str">
            <v/>
          </cell>
          <cell r="E1359" t="str">
            <v>4300003014001000</v>
          </cell>
          <cell r="J1359" t="str">
            <v xml:space="preserve">INSTITUTO TECNOLOGICO SUPERIOR DE HUAUCHINANGO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59">
            <v>7139207</v>
          </cell>
          <cell r="M1359">
            <v>1244786</v>
          </cell>
          <cell r="N1359">
            <v>1638376</v>
          </cell>
          <cell r="O1359">
            <v>6745617</v>
          </cell>
          <cell r="P1359">
            <v>3870119</v>
          </cell>
          <cell r="Q1359">
            <v>3870119</v>
          </cell>
          <cell r="R1359">
            <v>0.5420936807127178</v>
          </cell>
          <cell r="S1359">
            <v>0.57372350075612055</v>
          </cell>
        </row>
        <row r="1360">
          <cell r="B1360">
            <v>4459</v>
          </cell>
          <cell r="C1360" t="str">
            <v xml:space="preserve">ITS DE HUAUCHINANGO: POR EXAMEN DE ADMISION                                     </v>
          </cell>
          <cell r="D1360" t="str">
            <v>20190480THU210</v>
          </cell>
          <cell r="E1360" t="str">
            <v>4300003014001001</v>
          </cell>
          <cell r="K1360" t="str">
            <v xml:space="preserve">ITS DE HUAUCHINANGO: POR EXAMEN DE ADMISION                                     </v>
          </cell>
          <cell r="L1360">
            <v>325540</v>
          </cell>
          <cell r="M1360">
            <v>16655</v>
          </cell>
          <cell r="N1360">
            <v>129812</v>
          </cell>
          <cell r="O1360">
            <v>212383</v>
          </cell>
          <cell r="P1360">
            <v>132840</v>
          </cell>
          <cell r="Q1360">
            <v>132840</v>
          </cell>
          <cell r="R1360">
            <v>0.40806045340050379</v>
          </cell>
          <cell r="S1360">
            <v>0.62547379027511618</v>
          </cell>
        </row>
        <row r="1361">
          <cell r="B1361">
            <v>4463</v>
          </cell>
          <cell r="C1361" t="str">
            <v xml:space="preserve">ITS DE HUAUCHINANGO: POR EXAMEN DE ACREDITACION DE INGLES                       </v>
          </cell>
          <cell r="D1361" t="str">
            <v>20190480THU210</v>
          </cell>
          <cell r="E1361" t="str">
            <v>4300003014001001</v>
          </cell>
          <cell r="K1361" t="str">
            <v xml:space="preserve">ITS DE HUAUCHINANGO: POR EXAMEN DE ACREDITACION DE INGLES                       </v>
          </cell>
          <cell r="L1361">
            <v>541246</v>
          </cell>
          <cell r="M1361">
            <v>96193</v>
          </cell>
          <cell r="N1361">
            <v>391225</v>
          </cell>
          <cell r="O1361">
            <v>246214</v>
          </cell>
          <cell r="P1361">
            <v>200070</v>
          </cell>
          <cell r="Q1361">
            <v>200070</v>
          </cell>
          <cell r="R1361">
            <v>0.3696470736042391</v>
          </cell>
          <cell r="S1361">
            <v>0.81258579934528496</v>
          </cell>
        </row>
        <row r="1362">
          <cell r="B1362">
            <v>4464</v>
          </cell>
          <cell r="C1362" t="str">
            <v xml:space="preserve">ITS DE HUAUCHINANGO: CURSO PROPEDEUTICO                                         </v>
          </cell>
          <cell r="D1362" t="str">
            <v>20190480THU210</v>
          </cell>
          <cell r="E1362" t="str">
            <v>4300003014001001</v>
          </cell>
          <cell r="K1362" t="str">
            <v xml:space="preserve">ITS DE HUAUCHINANGO: CURSO PROPEDEUTICO                                         </v>
          </cell>
          <cell r="L1362">
            <v>125847</v>
          </cell>
          <cell r="M1362">
            <v>185</v>
          </cell>
          <cell r="N1362">
            <v>29863</v>
          </cell>
          <cell r="O1362">
            <v>96169</v>
          </cell>
          <cell r="P1362">
            <v>28490</v>
          </cell>
          <cell r="Q1362">
            <v>28490</v>
          </cell>
          <cell r="R1362">
            <v>0.22638600840703393</v>
          </cell>
          <cell r="S1362">
            <v>0.29624931110856928</v>
          </cell>
        </row>
        <row r="1363">
          <cell r="B1363">
            <v>4465</v>
          </cell>
          <cell r="C1363" t="str">
            <v xml:space="preserve">ITS DE HUAUCHINANGO: POR CUOTA DE INSCRIPCION O REINSCRIPCION                   </v>
          </cell>
          <cell r="D1363" t="str">
            <v>20190480THU210</v>
          </cell>
          <cell r="E1363" t="str">
            <v>4300003014001001</v>
          </cell>
          <cell r="K1363" t="str">
            <v xml:space="preserve">ITS DE HUAUCHINANGO: POR CUOTA DE INSCRIPCION O REINSCRIPCION                   </v>
          </cell>
          <cell r="L1363">
            <v>3846725</v>
          </cell>
          <cell r="M1363">
            <v>707799</v>
          </cell>
          <cell r="N1363">
            <v>214025</v>
          </cell>
          <cell r="O1363">
            <v>4340499</v>
          </cell>
          <cell r="P1363">
            <v>2383200</v>
          </cell>
          <cell r="Q1363">
            <v>2383200</v>
          </cell>
          <cell r="R1363">
            <v>0.61953999831025097</v>
          </cell>
          <cell r="S1363">
            <v>0.54906129456544051</v>
          </cell>
        </row>
        <row r="1364">
          <cell r="B1364">
            <v>4466</v>
          </cell>
          <cell r="C1364" t="str">
            <v xml:space="preserve">ITS DE HUAUCHINANGO: POR EXPEDICION DE CERTIFICADO PARCIAL O COMPLETO           </v>
          </cell>
          <cell r="D1364" t="str">
            <v>20190480THU210</v>
          </cell>
          <cell r="E1364" t="str">
            <v>4300003014001001</v>
          </cell>
          <cell r="K1364" t="str">
            <v xml:space="preserve">ITS DE HUAUCHINANGO: POR EXPEDICION DE CERTIFICADO PARCIAL O COMPLETO           </v>
          </cell>
          <cell r="L1364">
            <v>180246</v>
          </cell>
          <cell r="M1364">
            <v>48945</v>
          </cell>
          <cell r="N1364">
            <v>119636</v>
          </cell>
          <cell r="O1364">
            <v>109555</v>
          </cell>
          <cell r="P1364">
            <v>88500</v>
          </cell>
          <cell r="Q1364">
            <v>88500</v>
          </cell>
          <cell r="R1364">
            <v>0.4909956392929663</v>
          </cell>
          <cell r="S1364">
            <v>0.80781342704577608</v>
          </cell>
        </row>
        <row r="1365">
          <cell r="B1365">
            <v>4467</v>
          </cell>
          <cell r="C1365" t="str">
            <v xml:space="preserve">ITS DE HUAUCHINANGO: POR EXPEDICION DE CARTA DE PASANTE                         </v>
          </cell>
          <cell r="D1365" t="str">
            <v>20190480THU210</v>
          </cell>
          <cell r="E1365" t="str">
            <v>4300003014001001</v>
          </cell>
          <cell r="K1365" t="str">
            <v xml:space="preserve">ITS DE HUAUCHINANGO: POR EXPEDICION DE CARTA DE PASANTE                         </v>
          </cell>
          <cell r="L1365">
            <v>16377</v>
          </cell>
          <cell r="M1365">
            <v>6732</v>
          </cell>
          <cell r="N1365">
            <v>10200</v>
          </cell>
          <cell r="O1365">
            <v>12909</v>
          </cell>
          <cell r="P1365">
            <v>10960</v>
          </cell>
          <cell r="Q1365">
            <v>10960</v>
          </cell>
          <cell r="R1365">
            <v>0.66923123893264946</v>
          </cell>
          <cell r="S1365">
            <v>0.84902006352157411</v>
          </cell>
        </row>
        <row r="1366">
          <cell r="B1366">
            <v>4468</v>
          </cell>
          <cell r="C1366" t="str">
            <v xml:space="preserve">ITS DE HUAUCHINANGO: POR EXPEDICION DE CONSTANCIAS POR CADA UNA                 </v>
          </cell>
          <cell r="D1366" t="str">
            <v>20190480THU210</v>
          </cell>
          <cell r="E1366" t="str">
            <v>4300003014001001</v>
          </cell>
          <cell r="K1366" t="str">
            <v xml:space="preserve">ITS DE HUAUCHINANGO: POR EXPEDICION DE CONSTANCIAS POR CADA UNA                 </v>
          </cell>
          <cell r="L1366">
            <v>42486</v>
          </cell>
          <cell r="M1366">
            <v>25266</v>
          </cell>
          <cell r="N1366">
            <v>18459</v>
          </cell>
          <cell r="O1366">
            <v>49293</v>
          </cell>
          <cell r="P1366">
            <v>35705</v>
          </cell>
          <cell r="Q1366">
            <v>35705</v>
          </cell>
          <cell r="R1366">
            <v>0.84039448288848095</v>
          </cell>
          <cell r="S1366">
            <v>0.72434219868946914</v>
          </cell>
        </row>
        <row r="1367">
          <cell r="B1367">
            <v>4469</v>
          </cell>
          <cell r="C1367" t="str">
            <v xml:space="preserve">ITS DE HUAUCHINANGO: POR REPOSICION DE BOLETA DE CALIFICACIONES                 </v>
          </cell>
          <cell r="D1367" t="str">
            <v>20190480THU210</v>
          </cell>
          <cell r="E1367" t="str">
            <v>4300003014001001</v>
          </cell>
          <cell r="K1367" t="str">
            <v xml:space="preserve">ITS DE HUAUCHINANGO: POR REPOSICION DE BOLETA DE CALIFICACIONES                 </v>
          </cell>
          <cell r="L1367">
            <v>3725</v>
          </cell>
          <cell r="M1367">
            <v>345</v>
          </cell>
          <cell r="N1367">
            <v>2913</v>
          </cell>
          <cell r="O1367">
            <v>1157</v>
          </cell>
          <cell r="P1367">
            <v>1088</v>
          </cell>
          <cell r="Q1367">
            <v>1088</v>
          </cell>
          <cell r="R1367">
            <v>0.29208053691275165</v>
          </cell>
          <cell r="S1367">
            <v>0.94036300777873816</v>
          </cell>
        </row>
        <row r="1368">
          <cell r="B1368">
            <v>4470</v>
          </cell>
          <cell r="C1368" t="str">
            <v xml:space="preserve">ITS DE HUAUCHINANGO: POR LOS TRAMITES ADMINISTRATIVOS PARA TITULACION           </v>
          </cell>
          <cell r="D1368" t="str">
            <v>20190480THU210</v>
          </cell>
          <cell r="E1368" t="str">
            <v>4300003014001001</v>
          </cell>
          <cell r="K1368" t="str">
            <v xml:space="preserve">ITS DE HUAUCHINANGO: POR LOS TRAMITES ADMINISTRATIVOS PARA TITULACION           </v>
          </cell>
          <cell r="L1368">
            <v>687837</v>
          </cell>
          <cell r="M1368">
            <v>9557</v>
          </cell>
          <cell r="N1368">
            <v>384388</v>
          </cell>
          <cell r="O1368">
            <v>313006</v>
          </cell>
          <cell r="P1368">
            <v>187500</v>
          </cell>
          <cell r="Q1368">
            <v>187500</v>
          </cell>
          <cell r="R1368">
            <v>0.27259365227517568</v>
          </cell>
          <cell r="S1368">
            <v>0.59903005054216218</v>
          </cell>
        </row>
        <row r="1369">
          <cell r="B1369">
            <v>4472</v>
          </cell>
          <cell r="C1369" t="str">
            <v xml:space="preserve">ITS DE HUAUCHINANGO: POR CURSO DE VERANO TEORICO                                </v>
          </cell>
          <cell r="D1369" t="str">
            <v>20190480THU210</v>
          </cell>
          <cell r="E1369" t="str">
            <v>4300003014001001</v>
          </cell>
          <cell r="K1369" t="str">
            <v xml:space="preserve">ITS DE HUAUCHINANGO: POR CURSO DE VERANO TEORICO                                </v>
          </cell>
          <cell r="L1369">
            <v>12970</v>
          </cell>
          <cell r="M1369">
            <v>0</v>
          </cell>
          <cell r="N1369">
            <v>6520</v>
          </cell>
          <cell r="O1369">
            <v>6450</v>
          </cell>
          <cell r="P1369">
            <v>6450</v>
          </cell>
          <cell r="Q1369">
            <v>6450</v>
          </cell>
          <cell r="R1369">
            <v>0.49730146491904392</v>
          </cell>
          <cell r="S1369">
            <v>1</v>
          </cell>
        </row>
        <row r="1370">
          <cell r="B1370">
            <v>4473</v>
          </cell>
          <cell r="C1370" t="str">
            <v xml:space="preserve">ITS DE HUAUCHINANGO: POR CURSO DE VERANO TEORICO-PRACTICO                       </v>
          </cell>
          <cell r="D1370" t="str">
            <v>20190480THU210</v>
          </cell>
          <cell r="E1370" t="str">
            <v>4300003014001001</v>
          </cell>
          <cell r="K1370" t="str">
            <v xml:space="preserve">ITS DE HUAUCHINANGO: POR CURSO DE VERANO TEORICO-PRACTICO                       </v>
          </cell>
          <cell r="L1370">
            <v>173438</v>
          </cell>
          <cell r="M1370">
            <v>495</v>
          </cell>
          <cell r="N1370">
            <v>71963</v>
          </cell>
          <cell r="O1370">
            <v>101970</v>
          </cell>
          <cell r="P1370">
            <v>101970</v>
          </cell>
          <cell r="Q1370">
            <v>101970</v>
          </cell>
          <cell r="R1370">
            <v>0.58793344019188409</v>
          </cell>
          <cell r="S1370">
            <v>1</v>
          </cell>
        </row>
        <row r="1371">
          <cell r="B1371">
            <v>4475</v>
          </cell>
          <cell r="C1371" t="str">
            <v xml:space="preserve">ITS DE HUAUCHINANGO: POR CURSO DE INGLES BASICO                                 </v>
          </cell>
          <cell r="D1371" t="str">
            <v>20190480THU210</v>
          </cell>
          <cell r="E1371" t="str">
            <v>4300003014001001</v>
          </cell>
          <cell r="K1371" t="str">
            <v xml:space="preserve">ITS DE HUAUCHINANGO: POR CURSO DE INGLES BASICO                                 </v>
          </cell>
          <cell r="L1371">
            <v>460984</v>
          </cell>
          <cell r="M1371">
            <v>39725</v>
          </cell>
          <cell r="N1371">
            <v>132025</v>
          </cell>
          <cell r="O1371">
            <v>368684</v>
          </cell>
          <cell r="P1371">
            <v>234325</v>
          </cell>
          <cell r="Q1371">
            <v>234325</v>
          </cell>
          <cell r="R1371">
            <v>0.50831482220641067</v>
          </cell>
          <cell r="S1371">
            <v>0.63557138362391641</v>
          </cell>
        </row>
        <row r="1372">
          <cell r="B1372">
            <v>4477</v>
          </cell>
          <cell r="C1372" t="str">
            <v xml:space="preserve">ITS DE HUAUCHINANGO: POR CURSO DE INGLES PARA TITULACION                        </v>
          </cell>
          <cell r="D1372" t="str">
            <v>20190480THU210</v>
          </cell>
          <cell r="E1372" t="str">
            <v>4300003014001001</v>
          </cell>
          <cell r="K1372" t="str">
            <v xml:space="preserve">ITS DE HUAUCHINANGO: POR CURSO DE INGLES PARA TITULACION                        </v>
          </cell>
          <cell r="L1372">
            <v>0</v>
          </cell>
          <cell r="M1372">
            <v>51975</v>
          </cell>
          <cell r="N1372">
            <v>0</v>
          </cell>
          <cell r="O1372">
            <v>51975</v>
          </cell>
          <cell r="P1372">
            <v>51975</v>
          </cell>
          <cell r="Q1372">
            <v>51975</v>
          </cell>
          <cell r="R1372" t="str">
            <v>Sin saldo estimado</v>
          </cell>
          <cell r="S1372">
            <v>1</v>
          </cell>
        </row>
        <row r="1373">
          <cell r="B1373">
            <v>4478</v>
          </cell>
          <cell r="C1373" t="str">
            <v xml:space="preserve">ITS DE HUAUCHINANGO: POR CURSO DE REPETICION POR MATERIA                        </v>
          </cell>
          <cell r="D1373" t="str">
            <v>20190480THU210</v>
          </cell>
          <cell r="E1373" t="str">
            <v>4300003014001001</v>
          </cell>
          <cell r="K1373" t="str">
            <v xml:space="preserve">ITS DE HUAUCHINANGO: POR CURSO DE REPETICION POR MATERIA                        </v>
          </cell>
          <cell r="L1373">
            <v>193876</v>
          </cell>
          <cell r="M1373">
            <v>97263</v>
          </cell>
          <cell r="N1373">
            <v>34777</v>
          </cell>
          <cell r="O1373">
            <v>256362</v>
          </cell>
          <cell r="P1373">
            <v>168750</v>
          </cell>
          <cell r="Q1373">
            <v>168750</v>
          </cell>
          <cell r="R1373">
            <v>0.87040170005570572</v>
          </cell>
          <cell r="S1373">
            <v>0.65824888243967516</v>
          </cell>
        </row>
        <row r="1374">
          <cell r="B1374">
            <v>4480</v>
          </cell>
          <cell r="C1374" t="str">
            <v xml:space="preserve">ITS DE HUAUCHINANGO: POR EXPEDICION DE KARDEX                                   </v>
          </cell>
          <cell r="D1374" t="str">
            <v>20190480THU210</v>
          </cell>
          <cell r="E1374" t="str">
            <v>4300003014001001</v>
          </cell>
          <cell r="K1374" t="str">
            <v xml:space="preserve">ITS DE HUAUCHINANGO: POR EXPEDICION DE KARDEX                                   </v>
          </cell>
          <cell r="L1374">
            <v>24641</v>
          </cell>
          <cell r="M1374">
            <v>471</v>
          </cell>
          <cell r="N1374">
            <v>5974</v>
          </cell>
          <cell r="O1374">
            <v>19138</v>
          </cell>
          <cell r="P1374">
            <v>4292</v>
          </cell>
          <cell r="Q1374">
            <v>4292</v>
          </cell>
          <cell r="R1374">
            <v>0.17418124264437321</v>
          </cell>
          <cell r="S1374">
            <v>0.22426585850141081</v>
          </cell>
        </row>
        <row r="1375">
          <cell r="B1375">
            <v>4481</v>
          </cell>
          <cell r="C1375" t="str">
            <v xml:space="preserve">ITS DE HUAUCHINANGO: POR EQUIVALENCIA DE MATERIAS                               </v>
          </cell>
          <cell r="D1375" t="str">
            <v>20190480THU210</v>
          </cell>
          <cell r="E1375" t="str">
            <v>4300003014001001</v>
          </cell>
          <cell r="K1375" t="str">
            <v xml:space="preserve">ITS DE HUAUCHINANGO: POR EQUIVALENCIA DE MATERIAS                               </v>
          </cell>
          <cell r="L1375">
            <v>35722</v>
          </cell>
          <cell r="M1375">
            <v>4539</v>
          </cell>
          <cell r="N1375">
            <v>0</v>
          </cell>
          <cell r="O1375">
            <v>40261</v>
          </cell>
          <cell r="P1375">
            <v>7160</v>
          </cell>
          <cell r="Q1375">
            <v>7160</v>
          </cell>
          <cell r="R1375">
            <v>0.20043670567157493</v>
          </cell>
          <cell r="S1375">
            <v>0.17783959663197635</v>
          </cell>
        </row>
        <row r="1376">
          <cell r="B1376">
            <v>4482</v>
          </cell>
          <cell r="C1376" t="str">
            <v xml:space="preserve">ITS DE HUAUCHINANGO: POR EXPEDICION O REPOSICION DE CREDENCIAL POR CADA UNA     </v>
          </cell>
          <cell r="D1376" t="str">
            <v>20190480THU210</v>
          </cell>
          <cell r="E1376" t="str">
            <v>4300003014001001</v>
          </cell>
          <cell r="K1376" t="str">
            <v xml:space="preserve">ITS DE HUAUCHINANGO: POR EXPEDICION O REPOSICION DE CREDENCIAL POR CADA UNA     </v>
          </cell>
          <cell r="L1376">
            <v>76443</v>
          </cell>
          <cell r="M1376">
            <v>2475</v>
          </cell>
          <cell r="N1376">
            <v>16114</v>
          </cell>
          <cell r="O1376">
            <v>62804</v>
          </cell>
          <cell r="P1376">
            <v>27040</v>
          </cell>
          <cell r="Q1376">
            <v>27040</v>
          </cell>
          <cell r="R1376">
            <v>0.35372761403921876</v>
          </cell>
          <cell r="S1376">
            <v>0.4305458251066811</v>
          </cell>
        </row>
        <row r="1377">
          <cell r="B1377">
            <v>12674</v>
          </cell>
          <cell r="C1377" t="str">
            <v xml:space="preserve">OTROS INGRESOS DEL INST TEC SUP DE HUAUCHINANGO                                 </v>
          </cell>
          <cell r="D1377" t="str">
            <v>20190480THU210</v>
          </cell>
          <cell r="E1377" t="str">
            <v>4300003014001001</v>
          </cell>
          <cell r="K1377" t="str">
            <v xml:space="preserve">OTROS INGRESOS DEL INST TEC SUP DE HUAUCHINANGO                                 </v>
          </cell>
          <cell r="L1377">
            <v>373879</v>
          </cell>
          <cell r="M1377">
            <v>62791</v>
          </cell>
          <cell r="N1377">
            <v>66321</v>
          </cell>
          <cell r="O1377">
            <v>370349</v>
          </cell>
          <cell r="P1377">
            <v>121144</v>
          </cell>
          <cell r="Q1377">
            <v>121144</v>
          </cell>
          <cell r="R1377">
            <v>0.3240192682659363</v>
          </cell>
          <cell r="S1377">
            <v>0.32710767411279629</v>
          </cell>
        </row>
        <row r="1378">
          <cell r="B1378">
            <v>14534</v>
          </cell>
          <cell r="C1378" t="str">
            <v xml:space="preserve">ITS DE HUAUCHINANGO: POR CONVALIDACION                                          </v>
          </cell>
          <cell r="D1378" t="str">
            <v>20190480THU210</v>
          </cell>
          <cell r="E1378" t="str">
            <v>4300003014001001</v>
          </cell>
          <cell r="K1378" t="str">
            <v xml:space="preserve">ITS DE HUAUCHINANGO: POR CONVALIDACION                                          </v>
          </cell>
          <cell r="L1378">
            <v>1268</v>
          </cell>
          <cell r="M1378">
            <v>7760</v>
          </cell>
          <cell r="N1378">
            <v>0</v>
          </cell>
          <cell r="O1378">
            <v>9028</v>
          </cell>
          <cell r="P1378">
            <v>7760</v>
          </cell>
          <cell r="Q1378">
            <v>7760</v>
          </cell>
          <cell r="R1378">
            <v>6.1198738170347005</v>
          </cell>
          <cell r="S1378">
            <v>0.85954807266282673</v>
          </cell>
        </row>
        <row r="1379">
          <cell r="B1379">
            <v>15399</v>
          </cell>
          <cell r="C1379" t="str">
            <v xml:space="preserve">ITS DE HUAUCHINANGO: POR CURSO POR MATERIA ESPECIAL                             </v>
          </cell>
          <cell r="D1379" t="str">
            <v>20190480THU210</v>
          </cell>
          <cell r="E1379" t="str">
            <v>4300003014001001</v>
          </cell>
          <cell r="K1379" t="str">
            <v xml:space="preserve">ITS DE HUAUCHINANGO: POR CURSO POR MATERIA ESPECIAL                             </v>
          </cell>
          <cell r="L1379">
            <v>15957</v>
          </cell>
          <cell r="M1379">
            <v>3115</v>
          </cell>
          <cell r="N1379">
            <v>3661</v>
          </cell>
          <cell r="O1379">
            <v>15411</v>
          </cell>
          <cell r="P1379">
            <v>8900</v>
          </cell>
          <cell r="Q1379">
            <v>8900</v>
          </cell>
          <cell r="R1379">
            <v>0.55774895030394189</v>
          </cell>
          <cell r="S1379">
            <v>0.5775095710855882</v>
          </cell>
        </row>
        <row r="1380">
          <cell r="B1380">
            <v>16181</v>
          </cell>
          <cell r="C1380" t="str">
            <v xml:space="preserve">ITS DE HUAUCHINANGO: POR EXPEDICION DE TITULO PROFESIONAL ELECTRONICO           </v>
          </cell>
          <cell r="D1380" t="str">
            <v>20190480THU210</v>
          </cell>
          <cell r="E1380" t="str">
            <v>4300003014001001</v>
          </cell>
          <cell r="K1380" t="str">
            <v xml:space="preserve">ITS DE HUAUCHINANGO: POR EXPEDICION DE TITULO PROFESIONAL ELECTRONICO           </v>
          </cell>
          <cell r="L1380">
            <v>0</v>
          </cell>
          <cell r="M1380">
            <v>62500</v>
          </cell>
          <cell r="N1380">
            <v>500</v>
          </cell>
          <cell r="O1380">
            <v>62000</v>
          </cell>
          <cell r="P1380">
            <v>62000</v>
          </cell>
          <cell r="Q1380">
            <v>62000</v>
          </cell>
          <cell r="R1380" t="str">
            <v>Sin saldo estimado</v>
          </cell>
          <cell r="S1380">
            <v>1</v>
          </cell>
        </row>
        <row r="1381">
          <cell r="D1381" t="str">
            <v/>
          </cell>
          <cell r="E1381" t="str">
            <v>4300003015000000</v>
          </cell>
          <cell r="I1381" t="str">
            <v xml:space="preserve">INSTITUTO TECNOLOGICO SUPERIOR DE LIBRES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81">
            <v>5012653</v>
          </cell>
          <cell r="M1381">
            <v>459906</v>
          </cell>
          <cell r="N1381">
            <v>977681</v>
          </cell>
          <cell r="O1381">
            <v>4494878</v>
          </cell>
          <cell r="P1381">
            <v>2415700</v>
          </cell>
          <cell r="Q1381">
            <v>2415700</v>
          </cell>
          <cell r="R1381">
            <v>0.48192045210390588</v>
          </cell>
          <cell r="S1381">
            <v>0.53743394147738821</v>
          </cell>
        </row>
        <row r="1382">
          <cell r="D1382" t="str">
            <v/>
          </cell>
          <cell r="E1382" t="str">
            <v>4300003015001000</v>
          </cell>
          <cell r="J1382" t="str">
            <v xml:space="preserve">INSTITUTO TECNOLOGICO SUPERIOR DE LIBRES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382">
            <v>5012653</v>
          </cell>
          <cell r="M1382">
            <v>459906</v>
          </cell>
          <cell r="N1382">
            <v>977681</v>
          </cell>
          <cell r="O1382">
            <v>4494878</v>
          </cell>
          <cell r="P1382">
            <v>2415700</v>
          </cell>
          <cell r="Q1382">
            <v>2415700</v>
          </cell>
          <cell r="R1382">
            <v>0.48192045210390588</v>
          </cell>
          <cell r="S1382">
            <v>0.53743394147738821</v>
          </cell>
        </row>
        <row r="1383">
          <cell r="B1383">
            <v>4484</v>
          </cell>
          <cell r="C1383" t="str">
            <v xml:space="preserve">ITS DE LIBRES: POR FICHA DE EXAMEN DE ADMISION CON CURSO DE PREPARACION         </v>
          </cell>
          <cell r="D1383" t="str">
            <v>20190490TLI210</v>
          </cell>
          <cell r="E1383" t="str">
            <v>4300003015001001</v>
          </cell>
          <cell r="K1383" t="str">
            <v xml:space="preserve">ITS DE LIBRES: POR FICHA DE EXAMEN DE ADMISION CON CURSO DE PREPARACION         </v>
          </cell>
          <cell r="L1383">
            <v>266223</v>
          </cell>
          <cell r="M1383">
            <v>16170</v>
          </cell>
          <cell r="N1383">
            <v>104830</v>
          </cell>
          <cell r="O1383">
            <v>177563</v>
          </cell>
          <cell r="P1383">
            <v>151745</v>
          </cell>
          <cell r="Q1383">
            <v>151745</v>
          </cell>
          <cell r="R1383">
            <v>0.5699920743136393</v>
          </cell>
          <cell r="S1383">
            <v>0.85459808631302692</v>
          </cell>
        </row>
        <row r="1384">
          <cell r="B1384">
            <v>4485</v>
          </cell>
          <cell r="C1384" t="str">
            <v xml:space="preserve">ITS DE LIBRES: POR CURSO PROPEDEUTICO                                           </v>
          </cell>
          <cell r="D1384" t="str">
            <v>20190490TLI210</v>
          </cell>
          <cell r="E1384" t="str">
            <v>4300003015001001</v>
          </cell>
          <cell r="K1384" t="str">
            <v xml:space="preserve">ITS DE LIBRES: POR CURSO PROPEDEUTICO                                           </v>
          </cell>
          <cell r="L1384">
            <v>97732</v>
          </cell>
          <cell r="M1384">
            <v>1179</v>
          </cell>
          <cell r="N1384">
            <v>28351</v>
          </cell>
          <cell r="O1384">
            <v>70560</v>
          </cell>
          <cell r="P1384">
            <v>70560</v>
          </cell>
          <cell r="Q1384">
            <v>70560</v>
          </cell>
          <cell r="R1384">
            <v>0.72197437891376415</v>
          </cell>
          <cell r="S1384">
            <v>1</v>
          </cell>
        </row>
        <row r="1385">
          <cell r="B1385">
            <v>4486</v>
          </cell>
          <cell r="C1385" t="str">
            <v xml:space="preserve">ITS DE LIBRES: POR CUOTA DE INSCRIPCION POR SEMESTRE                            </v>
          </cell>
          <cell r="D1385" t="str">
            <v>20190490TLI210</v>
          </cell>
          <cell r="E1385" t="str">
            <v>4300003015001001</v>
          </cell>
          <cell r="K1385" t="str">
            <v xml:space="preserve">ITS DE LIBRES: POR CUOTA DE INSCRIPCION POR SEMESTRE                            </v>
          </cell>
          <cell r="L1385">
            <v>2662964</v>
          </cell>
          <cell r="M1385">
            <v>239266</v>
          </cell>
          <cell r="N1385">
            <v>337304</v>
          </cell>
          <cell r="O1385">
            <v>2564926</v>
          </cell>
          <cell r="P1385">
            <v>1158000</v>
          </cell>
          <cell r="Q1385">
            <v>1158000</v>
          </cell>
          <cell r="R1385">
            <v>0.43485379449365447</v>
          </cell>
          <cell r="S1385">
            <v>0.45147501331422429</v>
          </cell>
        </row>
        <row r="1386">
          <cell r="B1386">
            <v>4487</v>
          </cell>
          <cell r="C1386" t="str">
            <v xml:space="preserve">ITS DE LIBRES: POR EXAMENES ESPECIALES                                          </v>
          </cell>
          <cell r="D1386" t="str">
            <v>20190490TLI210</v>
          </cell>
          <cell r="E1386" t="str">
            <v>4300003015001001</v>
          </cell>
          <cell r="K1386" t="str">
            <v xml:space="preserve">ITS DE LIBRES: POR EXAMENES ESPECIALES                                          </v>
          </cell>
          <cell r="L1386">
            <v>4102</v>
          </cell>
          <cell r="M1386">
            <v>4000</v>
          </cell>
          <cell r="N1386">
            <v>0</v>
          </cell>
          <cell r="O1386">
            <v>8102</v>
          </cell>
          <cell r="P1386">
            <v>6230</v>
          </cell>
          <cell r="Q1386">
            <v>6230</v>
          </cell>
          <cell r="R1386">
            <v>1.5187713310580204</v>
          </cell>
          <cell r="S1386">
            <v>0.76894593927425325</v>
          </cell>
        </row>
        <row r="1387">
          <cell r="B1387">
            <v>4488</v>
          </cell>
          <cell r="C1387" t="str">
            <v xml:space="preserve">ITS DE LIBRES: POR EXAMENES GLOBALES                                            </v>
          </cell>
          <cell r="D1387" t="str">
            <v>20190490TLI210</v>
          </cell>
          <cell r="E1387" t="str">
            <v>4300003015001001</v>
          </cell>
          <cell r="K1387" t="str">
            <v xml:space="preserve">ITS DE LIBRES: POR EXAMENES GLOBALES                                            </v>
          </cell>
          <cell r="L1387">
            <v>1876</v>
          </cell>
          <cell r="M1387">
            <v>0</v>
          </cell>
          <cell r="N1387">
            <v>7</v>
          </cell>
          <cell r="O1387">
            <v>1869</v>
          </cell>
          <cell r="P1387">
            <v>445</v>
          </cell>
          <cell r="Q1387">
            <v>445</v>
          </cell>
          <cell r="R1387">
            <v>0.23720682302771856</v>
          </cell>
          <cell r="S1387">
            <v>0.23809523809523808</v>
          </cell>
        </row>
        <row r="1388">
          <cell r="B1388">
            <v>4490</v>
          </cell>
          <cell r="C1388" t="str">
            <v xml:space="preserve">ITS DE LIBRES: POR EXAMEN DE ACREDITACION DE INGLES                             </v>
          </cell>
          <cell r="D1388" t="str">
            <v>20190490TLI210</v>
          </cell>
          <cell r="E1388" t="str">
            <v>4300003015001001</v>
          </cell>
          <cell r="K1388" t="str">
            <v xml:space="preserve">ITS DE LIBRES: POR EXAMEN DE ACREDITACION DE INGLES                             </v>
          </cell>
          <cell r="L1388">
            <v>13591</v>
          </cell>
          <cell r="M1388">
            <v>5134</v>
          </cell>
          <cell r="N1388">
            <v>996</v>
          </cell>
          <cell r="O1388">
            <v>17729</v>
          </cell>
          <cell r="P1388">
            <v>14740</v>
          </cell>
          <cell r="Q1388">
            <v>14740</v>
          </cell>
          <cell r="R1388">
            <v>1.0845412405268193</v>
          </cell>
          <cell r="S1388">
            <v>0.83140617068080547</v>
          </cell>
        </row>
        <row r="1389">
          <cell r="B1389">
            <v>4491</v>
          </cell>
          <cell r="C1389" t="str">
            <v xml:space="preserve">ITS DE LIBRES: POR MATERIA A REPETIR                                            </v>
          </cell>
          <cell r="D1389" t="str">
            <v>20190490TLI210</v>
          </cell>
          <cell r="E1389" t="str">
            <v>4300003015001001</v>
          </cell>
          <cell r="K1389" t="str">
            <v xml:space="preserve">ITS DE LIBRES: POR MATERIA A REPETIR                                            </v>
          </cell>
          <cell r="L1389">
            <v>280767</v>
          </cell>
          <cell r="M1389">
            <v>91324</v>
          </cell>
          <cell r="N1389">
            <v>50360</v>
          </cell>
          <cell r="O1389">
            <v>321731</v>
          </cell>
          <cell r="P1389">
            <v>216810</v>
          </cell>
          <cell r="Q1389">
            <v>216810</v>
          </cell>
          <cell r="R1389">
            <v>0.77220613533641769</v>
          </cell>
          <cell r="S1389">
            <v>0.67388594819896119</v>
          </cell>
        </row>
        <row r="1390">
          <cell r="B1390">
            <v>4492</v>
          </cell>
          <cell r="C1390" t="str">
            <v xml:space="preserve">ITS DE LIBRES: POR REVALIDACION O CONVALIDACION DE MATERIA                      </v>
          </cell>
          <cell r="D1390" t="str">
            <v>20190490TLI210</v>
          </cell>
          <cell r="E1390" t="str">
            <v>4300003015001001</v>
          </cell>
          <cell r="K1390" t="str">
            <v xml:space="preserve">ITS DE LIBRES: POR REVALIDACION O CONVALIDACION DE MATERIA                      </v>
          </cell>
          <cell r="L1390">
            <v>13483</v>
          </cell>
          <cell r="M1390">
            <v>11973</v>
          </cell>
          <cell r="N1390">
            <v>9420</v>
          </cell>
          <cell r="O1390">
            <v>16036</v>
          </cell>
          <cell r="P1390">
            <v>13350</v>
          </cell>
          <cell r="Q1390">
            <v>13350</v>
          </cell>
          <cell r="R1390">
            <v>0.99013572647037007</v>
          </cell>
          <cell r="S1390">
            <v>0.83250187079072091</v>
          </cell>
        </row>
        <row r="1391">
          <cell r="B1391">
            <v>4493</v>
          </cell>
          <cell r="C1391" t="str">
            <v xml:space="preserve">ITS DE LIBRES: POR CURSO DE VERANO TEORICO POR ALUMNO                           </v>
          </cell>
          <cell r="D1391" t="str">
            <v>20190490TLI210</v>
          </cell>
          <cell r="E1391" t="str">
            <v>4300003015001001</v>
          </cell>
          <cell r="K1391" t="str">
            <v xml:space="preserve">ITS DE LIBRES: POR CURSO DE VERANO TEORICO POR ALUMNO                           </v>
          </cell>
          <cell r="L1391">
            <v>19175</v>
          </cell>
          <cell r="M1391">
            <v>0</v>
          </cell>
          <cell r="N1391">
            <v>16736</v>
          </cell>
          <cell r="O1391">
            <v>2439</v>
          </cell>
          <cell r="P1391">
            <v>470</v>
          </cell>
          <cell r="Q1391">
            <v>470</v>
          </cell>
          <cell r="R1391">
            <v>2.4511082138200781E-2</v>
          </cell>
          <cell r="S1391">
            <v>0.19270192701927019</v>
          </cell>
        </row>
        <row r="1392">
          <cell r="B1392">
            <v>4494</v>
          </cell>
          <cell r="C1392" t="str">
            <v xml:space="preserve">ITS DE LIBRES: POR CURSO DE VERANO TEORICO-PRACTICO POR ALUMNO                  </v>
          </cell>
          <cell r="D1392" t="str">
            <v>20190490TLI210</v>
          </cell>
          <cell r="E1392" t="str">
            <v>4300003015001001</v>
          </cell>
          <cell r="K1392" t="str">
            <v xml:space="preserve">ITS DE LIBRES: POR CURSO DE VERANO TEORICO-PRACTICO POR ALUMNO                  </v>
          </cell>
          <cell r="L1392">
            <v>322346</v>
          </cell>
          <cell r="M1392">
            <v>4790</v>
          </cell>
          <cell r="N1392">
            <v>25971</v>
          </cell>
          <cell r="O1392">
            <v>301165</v>
          </cell>
          <cell r="P1392">
            <v>289800</v>
          </cell>
          <cell r="Q1392">
            <v>289800</v>
          </cell>
          <cell r="R1392">
            <v>0.89903395730054037</v>
          </cell>
          <cell r="S1392">
            <v>0.96226321119652014</v>
          </cell>
        </row>
        <row r="1393">
          <cell r="B1393">
            <v>4495</v>
          </cell>
          <cell r="C1393" t="str">
            <v xml:space="preserve">ITS DE LIBRES: POR CURSO DE INGLES POR ALUMNO                                   </v>
          </cell>
          <cell r="D1393" t="str">
            <v>20190490TLI210</v>
          </cell>
          <cell r="E1393" t="str">
            <v>4300003015001001</v>
          </cell>
          <cell r="K1393" t="str">
            <v xml:space="preserve">ITS DE LIBRES: POR CURSO DE INGLES POR ALUMNO                                   </v>
          </cell>
          <cell r="L1393">
            <v>544385</v>
          </cell>
          <cell r="M1393">
            <v>9328</v>
          </cell>
          <cell r="N1393">
            <v>41001</v>
          </cell>
          <cell r="O1393">
            <v>512712</v>
          </cell>
          <cell r="P1393">
            <v>290070</v>
          </cell>
          <cell r="Q1393">
            <v>290070</v>
          </cell>
          <cell r="R1393">
            <v>0.53283981006089443</v>
          </cell>
          <cell r="S1393">
            <v>0.56575621401488552</v>
          </cell>
        </row>
        <row r="1394">
          <cell r="B1394">
            <v>4500</v>
          </cell>
          <cell r="C1394" t="str">
            <v xml:space="preserve">ITS DE LIBRES: POR TRAMITES ADMINISTRATIVOS PARA TITULACION                     </v>
          </cell>
          <cell r="D1394" t="str">
            <v>20190490TLI210</v>
          </cell>
          <cell r="E1394" t="str">
            <v>4300003015001001</v>
          </cell>
          <cell r="K1394" t="str">
            <v xml:space="preserve">ITS DE LIBRES: POR TRAMITES ADMINISTRATIVOS PARA TITULACION                     </v>
          </cell>
          <cell r="L1394">
            <v>588072</v>
          </cell>
          <cell r="M1394">
            <v>9000</v>
          </cell>
          <cell r="N1394">
            <v>329311</v>
          </cell>
          <cell r="O1394">
            <v>267761</v>
          </cell>
          <cell r="P1394">
            <v>87000</v>
          </cell>
          <cell r="Q1394">
            <v>87000</v>
          </cell>
          <cell r="R1394">
            <v>0.14794106844059912</v>
          </cell>
          <cell r="S1394">
            <v>0.32491662340669475</v>
          </cell>
        </row>
        <row r="1395">
          <cell r="B1395">
            <v>4502</v>
          </cell>
          <cell r="C1395" t="str">
            <v xml:space="preserve">ITS DE LIBRES: POR EXPEDICION DE KARDEX                                         </v>
          </cell>
          <cell r="D1395" t="str">
            <v>20190490TLI210</v>
          </cell>
          <cell r="E1395" t="str">
            <v>4300003015001001</v>
          </cell>
          <cell r="K1395" t="str">
            <v xml:space="preserve">ITS DE LIBRES: POR EXPEDICION DE KARDEX                                         </v>
          </cell>
          <cell r="L1395">
            <v>6974</v>
          </cell>
          <cell r="M1395">
            <v>341</v>
          </cell>
          <cell r="N1395">
            <v>895</v>
          </cell>
          <cell r="O1395">
            <v>6420</v>
          </cell>
          <cell r="P1395">
            <v>1529</v>
          </cell>
          <cell r="Q1395">
            <v>1529</v>
          </cell>
          <cell r="R1395">
            <v>0.21924290220820189</v>
          </cell>
          <cell r="S1395">
            <v>0.23816199376947039</v>
          </cell>
        </row>
        <row r="1396">
          <cell r="B1396">
            <v>4503</v>
          </cell>
          <cell r="C1396" t="str">
            <v xml:space="preserve">ITS DE LIBRES: POR LA EXPEDICION DE CONSTANCIAS C/U                             </v>
          </cell>
          <cell r="D1396" t="str">
            <v>20190490TLI210</v>
          </cell>
          <cell r="E1396" t="str">
            <v>4300003015001001</v>
          </cell>
          <cell r="K1396" t="str">
            <v xml:space="preserve">ITS DE LIBRES: POR LA EXPEDICION DE CONSTANCIAS C/U                             </v>
          </cell>
          <cell r="L1396">
            <v>15996</v>
          </cell>
          <cell r="M1396">
            <v>457</v>
          </cell>
          <cell r="N1396">
            <v>1215</v>
          </cell>
          <cell r="O1396">
            <v>15238</v>
          </cell>
          <cell r="P1396">
            <v>4563</v>
          </cell>
          <cell r="Q1396">
            <v>4563</v>
          </cell>
          <cell r="R1396">
            <v>0.28525881470367592</v>
          </cell>
          <cell r="S1396">
            <v>0.29944874655466597</v>
          </cell>
        </row>
        <row r="1397">
          <cell r="B1397">
            <v>4504</v>
          </cell>
          <cell r="C1397" t="str">
            <v xml:space="preserve">ITS DE LIBRES: POR LA EXPEDICION CARTA DE PASANTE                               </v>
          </cell>
          <cell r="D1397" t="str">
            <v>20190490TLI210</v>
          </cell>
          <cell r="E1397" t="str">
            <v>4300003015001001</v>
          </cell>
          <cell r="K1397" t="str">
            <v xml:space="preserve">ITS DE LIBRES: POR LA EXPEDICION CARTA DE PASANTE                               </v>
          </cell>
          <cell r="L1397">
            <v>61308</v>
          </cell>
          <cell r="M1397">
            <v>12167</v>
          </cell>
          <cell r="N1397">
            <v>15379</v>
          </cell>
          <cell r="O1397">
            <v>58096</v>
          </cell>
          <cell r="P1397">
            <v>50285</v>
          </cell>
          <cell r="Q1397">
            <v>50285</v>
          </cell>
          <cell r="R1397">
            <v>0.82020290989756639</v>
          </cell>
          <cell r="S1397">
            <v>0.86555012393280084</v>
          </cell>
        </row>
        <row r="1398">
          <cell r="B1398">
            <v>4505</v>
          </cell>
          <cell r="C1398" t="str">
            <v xml:space="preserve">ITS DE LIBRES: POR LA EXPEDICION DE CERTIFICADO PARCIAL C/U                     </v>
          </cell>
          <cell r="D1398" t="str">
            <v>20190490TLI210</v>
          </cell>
          <cell r="E1398" t="str">
            <v>4300003015001001</v>
          </cell>
          <cell r="K1398" t="str">
            <v xml:space="preserve">ITS DE LIBRES: POR LA EXPEDICION DE CERTIFICADO PARCIAL C/U                     </v>
          </cell>
          <cell r="L1398">
            <v>2982</v>
          </cell>
          <cell r="M1398">
            <v>1602</v>
          </cell>
          <cell r="N1398">
            <v>843</v>
          </cell>
          <cell r="O1398">
            <v>3741</v>
          </cell>
          <cell r="P1398">
            <v>2250</v>
          </cell>
          <cell r="Q1398">
            <v>2250</v>
          </cell>
          <cell r="R1398">
            <v>0.75452716297786715</v>
          </cell>
          <cell r="S1398">
            <v>0.60144346431435447</v>
          </cell>
        </row>
        <row r="1399">
          <cell r="B1399">
            <v>4506</v>
          </cell>
          <cell r="C1399" t="str">
            <v xml:space="preserve">ITS DE LIBRES: POR EXPEDICION O REPOSICION DE CREDENCIAL POR CADA UNA           </v>
          </cell>
          <cell r="D1399" t="str">
            <v>20190490TLI210</v>
          </cell>
          <cell r="E1399" t="str">
            <v>4300003015001001</v>
          </cell>
          <cell r="K1399" t="str">
            <v xml:space="preserve">ITS DE LIBRES: POR EXPEDICION O REPOSICION DE CREDENCIAL POR CADA UNA           </v>
          </cell>
          <cell r="L1399">
            <v>76570</v>
          </cell>
          <cell r="M1399">
            <v>2060</v>
          </cell>
          <cell r="N1399">
            <v>3013</v>
          </cell>
          <cell r="O1399">
            <v>75617</v>
          </cell>
          <cell r="P1399">
            <v>7738</v>
          </cell>
          <cell r="Q1399">
            <v>7738</v>
          </cell>
          <cell r="R1399">
            <v>0.10105785555700667</v>
          </cell>
          <cell r="S1399">
            <v>0.1023314863059894</v>
          </cell>
        </row>
        <row r="1400">
          <cell r="B1400">
            <v>14536</v>
          </cell>
          <cell r="C1400" t="str">
            <v xml:space="preserve">ITS DE LIBRES: USO Y APROVE DE ESPACIOS SERVICIO DE CAFETERIA POR MES POR M2    </v>
          </cell>
          <cell r="D1400" t="str">
            <v>20190490TLI210</v>
          </cell>
          <cell r="E1400" t="str">
            <v>4300003015001001</v>
          </cell>
          <cell r="K1400" t="str">
            <v xml:space="preserve">ITS DE LIBRES: USO Y APROVE DE ESPACIOS SERVICIO DE CAFETERIA POR MES POR M2    </v>
          </cell>
          <cell r="L1400">
            <v>34107</v>
          </cell>
          <cell r="M1400">
            <v>20570</v>
          </cell>
          <cell r="N1400">
            <v>11049</v>
          </cell>
          <cell r="O1400">
            <v>43628</v>
          </cell>
          <cell r="P1400">
            <v>20570</v>
          </cell>
          <cell r="Q1400">
            <v>20570</v>
          </cell>
          <cell r="R1400">
            <v>0.6031020025214765</v>
          </cell>
          <cell r="S1400">
            <v>0.47148620152195836</v>
          </cell>
        </row>
        <row r="1401">
          <cell r="B1401">
            <v>15730</v>
          </cell>
          <cell r="C1401" t="str">
            <v xml:space="preserve">ITS DE LIBRES: POR EXAMEN PROFESIONAL                                           </v>
          </cell>
          <cell r="D1401" t="str">
            <v>20190490TLI210</v>
          </cell>
          <cell r="E1401" t="str">
            <v>4300003015001001</v>
          </cell>
          <cell r="K1401" t="str">
            <v xml:space="preserve">ITS DE LIBRES: POR EXAMEN PROFESIONAL                                           </v>
          </cell>
          <cell r="L1401">
            <v>0</v>
          </cell>
          <cell r="M1401">
            <v>1045</v>
          </cell>
          <cell r="N1401">
            <v>0</v>
          </cell>
          <cell r="O1401">
            <v>1045</v>
          </cell>
          <cell r="P1401">
            <v>1045</v>
          </cell>
          <cell r="Q1401">
            <v>1045</v>
          </cell>
          <cell r="R1401" t="str">
            <v>Sin saldo estimado</v>
          </cell>
          <cell r="S1401">
            <v>1</v>
          </cell>
        </row>
        <row r="1402">
          <cell r="B1402">
            <v>16182</v>
          </cell>
          <cell r="C1402" t="str">
            <v xml:space="preserve">ITS DE LIBRES: POR EXPEDICION DE TITUTLOPROFESIONAL ELECTRONICO                 </v>
          </cell>
          <cell r="D1402" t="str">
            <v>20190490TLI210</v>
          </cell>
          <cell r="E1402" t="str">
            <v>4300003015001001</v>
          </cell>
          <cell r="K1402" t="str">
            <v xml:space="preserve">ITS DE LIBRES: POR EXPEDICION DE TITUTLOPROFESIONAL ELECTRONICO                 </v>
          </cell>
          <cell r="L1402">
            <v>0</v>
          </cell>
          <cell r="M1402">
            <v>29500</v>
          </cell>
          <cell r="N1402">
            <v>1000</v>
          </cell>
          <cell r="O1402">
            <v>28500</v>
          </cell>
          <cell r="P1402">
            <v>28500</v>
          </cell>
          <cell r="Q1402">
            <v>28500</v>
          </cell>
          <cell r="R1402" t="str">
            <v>Sin saldo estimado</v>
          </cell>
          <cell r="S1402">
            <v>1</v>
          </cell>
        </row>
        <row r="1403">
          <cell r="D1403" t="str">
            <v/>
          </cell>
          <cell r="E1403" t="str">
            <v>4300003016000000</v>
          </cell>
          <cell r="I1403" t="str">
            <v xml:space="preserve">INSTITUTO TECNOLOGICO SUPERIOR DE SAN MARTIN TEXMELUCAN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03">
            <v>4095286</v>
          </cell>
          <cell r="M1403">
            <v>524797</v>
          </cell>
          <cell r="N1403">
            <v>1025155</v>
          </cell>
          <cell r="O1403">
            <v>3594928</v>
          </cell>
          <cell r="P1403">
            <v>2225980</v>
          </cell>
          <cell r="Q1403">
            <v>2225980</v>
          </cell>
          <cell r="R1403">
            <v>0.5435468975793144</v>
          </cell>
          <cell r="S1403">
            <v>0.61920016200602623</v>
          </cell>
        </row>
        <row r="1404">
          <cell r="D1404" t="str">
            <v/>
          </cell>
          <cell r="E1404" t="str">
            <v>4300003016001000</v>
          </cell>
          <cell r="J1404" t="str">
            <v xml:space="preserve">INSTITUTO TECNOLOGICO SUPERIOR DE SAN MARTIN TEXMELUCAN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04">
            <v>4095286</v>
          </cell>
          <cell r="M1404">
            <v>524797</v>
          </cell>
          <cell r="N1404">
            <v>1025155</v>
          </cell>
          <cell r="O1404">
            <v>3594928</v>
          </cell>
          <cell r="P1404">
            <v>2225980</v>
          </cell>
          <cell r="Q1404">
            <v>2225980</v>
          </cell>
          <cell r="R1404">
            <v>0.5435468975793144</v>
          </cell>
          <cell r="S1404">
            <v>0.61920016200602623</v>
          </cell>
        </row>
        <row r="1405">
          <cell r="B1405">
            <v>4508</v>
          </cell>
          <cell r="C1405" t="str">
            <v xml:space="preserve">ITS DE SAN MARTIN TEXMELUCAN: POR FICHA DE EXAMEN DE ADMISION                   </v>
          </cell>
          <cell r="D1405" t="str">
            <v>20190620TSM210</v>
          </cell>
          <cell r="E1405" t="str">
            <v>4300003016001001</v>
          </cell>
          <cell r="K1405" t="str">
            <v xml:space="preserve">ITS DE SAN MARTIN TEXMELUCAN: POR FICHA DE EXAMEN DE ADMISION                   </v>
          </cell>
          <cell r="L1405">
            <v>141312</v>
          </cell>
          <cell r="M1405">
            <v>19685</v>
          </cell>
          <cell r="N1405">
            <v>80037</v>
          </cell>
          <cell r="O1405">
            <v>80960</v>
          </cell>
          <cell r="P1405">
            <v>46480</v>
          </cell>
          <cell r="Q1405">
            <v>46480</v>
          </cell>
          <cell r="R1405">
            <v>0.32891757246376813</v>
          </cell>
          <cell r="S1405">
            <v>0.57411067193675891</v>
          </cell>
        </row>
        <row r="1406">
          <cell r="B1406">
            <v>4509</v>
          </cell>
          <cell r="C1406" t="str">
            <v xml:space="preserve">ITS DE SAN MARTIN TEXMELUCAN: POR CUOTA DE INSCRIPCION                          </v>
          </cell>
          <cell r="D1406" t="str">
            <v>20190620TSM210</v>
          </cell>
          <cell r="E1406" t="str">
            <v>4300003016001001</v>
          </cell>
          <cell r="K1406" t="str">
            <v xml:space="preserve">ITS DE SAN MARTIN TEXMELUCAN: POR CUOTA DE INSCRIPCION                          </v>
          </cell>
          <cell r="L1406">
            <v>764289</v>
          </cell>
          <cell r="M1406">
            <v>16750</v>
          </cell>
          <cell r="N1406">
            <v>542960</v>
          </cell>
          <cell r="O1406">
            <v>238079</v>
          </cell>
          <cell r="P1406">
            <v>34720</v>
          </cell>
          <cell r="Q1406">
            <v>34720</v>
          </cell>
          <cell r="R1406">
            <v>4.542784208591253E-2</v>
          </cell>
          <cell r="S1406">
            <v>0.14583394587510867</v>
          </cell>
        </row>
        <row r="1407">
          <cell r="B1407">
            <v>4510</v>
          </cell>
          <cell r="C1407" t="str">
            <v xml:space="preserve">ITS DE SAN MARTIN TEXMELUCAN: POR REINSCRIPCION                                 </v>
          </cell>
          <cell r="D1407" t="str">
            <v>20190620TSM210</v>
          </cell>
          <cell r="E1407" t="str">
            <v>4300003016001001</v>
          </cell>
          <cell r="K1407" t="str">
            <v xml:space="preserve">ITS DE SAN MARTIN TEXMELUCAN: POR REINSCRIPCION                                 </v>
          </cell>
          <cell r="L1407">
            <v>2255883</v>
          </cell>
          <cell r="M1407">
            <v>184779</v>
          </cell>
          <cell r="N1407">
            <v>237955</v>
          </cell>
          <cell r="O1407">
            <v>2202707</v>
          </cell>
          <cell r="P1407">
            <v>1266300</v>
          </cell>
          <cell r="Q1407">
            <v>1266300</v>
          </cell>
          <cell r="R1407">
            <v>0.56133230313806171</v>
          </cell>
          <cell r="S1407">
            <v>0.57488354102474815</v>
          </cell>
        </row>
        <row r="1408">
          <cell r="B1408">
            <v>4511</v>
          </cell>
          <cell r="C1408" t="str">
            <v xml:space="preserve">ITS DE SAN MARTIN TEXMELUCAN: POR KARDEX                                        </v>
          </cell>
          <cell r="D1408" t="str">
            <v>20190620TSM210</v>
          </cell>
          <cell r="E1408" t="str">
            <v>4300003016001001</v>
          </cell>
          <cell r="K1408" t="str">
            <v xml:space="preserve">ITS DE SAN MARTIN TEXMELUCAN: POR KARDEX                                        </v>
          </cell>
          <cell r="L1408">
            <v>5078</v>
          </cell>
          <cell r="M1408">
            <v>989</v>
          </cell>
          <cell r="N1408">
            <v>2152</v>
          </cell>
          <cell r="O1408">
            <v>3915</v>
          </cell>
          <cell r="P1408">
            <v>3248</v>
          </cell>
          <cell r="Q1408">
            <v>3248</v>
          </cell>
          <cell r="R1408">
            <v>0.63962189838519101</v>
          </cell>
          <cell r="S1408">
            <v>0.82962962962962961</v>
          </cell>
        </row>
        <row r="1409">
          <cell r="B1409">
            <v>4514</v>
          </cell>
          <cell r="C1409" t="str">
            <v xml:space="preserve">ITS DE SAN MARTIN TEXMELUCAN: POR EXAMEN DE ACREDITACION DE INGLES              </v>
          </cell>
          <cell r="D1409" t="str">
            <v>20190620TSM210</v>
          </cell>
          <cell r="E1409" t="str">
            <v>4300003016001001</v>
          </cell>
          <cell r="K1409" t="str">
            <v xml:space="preserve">ITS DE SAN MARTIN TEXMELUCAN: POR EXAMEN DE ACREDITACION DE INGLES              </v>
          </cell>
          <cell r="L1409">
            <v>3308</v>
          </cell>
          <cell r="M1409">
            <v>2350</v>
          </cell>
          <cell r="N1409">
            <v>3308</v>
          </cell>
          <cell r="O1409">
            <v>2350</v>
          </cell>
          <cell r="P1409">
            <v>2350</v>
          </cell>
          <cell r="Q1409">
            <v>2350</v>
          </cell>
          <cell r="R1409">
            <v>0.71039903264812576</v>
          </cell>
          <cell r="S1409">
            <v>1</v>
          </cell>
        </row>
        <row r="1410">
          <cell r="B1410">
            <v>4515</v>
          </cell>
          <cell r="C1410" t="str">
            <v xml:space="preserve">ITS DE SAN MARTIN TEXMELUCAN: POR MATERIA EN REPITE                             </v>
          </cell>
          <cell r="D1410" t="str">
            <v>20190620TSM210</v>
          </cell>
          <cell r="E1410" t="str">
            <v>4300003016001001</v>
          </cell>
          <cell r="K1410" t="str">
            <v xml:space="preserve">ITS DE SAN MARTIN TEXMELUCAN: POR MATERIA EN REPITE                             </v>
          </cell>
          <cell r="L1410">
            <v>139382</v>
          </cell>
          <cell r="M1410">
            <v>52307</v>
          </cell>
          <cell r="N1410">
            <v>9156</v>
          </cell>
          <cell r="O1410">
            <v>182533</v>
          </cell>
          <cell r="P1410">
            <v>113280</v>
          </cell>
          <cell r="Q1410">
            <v>113280</v>
          </cell>
          <cell r="R1410">
            <v>0.81273048169778017</v>
          </cell>
          <cell r="S1410">
            <v>0.62060011066492082</v>
          </cell>
        </row>
        <row r="1411">
          <cell r="B1411">
            <v>4516</v>
          </cell>
          <cell r="C1411" t="str">
            <v xml:space="preserve">ITS DE SAN MARTIN TEXMELUCAN: POR CAMBIO DE CARRERA O CONVALIDACION             </v>
          </cell>
          <cell r="D1411" t="str">
            <v>20190620TSM210</v>
          </cell>
          <cell r="E1411" t="str">
            <v>4300003016001001</v>
          </cell>
          <cell r="K1411" t="str">
            <v xml:space="preserve">ITS DE SAN MARTIN TEXMELUCAN: POR CAMBIO DE CARRERA O CONVALIDACION             </v>
          </cell>
          <cell r="L1411">
            <v>47285</v>
          </cell>
          <cell r="M1411">
            <v>23857</v>
          </cell>
          <cell r="N1411">
            <v>18355</v>
          </cell>
          <cell r="O1411">
            <v>52787</v>
          </cell>
          <cell r="P1411">
            <v>49350</v>
          </cell>
          <cell r="Q1411">
            <v>49350</v>
          </cell>
          <cell r="R1411">
            <v>1.0436713545521836</v>
          </cell>
          <cell r="S1411">
            <v>0.93488927197984351</v>
          </cell>
        </row>
        <row r="1412">
          <cell r="B1412">
            <v>4517</v>
          </cell>
          <cell r="C1412" t="str">
            <v xml:space="preserve">ITS DE SAN MARTIN TEXMELUCAN: POR REPOSICION BOLETA DE CALIFICACIONES           </v>
          </cell>
          <cell r="D1412" t="str">
            <v>20190620TSM210</v>
          </cell>
          <cell r="E1412" t="str">
            <v>4300003016001001</v>
          </cell>
          <cell r="K1412" t="str">
            <v xml:space="preserve">ITS DE SAN MARTIN TEXMELUCAN: POR REPOSICION BOLETA DE CALIFICACIONES           </v>
          </cell>
          <cell r="L1412">
            <v>1477</v>
          </cell>
          <cell r="M1412">
            <v>581</v>
          </cell>
          <cell r="N1412">
            <v>125</v>
          </cell>
          <cell r="O1412">
            <v>1933</v>
          </cell>
          <cell r="P1412">
            <v>1000</v>
          </cell>
          <cell r="Q1412">
            <v>1000</v>
          </cell>
          <cell r="R1412">
            <v>0.6770480704129993</v>
          </cell>
          <cell r="S1412">
            <v>0.5173305742369374</v>
          </cell>
        </row>
        <row r="1413">
          <cell r="B1413">
            <v>4518</v>
          </cell>
          <cell r="C1413" t="str">
            <v xml:space="preserve">ITS DE SAN MARTIN TEXMELUCAN: POR CURSO DE VERANO                               </v>
          </cell>
          <cell r="D1413" t="str">
            <v>20190620TSM210</v>
          </cell>
          <cell r="E1413" t="str">
            <v>4300003016001001</v>
          </cell>
          <cell r="K1413" t="str">
            <v xml:space="preserve">ITS DE SAN MARTIN TEXMELUCAN: POR CURSO DE VERANO                               </v>
          </cell>
          <cell r="L1413">
            <v>314599</v>
          </cell>
          <cell r="M1413">
            <v>71501</v>
          </cell>
          <cell r="N1413">
            <v>0</v>
          </cell>
          <cell r="O1413">
            <v>386100</v>
          </cell>
          <cell r="P1413">
            <v>386100</v>
          </cell>
          <cell r="Q1413">
            <v>386100</v>
          </cell>
          <cell r="R1413">
            <v>1.2272766283427474</v>
          </cell>
          <cell r="S1413">
            <v>1</v>
          </cell>
        </row>
        <row r="1414">
          <cell r="B1414">
            <v>4519</v>
          </cell>
          <cell r="C1414" t="str">
            <v xml:space="preserve">ITS DE SAN MARTIN TEXMELUCAN: POR LOS TRAMITES ADMINISTRATIVOS PARA TITULACION  </v>
          </cell>
          <cell r="D1414" t="str">
            <v>20190620TSM210</v>
          </cell>
          <cell r="E1414" t="str">
            <v>4300003016001001</v>
          </cell>
          <cell r="K1414" t="str">
            <v xml:space="preserve">ITS DE SAN MARTIN TEXMELUCAN: POR LOS TRAMITES ADMINISTRATIVOS PARA TITULACION  </v>
          </cell>
          <cell r="L1414">
            <v>318364</v>
          </cell>
          <cell r="M1414">
            <v>70756</v>
          </cell>
          <cell r="N1414">
            <v>114720</v>
          </cell>
          <cell r="O1414">
            <v>274400</v>
          </cell>
          <cell r="P1414">
            <v>169500</v>
          </cell>
          <cell r="Q1414">
            <v>169500</v>
          </cell>
          <cell r="R1414">
            <v>0.53240944327876272</v>
          </cell>
          <cell r="S1414">
            <v>0.61771137026239065</v>
          </cell>
        </row>
        <row r="1415">
          <cell r="B1415">
            <v>4520</v>
          </cell>
          <cell r="C1415" t="str">
            <v>ITS DE SAN MARTIN TEXMELUCAN: EXPED. CONST. DE ESTUDIOS EXTRAESC O CON CALIF C/U</v>
          </cell>
          <cell r="D1415" t="str">
            <v>20190620TSM210</v>
          </cell>
          <cell r="E1415" t="str">
            <v>4300003016001001</v>
          </cell>
          <cell r="K1415" t="str">
            <v>ITS DE SAN MARTIN TEXMELUCAN: EXPED. CONST. DE ESTUDIOS EXTRAESC O CON CALIF C/U</v>
          </cell>
          <cell r="L1415">
            <v>23981</v>
          </cell>
          <cell r="M1415">
            <v>4391</v>
          </cell>
          <cell r="N1415">
            <v>6240</v>
          </cell>
          <cell r="O1415">
            <v>22132</v>
          </cell>
          <cell r="P1415">
            <v>17152</v>
          </cell>
          <cell r="Q1415">
            <v>17152</v>
          </cell>
          <cell r="R1415">
            <v>0.71523289270672619</v>
          </cell>
          <cell r="S1415">
            <v>0.77498644496656421</v>
          </cell>
        </row>
        <row r="1416">
          <cell r="B1416">
            <v>4523</v>
          </cell>
          <cell r="C1416" t="str">
            <v xml:space="preserve">ITS DE SAN MARTIN TEXMELUCAN: POR CERTIFICADO PARCIAL                           </v>
          </cell>
          <cell r="D1416" t="str">
            <v>20190620TSM210</v>
          </cell>
          <cell r="E1416" t="str">
            <v>4300003016001001</v>
          </cell>
          <cell r="K1416" t="str">
            <v xml:space="preserve">ITS DE SAN MARTIN TEXMELUCAN: POR CERTIFICADO PARCIAL                           </v>
          </cell>
          <cell r="L1416">
            <v>4154</v>
          </cell>
          <cell r="M1416">
            <v>3889</v>
          </cell>
          <cell r="N1416">
            <v>993</v>
          </cell>
          <cell r="O1416">
            <v>7050</v>
          </cell>
          <cell r="P1416">
            <v>4720</v>
          </cell>
          <cell r="Q1416">
            <v>4720</v>
          </cell>
          <cell r="R1416">
            <v>1.1362542128069331</v>
          </cell>
          <cell r="S1416">
            <v>0.66950354609929075</v>
          </cell>
        </row>
        <row r="1417">
          <cell r="B1417">
            <v>4524</v>
          </cell>
          <cell r="C1417" t="str">
            <v xml:space="preserve">ITS DE SAN MARTIN TEXMELUCAN: POR CERTIFICADO DE ESTUDIOS                       </v>
          </cell>
          <cell r="D1417" t="str">
            <v>20190620TSM210</v>
          </cell>
          <cell r="E1417" t="str">
            <v>4300003016001001</v>
          </cell>
          <cell r="K1417" t="str">
            <v xml:space="preserve">ITS DE SAN MARTIN TEXMELUCAN: POR CERTIFICADO DE ESTUDIOS                       </v>
          </cell>
          <cell r="L1417">
            <v>53469</v>
          </cell>
          <cell r="M1417">
            <v>17234</v>
          </cell>
          <cell r="N1417">
            <v>3743</v>
          </cell>
          <cell r="O1417">
            <v>66960</v>
          </cell>
          <cell r="P1417">
            <v>66960</v>
          </cell>
          <cell r="Q1417">
            <v>66960</v>
          </cell>
          <cell r="R1417">
            <v>1.2523144251809459</v>
          </cell>
          <cell r="S1417">
            <v>1</v>
          </cell>
        </row>
        <row r="1418">
          <cell r="B1418">
            <v>4525</v>
          </cell>
          <cell r="C1418" t="str">
            <v xml:space="preserve">ITS DE SAN MARTIN TEXMELUCAN: POR REPOSICION DE CREDENCIAL POR C/U              </v>
          </cell>
          <cell r="D1418" t="str">
            <v>20190620TSM210</v>
          </cell>
          <cell r="E1418" t="str">
            <v>4300003016001001</v>
          </cell>
          <cell r="K1418" t="str">
            <v xml:space="preserve">ITS DE SAN MARTIN TEXMELUCAN: POR REPOSICION DE CREDENCIAL POR C/U              </v>
          </cell>
          <cell r="L1418">
            <v>22705</v>
          </cell>
          <cell r="M1418">
            <v>1228</v>
          </cell>
          <cell r="N1418">
            <v>5411</v>
          </cell>
          <cell r="O1418">
            <v>18522</v>
          </cell>
          <cell r="P1418">
            <v>10320</v>
          </cell>
          <cell r="Q1418">
            <v>10320</v>
          </cell>
          <cell r="R1418">
            <v>0.45452543492622771</v>
          </cell>
          <cell r="S1418">
            <v>0.55717525105280208</v>
          </cell>
        </row>
        <row r="1419">
          <cell r="B1419">
            <v>16183</v>
          </cell>
          <cell r="C1419" t="str">
            <v xml:space="preserve">ITS DE SAN MARTIN TEXMELUCAN: POR EXPEDICION DE TITULO PROFESIONAL ELECTRONICO  </v>
          </cell>
          <cell r="D1419" t="str">
            <v>20190620TSM210</v>
          </cell>
          <cell r="E1419" t="str">
            <v>4300003016001001</v>
          </cell>
          <cell r="K1419" t="str">
            <v xml:space="preserve">ITS DE SAN MARTIN TEXMELUCAN: POR EXPEDICION DE TITULO PROFESIONAL ELECTRONICO  </v>
          </cell>
          <cell r="L1419">
            <v>0</v>
          </cell>
          <cell r="M1419">
            <v>54500</v>
          </cell>
          <cell r="N1419">
            <v>0</v>
          </cell>
          <cell r="O1419">
            <v>54500</v>
          </cell>
          <cell r="P1419">
            <v>54500</v>
          </cell>
          <cell r="Q1419">
            <v>54500</v>
          </cell>
          <cell r="R1419" t="str">
            <v>Sin saldo estimado</v>
          </cell>
          <cell r="S1419">
            <v>1</v>
          </cell>
        </row>
        <row r="1420">
          <cell r="D1420" t="str">
            <v/>
          </cell>
          <cell r="E1420" t="str">
            <v>4300003017000000</v>
          </cell>
          <cell r="I1420" t="str">
            <v xml:space="preserve">INSTITUTO TECNOLOGICO SUPERIOR DE LA SIERRA NORTE DE PUEBLA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20">
            <v>5215346</v>
          </cell>
          <cell r="M1420">
            <v>660834</v>
          </cell>
          <cell r="N1420">
            <v>1188666</v>
          </cell>
          <cell r="O1420">
            <v>4687514</v>
          </cell>
          <cell r="P1420">
            <v>2554535</v>
          </cell>
          <cell r="Q1420">
            <v>2554535</v>
          </cell>
          <cell r="R1420">
            <v>0.48981122249607217</v>
          </cell>
          <cell r="S1420">
            <v>0.54496583903536078</v>
          </cell>
        </row>
        <row r="1421">
          <cell r="D1421" t="str">
            <v/>
          </cell>
          <cell r="E1421" t="str">
            <v>4300003017001000</v>
          </cell>
          <cell r="J1421" t="str">
            <v xml:space="preserve">INSTITUTO TECNOLOGICO SUPERIOR DE LA SIERRA NORTE DE PUEBLA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21">
            <v>5215346</v>
          </cell>
          <cell r="M1421">
            <v>660834</v>
          </cell>
          <cell r="N1421">
            <v>1188666</v>
          </cell>
          <cell r="O1421">
            <v>4687514</v>
          </cell>
          <cell r="P1421">
            <v>2554535</v>
          </cell>
          <cell r="Q1421">
            <v>2554535</v>
          </cell>
          <cell r="R1421">
            <v>0.48981122249607217</v>
          </cell>
          <cell r="S1421">
            <v>0.54496583903536078</v>
          </cell>
        </row>
        <row r="1422">
          <cell r="B1422">
            <v>4527</v>
          </cell>
          <cell r="C1422" t="str">
            <v xml:space="preserve">ITS DE LA SIERRA NORTE: POR FICHA DE EXAMEN DE ADMISION                         </v>
          </cell>
          <cell r="D1422" t="str">
            <v>20190360TSN210</v>
          </cell>
          <cell r="E1422" t="str">
            <v>4300003017001001</v>
          </cell>
          <cell r="K1422" t="str">
            <v xml:space="preserve">ITS DE LA SIERRA NORTE: POR FICHA DE EXAMEN DE ADMISION                         </v>
          </cell>
          <cell r="L1422">
            <v>397954</v>
          </cell>
          <cell r="M1422">
            <v>63562</v>
          </cell>
          <cell r="N1422">
            <v>143128</v>
          </cell>
          <cell r="O1422">
            <v>318388</v>
          </cell>
          <cell r="P1422">
            <v>277160</v>
          </cell>
          <cell r="Q1422">
            <v>277160</v>
          </cell>
          <cell r="R1422">
            <v>0.69646240520261138</v>
          </cell>
          <cell r="S1422">
            <v>0.87051019510785588</v>
          </cell>
        </row>
        <row r="1423">
          <cell r="B1423">
            <v>4528</v>
          </cell>
          <cell r="C1423" t="str">
            <v xml:space="preserve">ITS DE LA SIERRA NORTE: POR CUOTA DE INSCRIPCION                                </v>
          </cell>
          <cell r="D1423" t="str">
            <v>20190360TSN210</v>
          </cell>
          <cell r="E1423" t="str">
            <v>4300003017001001</v>
          </cell>
          <cell r="K1423" t="str">
            <v xml:space="preserve">ITS DE LA SIERRA NORTE: POR CUOTA DE INSCRIPCION                                </v>
          </cell>
          <cell r="L1423">
            <v>1024202</v>
          </cell>
          <cell r="M1423">
            <v>1515</v>
          </cell>
          <cell r="N1423">
            <v>635504</v>
          </cell>
          <cell r="O1423">
            <v>390213</v>
          </cell>
          <cell r="P1423">
            <v>23800</v>
          </cell>
          <cell r="Q1423">
            <v>23800</v>
          </cell>
          <cell r="R1423">
            <v>2.3237603519618202E-2</v>
          </cell>
          <cell r="S1423">
            <v>6.0992329830118423E-2</v>
          </cell>
        </row>
        <row r="1424">
          <cell r="B1424">
            <v>4529</v>
          </cell>
          <cell r="C1424" t="str">
            <v xml:space="preserve">ITS DE LA SIERRA NORTE: POR REINSCRIPCION                                       </v>
          </cell>
          <cell r="D1424" t="str">
            <v>20190360TSN210</v>
          </cell>
          <cell r="E1424" t="str">
            <v>4300003017001001</v>
          </cell>
          <cell r="K1424" t="str">
            <v xml:space="preserve">ITS DE LA SIERRA NORTE: POR REINSCRIPCION                                       </v>
          </cell>
          <cell r="L1424">
            <v>3581080</v>
          </cell>
          <cell r="M1424">
            <v>130842</v>
          </cell>
          <cell r="N1424">
            <v>294520</v>
          </cell>
          <cell r="O1424">
            <v>3417402</v>
          </cell>
          <cell r="P1424">
            <v>1753240</v>
          </cell>
          <cell r="Q1424">
            <v>1753240</v>
          </cell>
          <cell r="R1424">
            <v>0.48958414779898801</v>
          </cell>
          <cell r="S1424">
            <v>0.51303299992216311</v>
          </cell>
        </row>
        <row r="1425">
          <cell r="B1425">
            <v>4535</v>
          </cell>
          <cell r="C1425" t="str">
            <v xml:space="preserve">ITS DE LA SIERRA NORTE: POR MATERIA PRACTICA                                    </v>
          </cell>
          <cell r="D1425" t="str">
            <v>20190360TSN210</v>
          </cell>
          <cell r="E1425" t="str">
            <v>4300003017001001</v>
          </cell>
          <cell r="K1425" t="str">
            <v xml:space="preserve">ITS DE LA SIERRA NORTE: POR MATERIA PRACTICA                                    </v>
          </cell>
          <cell r="L1425">
            <v>46387</v>
          </cell>
          <cell r="M1425">
            <v>0</v>
          </cell>
          <cell r="N1425">
            <v>38467</v>
          </cell>
          <cell r="O1425">
            <v>7920</v>
          </cell>
          <cell r="P1425">
            <v>7920</v>
          </cell>
          <cell r="Q1425">
            <v>7920</v>
          </cell>
          <cell r="R1425">
            <v>0.17073749110742234</v>
          </cell>
          <cell r="S1425">
            <v>1</v>
          </cell>
        </row>
        <row r="1426">
          <cell r="B1426">
            <v>4536</v>
          </cell>
          <cell r="C1426" t="str">
            <v xml:space="preserve">ITS DE LA SIERRA NORTE: POR MATERIA TEORICA                                     </v>
          </cell>
          <cell r="D1426" t="str">
            <v>20190360TSN210</v>
          </cell>
          <cell r="E1426" t="str">
            <v>4300003017001001</v>
          </cell>
          <cell r="K1426" t="str">
            <v xml:space="preserve">ITS DE LA SIERRA NORTE: POR MATERIA TEORICA                                     </v>
          </cell>
          <cell r="L1426">
            <v>13227</v>
          </cell>
          <cell r="M1426">
            <v>20492</v>
          </cell>
          <cell r="N1426">
            <v>0</v>
          </cell>
          <cell r="O1426">
            <v>33719</v>
          </cell>
          <cell r="P1426">
            <v>33390</v>
          </cell>
          <cell r="Q1426">
            <v>33390</v>
          </cell>
          <cell r="R1426">
            <v>2.5243819460195054</v>
          </cell>
          <cell r="S1426">
            <v>0.99024288976541419</v>
          </cell>
        </row>
        <row r="1427">
          <cell r="B1427">
            <v>4537</v>
          </cell>
          <cell r="C1427" t="str">
            <v xml:space="preserve">ITS DE LA SIERRA NORTE: POR CONVALIDACION POR MATERIA                           </v>
          </cell>
          <cell r="D1427" t="str">
            <v>20190360TSN210</v>
          </cell>
          <cell r="E1427" t="str">
            <v>4300003017001001</v>
          </cell>
          <cell r="K1427" t="str">
            <v xml:space="preserve">ITS DE LA SIERRA NORTE: POR CONVALIDACION POR MATERIA                           </v>
          </cell>
          <cell r="L1427">
            <v>4905</v>
          </cell>
          <cell r="M1427">
            <v>290</v>
          </cell>
          <cell r="N1427">
            <v>0</v>
          </cell>
          <cell r="O1427">
            <v>5195</v>
          </cell>
          <cell r="P1427">
            <v>290</v>
          </cell>
          <cell r="Q1427">
            <v>290</v>
          </cell>
          <cell r="R1427">
            <v>5.9123343527013254E-2</v>
          </cell>
          <cell r="S1427">
            <v>5.5822906641000959E-2</v>
          </cell>
        </row>
        <row r="1428">
          <cell r="B1428">
            <v>4538</v>
          </cell>
          <cell r="C1428" t="str">
            <v xml:space="preserve">ITS DE LA SIERRA NORTE: POR CURSO DE HABILIDAD VERBAL Y MATEMATICA              </v>
          </cell>
          <cell r="D1428" t="str">
            <v>20190360TSN210</v>
          </cell>
          <cell r="E1428" t="str">
            <v>4300003017001001</v>
          </cell>
          <cell r="K1428" t="str">
            <v xml:space="preserve">ITS DE LA SIERRA NORTE: POR CURSO DE HABILIDAD VERBAL Y MATEMATICA              </v>
          </cell>
          <cell r="L1428">
            <v>85364</v>
          </cell>
          <cell r="M1428">
            <v>0</v>
          </cell>
          <cell r="N1428">
            <v>53367</v>
          </cell>
          <cell r="O1428">
            <v>31997</v>
          </cell>
          <cell r="P1428">
            <v>1600</v>
          </cell>
          <cell r="Q1428">
            <v>1600</v>
          </cell>
          <cell r="R1428">
            <v>1.8743264139449885E-2</v>
          </cell>
          <cell r="S1428">
            <v>5.0004687939494329E-2</v>
          </cell>
        </row>
        <row r="1429">
          <cell r="B1429">
            <v>4540</v>
          </cell>
          <cell r="C1429" t="str">
            <v xml:space="preserve">ITS DE LA SIERRA NORTE: POR TRAMITES ADMINISTRATIVOS PARA TITULACION            </v>
          </cell>
          <cell r="D1429" t="str">
            <v>20190360TSN210</v>
          </cell>
          <cell r="E1429" t="str">
            <v>4300003017001001</v>
          </cell>
          <cell r="K1429" t="str">
            <v xml:space="preserve">ITS DE LA SIERRA NORTE: POR TRAMITES ADMINISTRATIVOS PARA TITULACION            </v>
          </cell>
          <cell r="L1429">
            <v>0</v>
          </cell>
          <cell r="M1429">
            <v>325500</v>
          </cell>
          <cell r="N1429">
            <v>0</v>
          </cell>
          <cell r="O1429">
            <v>325500</v>
          </cell>
          <cell r="P1429">
            <v>325500</v>
          </cell>
          <cell r="Q1429">
            <v>325500</v>
          </cell>
          <cell r="R1429" t="str">
            <v>Sin saldo estimado</v>
          </cell>
          <cell r="S1429">
            <v>1</v>
          </cell>
        </row>
        <row r="1430">
          <cell r="B1430">
            <v>4541</v>
          </cell>
          <cell r="C1430" t="str">
            <v xml:space="preserve">ITS DE LA SIERRA NORTE: EXPEDICION DE CONSTANCIA DE ESTUDIOS SIN CALIFICACIONES </v>
          </cell>
          <cell r="D1430" t="str">
            <v>20190360TSN210</v>
          </cell>
          <cell r="E1430" t="str">
            <v>4300003017001001</v>
          </cell>
          <cell r="K1430" t="str">
            <v xml:space="preserve">ITS DE LA SIERRA NORTE: EXPEDICION DE CONSTANCIA DE ESTUDIOS SIN CALIFICACIONES </v>
          </cell>
          <cell r="L1430">
            <v>11697</v>
          </cell>
          <cell r="M1430">
            <v>2675</v>
          </cell>
          <cell r="N1430">
            <v>1123</v>
          </cell>
          <cell r="O1430">
            <v>13249</v>
          </cell>
          <cell r="P1430">
            <v>3616</v>
          </cell>
          <cell r="Q1430">
            <v>3616</v>
          </cell>
          <cell r="R1430">
            <v>0.30913909549457125</v>
          </cell>
          <cell r="S1430">
            <v>0.27292625858555364</v>
          </cell>
        </row>
        <row r="1431">
          <cell r="B1431">
            <v>4542</v>
          </cell>
          <cell r="C1431" t="str">
            <v xml:space="preserve">ITS DE LA SIERRA NORTE: EXPEDICION DE CONSTANCIA DE ESTUDIOS CON CALIFICACIONES </v>
          </cell>
          <cell r="D1431" t="str">
            <v>20190360TSN210</v>
          </cell>
          <cell r="E1431" t="str">
            <v>4300003017001001</v>
          </cell>
          <cell r="K1431" t="str">
            <v xml:space="preserve">ITS DE LA SIERRA NORTE: EXPEDICION DE CONSTANCIA DE ESTUDIOS CON CALIFICACIONES </v>
          </cell>
          <cell r="L1431">
            <v>8634</v>
          </cell>
          <cell r="M1431">
            <v>2385</v>
          </cell>
          <cell r="N1431">
            <v>1132</v>
          </cell>
          <cell r="O1431">
            <v>9887</v>
          </cell>
          <cell r="P1431">
            <v>4107</v>
          </cell>
          <cell r="Q1431">
            <v>4107</v>
          </cell>
          <cell r="R1431">
            <v>0.47567755385684501</v>
          </cell>
          <cell r="S1431">
            <v>0.41539395165368664</v>
          </cell>
        </row>
        <row r="1432">
          <cell r="B1432">
            <v>4546</v>
          </cell>
          <cell r="C1432" t="str">
            <v xml:space="preserve">ITS DE LA SIERRA NORTE: POR LA EXPEDICION O REPOSICION DE CREDENCIAL POR C/U    </v>
          </cell>
          <cell r="D1432" t="str">
            <v>20190360TSN210</v>
          </cell>
          <cell r="E1432" t="str">
            <v>4300003017001001</v>
          </cell>
          <cell r="K1432" t="str">
            <v xml:space="preserve">ITS DE LA SIERRA NORTE: POR LA EXPEDICION O REPOSICION DE CREDENCIAL POR C/U    </v>
          </cell>
          <cell r="L1432">
            <v>28397</v>
          </cell>
          <cell r="M1432">
            <v>0</v>
          </cell>
          <cell r="N1432">
            <v>17753</v>
          </cell>
          <cell r="O1432">
            <v>10644</v>
          </cell>
          <cell r="P1432">
            <v>512</v>
          </cell>
          <cell r="Q1432">
            <v>512</v>
          </cell>
          <cell r="R1432">
            <v>1.8030073599323872E-2</v>
          </cell>
          <cell r="S1432">
            <v>4.8102217211574594E-2</v>
          </cell>
        </row>
        <row r="1433">
          <cell r="B1433">
            <v>14882</v>
          </cell>
          <cell r="C1433" t="str">
            <v xml:space="preserve">ITS SIERRA NORTE: USO Y APROVECHAMIENTO ESPACIOS, CAFETERIA POR M2 CADA MES     </v>
          </cell>
          <cell r="D1433" t="str">
            <v>20190360TSN210</v>
          </cell>
          <cell r="E1433" t="str">
            <v>4300003017001001</v>
          </cell>
          <cell r="K1433" t="str">
            <v xml:space="preserve">ITS SIERRA NORTE: USO Y APROVECHAMIENTO ESPACIOS, CAFETERIA POR M2 CADA MES     </v>
          </cell>
          <cell r="L1433">
            <v>13499</v>
          </cell>
          <cell r="M1433">
            <v>4573</v>
          </cell>
          <cell r="N1433">
            <v>3672</v>
          </cell>
          <cell r="O1433">
            <v>14400</v>
          </cell>
          <cell r="P1433">
            <v>14400</v>
          </cell>
          <cell r="Q1433">
            <v>14400</v>
          </cell>
          <cell r="R1433">
            <v>1.0667456848655457</v>
          </cell>
          <cell r="S1433">
            <v>1</v>
          </cell>
        </row>
        <row r="1434">
          <cell r="B1434">
            <v>16184</v>
          </cell>
          <cell r="C1434" t="str">
            <v xml:space="preserve">ITS DE LA SIERRA NORTE: POR EXPEDICION DE TITULO PROFESIONAL ELECTRONICO        </v>
          </cell>
          <cell r="D1434" t="str">
            <v>20190360TSN210</v>
          </cell>
          <cell r="E1434" t="str">
            <v>4300003017001001</v>
          </cell>
          <cell r="K1434" t="str">
            <v xml:space="preserve">ITS DE LA SIERRA NORTE: POR EXPEDICION DE TITULO PROFESIONAL ELECTRONICO        </v>
          </cell>
          <cell r="L1434">
            <v>0</v>
          </cell>
          <cell r="M1434">
            <v>109000</v>
          </cell>
          <cell r="N1434">
            <v>0</v>
          </cell>
          <cell r="O1434">
            <v>109000</v>
          </cell>
          <cell r="P1434">
            <v>109000</v>
          </cell>
          <cell r="Q1434">
            <v>109000</v>
          </cell>
          <cell r="R1434" t="str">
            <v>Sin saldo estimado</v>
          </cell>
          <cell r="S1434">
            <v>1</v>
          </cell>
        </row>
        <row r="1435">
          <cell r="D1435" t="str">
            <v/>
          </cell>
          <cell r="E1435" t="str">
            <v>4300003018000000</v>
          </cell>
          <cell r="I1435" t="str">
            <v xml:space="preserve">INSTITUTO TECNOLOGICO SUPERIOR DE TEPEACA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35">
            <v>2230128</v>
          </cell>
          <cell r="M1435">
            <v>837385</v>
          </cell>
          <cell r="N1435">
            <v>392992</v>
          </cell>
          <cell r="O1435">
            <v>2674521</v>
          </cell>
          <cell r="P1435">
            <v>1727895</v>
          </cell>
          <cell r="Q1435">
            <v>1727895</v>
          </cell>
          <cell r="R1435">
            <v>0.77479633456016872</v>
          </cell>
          <cell r="S1435">
            <v>0.64605774267616523</v>
          </cell>
        </row>
        <row r="1436">
          <cell r="D1436" t="str">
            <v/>
          </cell>
          <cell r="E1436" t="str">
            <v>4300003018001000</v>
          </cell>
          <cell r="J1436" t="str">
            <v xml:space="preserve">INSTITUTO TECNOLOGICO SUPERIOR DE TEPEACA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36">
            <v>2230128</v>
          </cell>
          <cell r="M1436">
            <v>837385</v>
          </cell>
          <cell r="N1436">
            <v>392992</v>
          </cell>
          <cell r="O1436">
            <v>2674521</v>
          </cell>
          <cell r="P1436">
            <v>1727895</v>
          </cell>
          <cell r="Q1436">
            <v>1727895</v>
          </cell>
          <cell r="R1436">
            <v>0.77479633456016872</v>
          </cell>
          <cell r="S1436">
            <v>0.64605774267616523</v>
          </cell>
        </row>
        <row r="1437">
          <cell r="B1437">
            <v>4548</v>
          </cell>
          <cell r="C1437" t="str">
            <v xml:space="preserve">ITS DE TEPEACA: POR FICHA DE ADMISION                                           </v>
          </cell>
          <cell r="D1437" t="str">
            <v>20190500TTE210</v>
          </cell>
          <cell r="E1437" t="str">
            <v>4300003018001001</v>
          </cell>
          <cell r="K1437" t="str">
            <v xml:space="preserve">ITS DE TEPEACA: POR FICHA DE ADMISION                                           </v>
          </cell>
          <cell r="L1437">
            <v>31208</v>
          </cell>
          <cell r="M1437">
            <v>159199</v>
          </cell>
          <cell r="N1437">
            <v>16602</v>
          </cell>
          <cell r="O1437">
            <v>173805</v>
          </cell>
          <cell r="P1437">
            <v>166650</v>
          </cell>
          <cell r="Q1437">
            <v>166650</v>
          </cell>
          <cell r="R1437">
            <v>5.3399769289925656</v>
          </cell>
          <cell r="S1437">
            <v>0.95883317511003707</v>
          </cell>
        </row>
        <row r="1438">
          <cell r="B1438">
            <v>4549</v>
          </cell>
          <cell r="C1438" t="str">
            <v xml:space="preserve">ITS DE TEPEACA: POR INSCRIPCION                                                 </v>
          </cell>
          <cell r="D1438" t="str">
            <v>20190500TTE210</v>
          </cell>
          <cell r="E1438" t="str">
            <v>4300003018001001</v>
          </cell>
          <cell r="K1438" t="str">
            <v xml:space="preserve">ITS DE TEPEACA: POR INSCRIPCION                                                 </v>
          </cell>
          <cell r="L1438">
            <v>433796</v>
          </cell>
          <cell r="M1438">
            <v>0</v>
          </cell>
          <cell r="N1438">
            <v>112486</v>
          </cell>
          <cell r="O1438">
            <v>321310</v>
          </cell>
          <cell r="P1438">
            <v>76680</v>
          </cell>
          <cell r="Q1438">
            <v>76680</v>
          </cell>
          <cell r="R1438">
            <v>0.17676511539986536</v>
          </cell>
          <cell r="S1438">
            <v>0.23864803460832218</v>
          </cell>
        </row>
        <row r="1439">
          <cell r="B1439">
            <v>4550</v>
          </cell>
          <cell r="C1439" t="str">
            <v xml:space="preserve">ITS DE TEPEACA: POR REINSCRIPCION                                               </v>
          </cell>
          <cell r="D1439" t="str">
            <v>20190500TTE210</v>
          </cell>
          <cell r="E1439" t="str">
            <v>4300003018001001</v>
          </cell>
          <cell r="K1439" t="str">
            <v xml:space="preserve">ITS DE TEPEACA: POR REINSCRIPCION                                               </v>
          </cell>
          <cell r="L1439">
            <v>1433704</v>
          </cell>
          <cell r="M1439">
            <v>236915</v>
          </cell>
          <cell r="N1439">
            <v>152778</v>
          </cell>
          <cell r="O1439">
            <v>1517841</v>
          </cell>
          <cell r="P1439">
            <v>872640</v>
          </cell>
          <cell r="Q1439">
            <v>872640</v>
          </cell>
          <cell r="R1439">
            <v>0.60866120203333463</v>
          </cell>
          <cell r="S1439">
            <v>0.57492187916916204</v>
          </cell>
        </row>
        <row r="1440">
          <cell r="B1440">
            <v>4554</v>
          </cell>
          <cell r="C1440" t="str">
            <v xml:space="preserve">ITS DE TEPEACA: POR EXAMENES DE ACREDITACION DE INGLES, POR CADA UNO            </v>
          </cell>
          <cell r="D1440" t="str">
            <v>20190500TTE210</v>
          </cell>
          <cell r="E1440" t="str">
            <v>4300003018001001</v>
          </cell>
          <cell r="K1440" t="str">
            <v xml:space="preserve">ITS DE TEPEACA: POR EXAMENES DE ACREDITACION DE INGLES, POR CADA UNO            </v>
          </cell>
          <cell r="L1440">
            <v>27398</v>
          </cell>
          <cell r="M1440">
            <v>1102</v>
          </cell>
          <cell r="N1440">
            <v>9889</v>
          </cell>
          <cell r="O1440">
            <v>18611</v>
          </cell>
          <cell r="P1440">
            <v>7590</v>
          </cell>
          <cell r="Q1440">
            <v>7590</v>
          </cell>
          <cell r="R1440">
            <v>0.27702752025695304</v>
          </cell>
          <cell r="S1440">
            <v>0.40782333028853901</v>
          </cell>
        </row>
        <row r="1441">
          <cell r="B1441">
            <v>4556</v>
          </cell>
          <cell r="C1441" t="str">
            <v xml:space="preserve">ITS DE TEPEACA: POR CURSOS DE VERANO POR ALUMNO                                 </v>
          </cell>
          <cell r="D1441" t="str">
            <v>20190500TTE210</v>
          </cell>
          <cell r="E1441" t="str">
            <v>4300003018001001</v>
          </cell>
          <cell r="K1441" t="str">
            <v xml:space="preserve">ITS DE TEPEACA: POR CURSOS DE VERANO POR ALUMNO                                 </v>
          </cell>
          <cell r="L1441">
            <v>206051</v>
          </cell>
          <cell r="M1441">
            <v>91924</v>
          </cell>
          <cell r="N1441">
            <v>52282</v>
          </cell>
          <cell r="O1441">
            <v>245693</v>
          </cell>
          <cell r="P1441">
            <v>229400</v>
          </cell>
          <cell r="Q1441">
            <v>229400</v>
          </cell>
          <cell r="R1441">
            <v>1.11331660608296</v>
          </cell>
          <cell r="S1441">
            <v>0.93368553438640911</v>
          </cell>
        </row>
        <row r="1442">
          <cell r="B1442">
            <v>4557</v>
          </cell>
          <cell r="C1442" t="str">
            <v xml:space="preserve">ITS DE TEPEACA: POR SEMINARIO DE TITULACION                                     </v>
          </cell>
          <cell r="D1442" t="str">
            <v>20190500TTE210</v>
          </cell>
          <cell r="E1442" t="str">
            <v>4300003018001001</v>
          </cell>
          <cell r="K1442" t="str">
            <v xml:space="preserve">ITS DE TEPEACA: POR SEMINARIO DE TITULACION                                     </v>
          </cell>
          <cell r="L1442">
            <v>16426</v>
          </cell>
          <cell r="M1442">
            <v>76500</v>
          </cell>
          <cell r="N1442">
            <v>14544</v>
          </cell>
          <cell r="O1442">
            <v>78382</v>
          </cell>
          <cell r="P1442">
            <v>72000</v>
          </cell>
          <cell r="Q1442">
            <v>72000</v>
          </cell>
          <cell r="R1442">
            <v>4.3832947765737247</v>
          </cell>
          <cell r="S1442">
            <v>0.91857824500523078</v>
          </cell>
        </row>
        <row r="1443">
          <cell r="B1443">
            <v>4564</v>
          </cell>
          <cell r="C1443" t="str">
            <v xml:space="preserve">ITS DE TEPEACA: POR EXPEDICION DE KARDEX                                        </v>
          </cell>
          <cell r="D1443" t="str">
            <v>20190500TTE210</v>
          </cell>
          <cell r="E1443" t="str">
            <v>4300003018001001</v>
          </cell>
          <cell r="K1443" t="str">
            <v xml:space="preserve">ITS DE TEPEACA: POR EXPEDICION DE KARDEX                                        </v>
          </cell>
          <cell r="L1443">
            <v>12565</v>
          </cell>
          <cell r="M1443">
            <v>10</v>
          </cell>
          <cell r="N1443">
            <v>5217</v>
          </cell>
          <cell r="O1443">
            <v>7358</v>
          </cell>
          <cell r="P1443">
            <v>2805</v>
          </cell>
          <cell r="Q1443">
            <v>2805</v>
          </cell>
          <cell r="R1443">
            <v>0.22323915638678871</v>
          </cell>
          <cell r="S1443">
            <v>0.38121772220712152</v>
          </cell>
        </row>
        <row r="1444">
          <cell r="B1444">
            <v>4565</v>
          </cell>
          <cell r="C1444" t="str">
            <v xml:space="preserve">ITS DE TEPEACA: POR LA EXPEDICION DE CONSTANCIAS                                </v>
          </cell>
          <cell r="D1444" t="str">
            <v>20190500TTE210</v>
          </cell>
          <cell r="E1444" t="str">
            <v>4300003018001001</v>
          </cell>
          <cell r="K1444" t="str">
            <v xml:space="preserve">ITS DE TEPEACA: POR LA EXPEDICION DE CONSTANCIAS                                </v>
          </cell>
          <cell r="L1444">
            <v>14232</v>
          </cell>
          <cell r="M1444">
            <v>454</v>
          </cell>
          <cell r="N1444">
            <v>8861</v>
          </cell>
          <cell r="O1444">
            <v>5825</v>
          </cell>
          <cell r="P1444">
            <v>3145</v>
          </cell>
          <cell r="Q1444">
            <v>3145</v>
          </cell>
          <cell r="R1444">
            <v>0.22098088813940417</v>
          </cell>
          <cell r="S1444">
            <v>0.53991416309012874</v>
          </cell>
        </row>
        <row r="1445">
          <cell r="B1445">
            <v>4566</v>
          </cell>
          <cell r="C1445" t="str">
            <v xml:space="preserve">ITS DE TEPEACA: POR LA EXPEDICION DE CERTIFICADO TOTAL O PARCIAL                </v>
          </cell>
          <cell r="D1445" t="str">
            <v>20190500TTE210</v>
          </cell>
          <cell r="E1445" t="str">
            <v>4300003018001001</v>
          </cell>
          <cell r="K1445" t="str">
            <v xml:space="preserve">ITS DE TEPEACA: POR LA EXPEDICION DE CERTIFICADO TOTAL O PARCIAL                </v>
          </cell>
          <cell r="L1445">
            <v>47257</v>
          </cell>
          <cell r="M1445">
            <v>13606</v>
          </cell>
          <cell r="N1445">
            <v>13254</v>
          </cell>
          <cell r="O1445">
            <v>47609</v>
          </cell>
          <cell r="P1445">
            <v>43650</v>
          </cell>
          <cell r="Q1445">
            <v>43650</v>
          </cell>
          <cell r="R1445">
            <v>0.92367268341198128</v>
          </cell>
          <cell r="S1445">
            <v>0.91684345396878741</v>
          </cell>
        </row>
        <row r="1446">
          <cell r="B1446">
            <v>4568</v>
          </cell>
          <cell r="C1446" t="str">
            <v xml:space="preserve">ITS DE TEPEACA: POR REPOSICION DE CREDENCIAL POR CADA UNA                       </v>
          </cell>
          <cell r="D1446" t="str">
            <v>20190500TTE210</v>
          </cell>
          <cell r="E1446" t="str">
            <v>4300003018001001</v>
          </cell>
          <cell r="K1446" t="str">
            <v xml:space="preserve">ITS DE TEPEACA: POR REPOSICION DE CREDENCIAL POR CADA UNA                       </v>
          </cell>
          <cell r="L1446">
            <v>5354</v>
          </cell>
          <cell r="M1446">
            <v>1570</v>
          </cell>
          <cell r="N1446">
            <v>1079</v>
          </cell>
          <cell r="O1446">
            <v>5845</v>
          </cell>
          <cell r="P1446">
            <v>3230</v>
          </cell>
          <cell r="Q1446">
            <v>3230</v>
          </cell>
          <cell r="R1446">
            <v>0.60328726186029136</v>
          </cell>
          <cell r="S1446">
            <v>0.55260906757912742</v>
          </cell>
        </row>
        <row r="1447">
          <cell r="B1447">
            <v>15400</v>
          </cell>
          <cell r="C1447" t="str">
            <v xml:space="preserve">ITS DE TEPEACA: POR EXAMENES DE UBICACION DE INGLES, POR CADA UNO               </v>
          </cell>
          <cell r="D1447" t="str">
            <v>20190500TTE210</v>
          </cell>
          <cell r="E1447" t="str">
            <v>4300003018001001</v>
          </cell>
          <cell r="K1447" t="str">
            <v xml:space="preserve">ITS DE TEPEACA: POR EXAMENES DE UBICACION DE INGLES, POR CADA UNO               </v>
          </cell>
          <cell r="L1447">
            <v>2137</v>
          </cell>
          <cell r="M1447">
            <v>4545</v>
          </cell>
          <cell r="N1447">
            <v>0</v>
          </cell>
          <cell r="O1447">
            <v>6682</v>
          </cell>
          <cell r="P1447">
            <v>4545</v>
          </cell>
          <cell r="Q1447">
            <v>4545</v>
          </cell>
          <cell r="R1447">
            <v>2.1268132896583998</v>
          </cell>
          <cell r="S1447">
            <v>0.68018557318168216</v>
          </cell>
        </row>
        <row r="1448">
          <cell r="B1448">
            <v>15401</v>
          </cell>
          <cell r="C1448" t="str">
            <v xml:space="preserve">ITS DE TEPEACA:USO O APROVECHAMIENTO DE ESPACIOS DE CAFETERIA, POR M2 Y MES     </v>
          </cell>
          <cell r="D1448" t="str">
            <v>20190500TTE210</v>
          </cell>
          <cell r="E1448" t="str">
            <v>4300003018001001</v>
          </cell>
          <cell r="K1448" t="str">
            <v xml:space="preserve">ITS DE TEPEACA:USO O APROVECHAMIENTO DE ESPACIOS DE CAFETERIA, POR M2 Y MES     </v>
          </cell>
          <cell r="L1448">
            <v>0</v>
          </cell>
          <cell r="M1448">
            <v>7560</v>
          </cell>
          <cell r="N1448">
            <v>0</v>
          </cell>
          <cell r="O1448">
            <v>7560</v>
          </cell>
          <cell r="P1448">
            <v>7560</v>
          </cell>
          <cell r="Q1448">
            <v>7560</v>
          </cell>
          <cell r="R1448" t="str">
            <v>Sin saldo estimado</v>
          </cell>
          <cell r="S1448">
            <v>1</v>
          </cell>
        </row>
        <row r="1449">
          <cell r="B1449">
            <v>16185</v>
          </cell>
          <cell r="C1449" t="str">
            <v xml:space="preserve">ITS DE TEPEACA: POR LOS TRAMITES ADMINISTRATIVOS PARA TITULACION                </v>
          </cell>
          <cell r="D1449" t="str">
            <v>20190500TTE210</v>
          </cell>
          <cell r="E1449" t="str">
            <v>4300003018001001</v>
          </cell>
          <cell r="K1449" t="str">
            <v xml:space="preserve">ITS DE TEPEACA: POR LOS TRAMITES ADMINISTRATIVOS PARA TITULACION                </v>
          </cell>
          <cell r="L1449">
            <v>0</v>
          </cell>
          <cell r="M1449">
            <v>183000</v>
          </cell>
          <cell r="N1449">
            <v>4500</v>
          </cell>
          <cell r="O1449">
            <v>178500</v>
          </cell>
          <cell r="P1449">
            <v>178500</v>
          </cell>
          <cell r="Q1449">
            <v>178500</v>
          </cell>
          <cell r="R1449" t="str">
            <v>Sin saldo estimado</v>
          </cell>
          <cell r="S1449">
            <v>1</v>
          </cell>
        </row>
        <row r="1450">
          <cell r="B1450">
            <v>16186</v>
          </cell>
          <cell r="C1450" t="str">
            <v xml:space="preserve">ITS DE TEPEACA: POR EXPEDICION DE TITULO PROFESIONAL ELECTRONICO                </v>
          </cell>
          <cell r="D1450" t="str">
            <v>20190500TTE210</v>
          </cell>
          <cell r="E1450" t="str">
            <v>4300003018001001</v>
          </cell>
          <cell r="K1450" t="str">
            <v xml:space="preserve">ITS DE TEPEACA: POR EXPEDICION DE TITULO PROFESIONAL ELECTRONICO                </v>
          </cell>
          <cell r="L1450">
            <v>0</v>
          </cell>
          <cell r="M1450">
            <v>61000</v>
          </cell>
          <cell r="N1450">
            <v>1500</v>
          </cell>
          <cell r="O1450">
            <v>59500</v>
          </cell>
          <cell r="P1450">
            <v>59500</v>
          </cell>
          <cell r="Q1450">
            <v>59500</v>
          </cell>
          <cell r="R1450" t="str">
            <v>Sin saldo estimado</v>
          </cell>
          <cell r="S1450">
            <v>1</v>
          </cell>
        </row>
        <row r="1451">
          <cell r="D1451" t="str">
            <v/>
          </cell>
          <cell r="E1451" t="str">
            <v>4300003019000000</v>
          </cell>
          <cell r="I1451" t="str">
            <v xml:space="preserve">INSTITUTO TECNOLOGICO SUPERIOR DE TEPEXI DE RODRIGUEZ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51">
            <v>1531223</v>
          </cell>
          <cell r="M1451">
            <v>188546</v>
          </cell>
          <cell r="N1451">
            <v>153504</v>
          </cell>
          <cell r="O1451">
            <v>1566265</v>
          </cell>
          <cell r="P1451">
            <v>950973</v>
          </cell>
          <cell r="Q1451">
            <v>950973</v>
          </cell>
          <cell r="R1451">
            <v>0.62105454267601778</v>
          </cell>
          <cell r="S1451">
            <v>0.60715970796768104</v>
          </cell>
        </row>
        <row r="1452">
          <cell r="D1452" t="str">
            <v/>
          </cell>
          <cell r="E1452" t="str">
            <v>4300003019001000</v>
          </cell>
          <cell r="J1452" t="str">
            <v xml:space="preserve">INSTITUTO TECNOLOGICO SUPERIOR DE TEPEXI DE RODRIGUEZ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52">
            <v>1531223</v>
          </cell>
          <cell r="M1452">
            <v>188546</v>
          </cell>
          <cell r="N1452">
            <v>153504</v>
          </cell>
          <cell r="O1452">
            <v>1566265</v>
          </cell>
          <cell r="P1452">
            <v>950973</v>
          </cell>
          <cell r="Q1452">
            <v>950973</v>
          </cell>
          <cell r="R1452">
            <v>0.62105454267601778</v>
          </cell>
          <cell r="S1452">
            <v>0.60715970796768104</v>
          </cell>
        </row>
        <row r="1453">
          <cell r="B1453">
            <v>4571</v>
          </cell>
          <cell r="C1453" t="str">
            <v xml:space="preserve">ITS DE TEPEXI DE RODRIGUEZ: POR FICHA DE ADMISION                               </v>
          </cell>
          <cell r="D1453" t="str">
            <v>20190370TRO210</v>
          </cell>
          <cell r="E1453" t="str">
            <v>4300003019001001</v>
          </cell>
          <cell r="K1453" t="str">
            <v xml:space="preserve">ITS DE TEPEXI DE RODRIGUEZ: POR FICHA DE ADMISION                               </v>
          </cell>
          <cell r="L1453">
            <v>42343</v>
          </cell>
          <cell r="M1453">
            <v>1240</v>
          </cell>
          <cell r="N1453">
            <v>3383</v>
          </cell>
          <cell r="O1453">
            <v>40200</v>
          </cell>
          <cell r="P1453">
            <v>6200</v>
          </cell>
          <cell r="Q1453">
            <v>6200</v>
          </cell>
          <cell r="R1453">
            <v>0.14642325768131687</v>
          </cell>
          <cell r="S1453">
            <v>0.15422885572139303</v>
          </cell>
        </row>
        <row r="1454">
          <cell r="B1454">
            <v>4572</v>
          </cell>
          <cell r="C1454" t="str">
            <v xml:space="preserve">ITS DE TEPEXI DE RODRIGUEZ: POR CUOTA DE INSCRIPCION O REINSCRIPCION            </v>
          </cell>
          <cell r="D1454" t="str">
            <v>20190370TRO210</v>
          </cell>
          <cell r="E1454" t="str">
            <v>4300003019001001</v>
          </cell>
          <cell r="K1454" t="str">
            <v xml:space="preserve">ITS DE TEPEXI DE RODRIGUEZ: POR CUOTA DE INSCRIPCION O REINSCRIPCION            </v>
          </cell>
          <cell r="L1454">
            <v>835196</v>
          </cell>
          <cell r="M1454">
            <v>1873</v>
          </cell>
          <cell r="N1454">
            <v>37061</v>
          </cell>
          <cell r="O1454">
            <v>800008</v>
          </cell>
          <cell r="P1454">
            <v>414335</v>
          </cell>
          <cell r="Q1454">
            <v>414335</v>
          </cell>
          <cell r="R1454">
            <v>0.49609313262994553</v>
          </cell>
          <cell r="S1454">
            <v>0.51791357086429135</v>
          </cell>
        </row>
        <row r="1455">
          <cell r="B1455">
            <v>4574</v>
          </cell>
          <cell r="C1455" t="str">
            <v xml:space="preserve">ITS DE TEPEXI DE RODRIGUEZ: POR EL EXAMEN DE INGLES                             </v>
          </cell>
          <cell r="D1455" t="str">
            <v>20190370TRO210</v>
          </cell>
          <cell r="E1455" t="str">
            <v>4300003019001001</v>
          </cell>
          <cell r="K1455" t="str">
            <v xml:space="preserve">ITS DE TEPEXI DE RODRIGUEZ: POR EL EXAMEN DE INGLES                             </v>
          </cell>
          <cell r="L1455">
            <v>36422</v>
          </cell>
          <cell r="M1455">
            <v>4442</v>
          </cell>
          <cell r="N1455">
            <v>8595</v>
          </cell>
          <cell r="O1455">
            <v>32269</v>
          </cell>
          <cell r="P1455">
            <v>17500</v>
          </cell>
          <cell r="Q1455">
            <v>17500</v>
          </cell>
          <cell r="R1455">
            <v>0.48047883147548187</v>
          </cell>
          <cell r="S1455">
            <v>0.54231615482351481</v>
          </cell>
        </row>
        <row r="1456">
          <cell r="B1456">
            <v>4575</v>
          </cell>
          <cell r="C1456" t="str">
            <v xml:space="preserve">ITS DE TEPEXI DE RODRIGUEZ: POR CURSO DE VERANO POR ALUMNO TEORICO              </v>
          </cell>
          <cell r="D1456" t="str">
            <v>20190370TRO210</v>
          </cell>
          <cell r="E1456" t="str">
            <v>4300003019001001</v>
          </cell>
          <cell r="K1456" t="str">
            <v xml:space="preserve">ITS DE TEPEXI DE RODRIGUEZ: POR CURSO DE VERANO POR ALUMNO TEORICO              </v>
          </cell>
          <cell r="L1456">
            <v>32607</v>
          </cell>
          <cell r="M1456">
            <v>35358</v>
          </cell>
          <cell r="N1456">
            <v>19125</v>
          </cell>
          <cell r="O1456">
            <v>48840</v>
          </cell>
          <cell r="P1456">
            <v>48840</v>
          </cell>
          <cell r="Q1456">
            <v>48840</v>
          </cell>
          <cell r="R1456">
            <v>1.4978378875701537</v>
          </cell>
          <cell r="S1456">
            <v>1</v>
          </cell>
        </row>
        <row r="1457">
          <cell r="B1457">
            <v>4576</v>
          </cell>
          <cell r="C1457" t="str">
            <v xml:space="preserve">ITS DE TEPEXI DE RODRIGUEZ: POR CURSO DE VERANO POR ALUMNO TEORICO-PRACTICO     </v>
          </cell>
          <cell r="D1457" t="str">
            <v>20190370TRO210</v>
          </cell>
          <cell r="E1457" t="str">
            <v>4300003019001001</v>
          </cell>
          <cell r="K1457" t="str">
            <v xml:space="preserve">ITS DE TEPEXI DE RODRIGUEZ: POR CURSO DE VERANO POR ALUMNO TEORICO-PRACTICO     </v>
          </cell>
          <cell r="L1457">
            <v>186244</v>
          </cell>
          <cell r="M1457">
            <v>35156</v>
          </cell>
          <cell r="N1457">
            <v>0</v>
          </cell>
          <cell r="O1457">
            <v>221400</v>
          </cell>
          <cell r="P1457">
            <v>221400</v>
          </cell>
          <cell r="Q1457">
            <v>221400</v>
          </cell>
          <cell r="R1457">
            <v>1.188763127939692</v>
          </cell>
          <cell r="S1457">
            <v>1</v>
          </cell>
        </row>
        <row r="1458">
          <cell r="B1458">
            <v>4577</v>
          </cell>
          <cell r="C1458" t="str">
            <v xml:space="preserve">ITS DE TEPEXI DE RODRIGUEZ: POR CURSO DE INGLES                                 </v>
          </cell>
          <cell r="D1458" t="str">
            <v>20190370TRO210</v>
          </cell>
          <cell r="E1458" t="str">
            <v>4300003019001001</v>
          </cell>
          <cell r="K1458" t="str">
            <v xml:space="preserve">ITS DE TEPEXI DE RODRIGUEZ: POR CURSO DE INGLES                                 </v>
          </cell>
          <cell r="L1458">
            <v>115219</v>
          </cell>
          <cell r="M1458">
            <v>53319</v>
          </cell>
          <cell r="N1458">
            <v>31664</v>
          </cell>
          <cell r="O1458">
            <v>136874</v>
          </cell>
          <cell r="P1458">
            <v>109350</v>
          </cell>
          <cell r="Q1458">
            <v>109350</v>
          </cell>
          <cell r="R1458">
            <v>0.9490622206406929</v>
          </cell>
          <cell r="S1458">
            <v>0.79890994637403745</v>
          </cell>
        </row>
        <row r="1459">
          <cell r="B1459">
            <v>4580</v>
          </cell>
          <cell r="C1459" t="str">
            <v xml:space="preserve">ITS DE TEPEXI DE RODRIGUEZ: POR EXPEDICION DE KARDEX                            </v>
          </cell>
          <cell r="D1459" t="str">
            <v>20190370TRO210</v>
          </cell>
          <cell r="E1459" t="str">
            <v>4300003019001001</v>
          </cell>
          <cell r="K1459" t="str">
            <v xml:space="preserve">ITS DE TEPEXI DE RODRIGUEZ: POR EXPEDICION DE KARDEX                            </v>
          </cell>
          <cell r="L1459">
            <v>8418</v>
          </cell>
          <cell r="M1459">
            <v>1377</v>
          </cell>
          <cell r="N1459">
            <v>2275</v>
          </cell>
          <cell r="O1459">
            <v>7520</v>
          </cell>
          <cell r="P1459">
            <v>1972</v>
          </cell>
          <cell r="Q1459">
            <v>1972</v>
          </cell>
          <cell r="R1459">
            <v>0.23425991922071751</v>
          </cell>
          <cell r="S1459">
            <v>0.26223404255319149</v>
          </cell>
        </row>
        <row r="1460">
          <cell r="B1460">
            <v>4581</v>
          </cell>
          <cell r="C1460" t="str">
            <v xml:space="preserve">ITS DE TEPEXI DE RODRIGUEZ: POR LA EXPEDICION DE CONSTANCIAS DE ESTUDIOS C/U    </v>
          </cell>
          <cell r="D1460" t="str">
            <v>20190370TRO210</v>
          </cell>
          <cell r="E1460" t="str">
            <v>4300003019001001</v>
          </cell>
          <cell r="K1460" t="str">
            <v xml:space="preserve">ITS DE TEPEXI DE RODRIGUEZ: POR LA EXPEDICION DE CONSTANCIAS DE ESTUDIOS C/U    </v>
          </cell>
          <cell r="L1460">
            <v>9668</v>
          </cell>
          <cell r="M1460">
            <v>1864</v>
          </cell>
          <cell r="N1460">
            <v>160</v>
          </cell>
          <cell r="O1460">
            <v>11372</v>
          </cell>
          <cell r="P1460">
            <v>4116</v>
          </cell>
          <cell r="Q1460">
            <v>4116</v>
          </cell>
          <cell r="R1460">
            <v>0.42573438146462556</v>
          </cell>
          <cell r="S1460">
            <v>0.36194161097432292</v>
          </cell>
        </row>
        <row r="1461">
          <cell r="B1461">
            <v>4582</v>
          </cell>
          <cell r="C1461" t="str">
            <v xml:space="preserve">ITS DE TEPEXI DE RODRIGUEZ: EXPEDICION CONSTANCIAS DE INSCRIPCION C/U           </v>
          </cell>
          <cell r="D1461" t="str">
            <v>20190370TRO210</v>
          </cell>
          <cell r="E1461" t="str">
            <v>4300003019001001</v>
          </cell>
          <cell r="K1461" t="str">
            <v xml:space="preserve">ITS DE TEPEXI DE RODRIGUEZ: EXPEDICION CONSTANCIAS DE INSCRIPCION C/U           </v>
          </cell>
          <cell r="L1461">
            <v>605</v>
          </cell>
          <cell r="M1461">
            <v>126</v>
          </cell>
          <cell r="N1461">
            <v>169</v>
          </cell>
          <cell r="O1461">
            <v>562</v>
          </cell>
          <cell r="P1461">
            <v>84</v>
          </cell>
          <cell r="Q1461">
            <v>84</v>
          </cell>
          <cell r="R1461">
            <v>0.13884297520661157</v>
          </cell>
          <cell r="S1461">
            <v>0.1494661921708185</v>
          </cell>
        </row>
        <row r="1462">
          <cell r="B1462">
            <v>4583</v>
          </cell>
          <cell r="C1462" t="str">
            <v xml:space="preserve">ITS DE TEPEXI DE RODRIGUEZ: EXPEDICION CONSTANCIAS CON TIRA DE MATERIAS C/U     </v>
          </cell>
          <cell r="D1462" t="str">
            <v>20190370TRO210</v>
          </cell>
          <cell r="E1462" t="str">
            <v>4300003019001001</v>
          </cell>
          <cell r="K1462" t="str">
            <v xml:space="preserve">ITS DE TEPEXI DE RODRIGUEZ: EXPEDICION CONSTANCIAS CON TIRA DE MATERIAS C/U     </v>
          </cell>
          <cell r="L1462">
            <v>473</v>
          </cell>
          <cell r="M1462">
            <v>42</v>
          </cell>
          <cell r="N1462">
            <v>272</v>
          </cell>
          <cell r="O1462">
            <v>243</v>
          </cell>
          <cell r="P1462">
            <v>75</v>
          </cell>
          <cell r="Q1462">
            <v>75</v>
          </cell>
          <cell r="R1462">
            <v>0.15856236786469344</v>
          </cell>
          <cell r="S1462">
            <v>0.30864197530864196</v>
          </cell>
        </row>
        <row r="1463">
          <cell r="B1463">
            <v>4584</v>
          </cell>
          <cell r="C1463" t="str">
            <v xml:space="preserve">ITS DE TEPEXI DE RODRIGUEZ: EXPEDICION CONSTANCIAS CON HISTORIAL ACADEMICO C/U  </v>
          </cell>
          <cell r="D1463" t="str">
            <v>20190370TRO210</v>
          </cell>
          <cell r="E1463" t="str">
            <v>4300003019001001</v>
          </cell>
          <cell r="K1463" t="str">
            <v xml:space="preserve">ITS DE TEPEXI DE RODRIGUEZ: EXPEDICION CONSTANCIAS CON HISTORIAL ACADEMICO C/U  </v>
          </cell>
          <cell r="L1463">
            <v>1448</v>
          </cell>
          <cell r="M1463">
            <v>0</v>
          </cell>
          <cell r="N1463">
            <v>834</v>
          </cell>
          <cell r="O1463">
            <v>614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B1464">
            <v>4586</v>
          </cell>
          <cell r="C1464" t="str">
            <v xml:space="preserve">ITS DE TEPEXI DE RODRIGUEZ: EXPEDICION O REPOSICION DE BOLETA CALIFICACIONES    </v>
          </cell>
          <cell r="D1464" t="str">
            <v>20190370TRO210</v>
          </cell>
          <cell r="E1464" t="str">
            <v>4300003019001001</v>
          </cell>
          <cell r="K1464" t="str">
            <v xml:space="preserve">ITS DE TEPEXI DE RODRIGUEZ: EXPEDICION O REPOSICION DE BOLETA CALIFICACIONES    </v>
          </cell>
          <cell r="L1464">
            <v>92</v>
          </cell>
          <cell r="M1464">
            <v>0</v>
          </cell>
          <cell r="N1464">
            <v>56</v>
          </cell>
          <cell r="O1464">
            <v>36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</row>
        <row r="1465">
          <cell r="B1465">
            <v>4587</v>
          </cell>
          <cell r="C1465" t="str">
            <v xml:space="preserve">ITS DE TEPEXI DE RODRIGUEZ: POR LA EXPEDICION DE CERTIFICADO PARCIAL            </v>
          </cell>
          <cell r="D1465" t="str">
            <v>20190370TRO210</v>
          </cell>
          <cell r="E1465" t="str">
            <v>4300003019001001</v>
          </cell>
          <cell r="K1465" t="str">
            <v xml:space="preserve">ITS DE TEPEXI DE RODRIGUEZ: POR LA EXPEDICION DE CERTIFICADO PARCIAL            </v>
          </cell>
          <cell r="L1465">
            <v>3162</v>
          </cell>
          <cell r="M1465">
            <v>1300</v>
          </cell>
          <cell r="N1465">
            <v>3162</v>
          </cell>
          <cell r="O1465">
            <v>1300</v>
          </cell>
          <cell r="P1465">
            <v>1300</v>
          </cell>
          <cell r="Q1465">
            <v>1300</v>
          </cell>
          <cell r="R1465">
            <v>0.41113219481340924</v>
          </cell>
          <cell r="S1465">
            <v>1</v>
          </cell>
        </row>
        <row r="1466">
          <cell r="B1466">
            <v>4588</v>
          </cell>
          <cell r="C1466" t="str">
            <v xml:space="preserve">ITS DE TEPEXI DE RODRIGUEZ: POR LOS TRAMITES ADMINISTRATIVOS PARA TITULACION    </v>
          </cell>
          <cell r="D1466" t="str">
            <v>20190370TRO210</v>
          </cell>
          <cell r="E1466" t="str">
            <v>4300003019001001</v>
          </cell>
          <cell r="K1466" t="str">
            <v xml:space="preserve">ITS DE TEPEXI DE RODRIGUEZ: POR LOS TRAMITES ADMINISTRATIVOS PARA TITULACION    </v>
          </cell>
          <cell r="L1466">
            <v>236788</v>
          </cell>
          <cell r="M1466">
            <v>34950</v>
          </cell>
          <cell r="N1466">
            <v>44660</v>
          </cell>
          <cell r="O1466">
            <v>227078</v>
          </cell>
          <cell r="P1466">
            <v>106500</v>
          </cell>
          <cell r="Q1466">
            <v>106500</v>
          </cell>
          <cell r="R1466">
            <v>0.44976941399057385</v>
          </cell>
          <cell r="S1466">
            <v>0.46900184077717788</v>
          </cell>
        </row>
        <row r="1467">
          <cell r="B1467">
            <v>4589</v>
          </cell>
          <cell r="C1467" t="str">
            <v xml:space="preserve">ITS DE TEPEXI DE RODRIGUEZ: POR EXPEDICION O REPOSICION DE CREDENCIAL C/U       </v>
          </cell>
          <cell r="D1467" t="str">
            <v>20190370TRO210</v>
          </cell>
          <cell r="E1467" t="str">
            <v>4300003019001001</v>
          </cell>
          <cell r="K1467" t="str">
            <v xml:space="preserve">ITS DE TEPEXI DE RODRIGUEZ: POR EXPEDICION O REPOSICION DE CREDENCIAL C/U       </v>
          </cell>
          <cell r="L1467">
            <v>22538</v>
          </cell>
          <cell r="M1467">
            <v>748</v>
          </cell>
          <cell r="N1467">
            <v>2088</v>
          </cell>
          <cell r="O1467">
            <v>21198</v>
          </cell>
          <cell r="P1467">
            <v>2550</v>
          </cell>
          <cell r="Q1467">
            <v>2550</v>
          </cell>
          <cell r="R1467">
            <v>0.11314224864672996</v>
          </cell>
          <cell r="S1467">
            <v>0.1202943673931503</v>
          </cell>
        </row>
        <row r="1468">
          <cell r="B1468">
            <v>14045</v>
          </cell>
          <cell r="C1468" t="str">
            <v xml:space="preserve">ITS DE TEPEXI DE RODRIGUEZ: EQUIVALENCIAS Y CONVALIDACIONES DE ESTUDIOS         </v>
          </cell>
          <cell r="D1468" t="str">
            <v>20190370TRO210</v>
          </cell>
          <cell r="E1468" t="str">
            <v>4300003019001001</v>
          </cell>
          <cell r="K1468" t="str">
            <v xml:space="preserve">ITS DE TEPEXI DE RODRIGUEZ: EQUIVALENCIAS Y CONVALIDACIONES DE ESTUDIOS         </v>
          </cell>
          <cell r="L1468">
            <v>0</v>
          </cell>
          <cell r="M1468">
            <v>12285</v>
          </cell>
          <cell r="N1468">
            <v>0</v>
          </cell>
          <cell r="O1468">
            <v>12285</v>
          </cell>
          <cell r="P1468">
            <v>12285</v>
          </cell>
          <cell r="Q1468">
            <v>12285</v>
          </cell>
          <cell r="R1468" t="str">
            <v>Sin saldo estimado</v>
          </cell>
          <cell r="S1468">
            <v>1</v>
          </cell>
        </row>
        <row r="1469">
          <cell r="B1469">
            <v>14046</v>
          </cell>
          <cell r="C1469" t="str">
            <v xml:space="preserve">ITS DE TEPEXI DE RODRIGUEZ: EQUIVALENCIAS Y CONVALIDACIONES POR ASIGNATURA      </v>
          </cell>
          <cell r="D1469" t="str">
            <v>20190370TRO210</v>
          </cell>
          <cell r="E1469" t="str">
            <v>4300003019001001</v>
          </cell>
          <cell r="K1469" t="str">
            <v xml:space="preserve">ITS DE TEPEXI DE RODRIGUEZ: EQUIVALENCIAS Y CONVALIDACIONES POR ASIGNATURA      </v>
          </cell>
          <cell r="L1469">
            <v>0</v>
          </cell>
          <cell r="M1469">
            <v>4466</v>
          </cell>
          <cell r="N1469">
            <v>0</v>
          </cell>
          <cell r="O1469">
            <v>4466</v>
          </cell>
          <cell r="P1469">
            <v>4466</v>
          </cell>
          <cell r="Q1469">
            <v>4466</v>
          </cell>
          <cell r="R1469" t="str">
            <v>Sin saldo estimado</v>
          </cell>
          <cell r="S1469">
            <v>1</v>
          </cell>
        </row>
        <row r="1470">
          <cell r="D1470" t="str">
            <v/>
          </cell>
          <cell r="E1470" t="str">
            <v>4300003020000000</v>
          </cell>
          <cell r="I1470" t="str">
            <v xml:space="preserve">INSTITUTO TECNOLOGICO SUPERIOR DE TEZIUTLAN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70">
            <v>9961920</v>
          </cell>
          <cell r="M1470">
            <v>3241624</v>
          </cell>
          <cell r="N1470">
            <v>6160186</v>
          </cell>
          <cell r="O1470">
            <v>7043358</v>
          </cell>
          <cell r="P1470">
            <v>5831375</v>
          </cell>
          <cell r="Q1470">
            <v>5831375</v>
          </cell>
          <cell r="R1470">
            <v>0.58536657592110752</v>
          </cell>
          <cell r="S1470">
            <v>0.82792540149173166</v>
          </cell>
        </row>
        <row r="1471">
          <cell r="D1471" t="str">
            <v/>
          </cell>
          <cell r="E1471" t="str">
            <v>4300003020001000</v>
          </cell>
          <cell r="J1471" t="str">
            <v xml:space="preserve">INSTITUTO TECNOLOGICO SUPERIOR DE TEZIUTLAN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71">
            <v>9961920</v>
          </cell>
          <cell r="M1471">
            <v>3241624</v>
          </cell>
          <cell r="N1471">
            <v>6160186</v>
          </cell>
          <cell r="O1471">
            <v>7043358</v>
          </cell>
          <cell r="P1471">
            <v>5831375</v>
          </cell>
          <cell r="Q1471">
            <v>5831375</v>
          </cell>
          <cell r="R1471">
            <v>0.58536657592110752</v>
          </cell>
          <cell r="S1471">
            <v>0.82792540149173166</v>
          </cell>
        </row>
        <row r="1472">
          <cell r="B1472">
            <v>4591</v>
          </cell>
          <cell r="C1472" t="str">
            <v xml:space="preserve">ITS DE TEZIUTLAN: POR SOLICITUD DE FICHA DE ADMISION                            </v>
          </cell>
          <cell r="D1472" t="str">
            <v>20190380TTZ210</v>
          </cell>
          <cell r="E1472" t="str">
            <v>4300003020001001</v>
          </cell>
          <cell r="K1472" t="str">
            <v xml:space="preserve">ITS DE TEZIUTLAN: POR SOLICITUD DE FICHA DE ADMISION                            </v>
          </cell>
          <cell r="L1472">
            <v>75879</v>
          </cell>
          <cell r="M1472">
            <v>480817</v>
          </cell>
          <cell r="N1472">
            <v>0</v>
          </cell>
          <cell r="O1472">
            <v>556696</v>
          </cell>
          <cell r="P1472">
            <v>487595</v>
          </cell>
          <cell r="Q1472">
            <v>487595</v>
          </cell>
          <cell r="R1472">
            <v>6.4259544801592012</v>
          </cell>
          <cell r="S1472">
            <v>0.87587300788940459</v>
          </cell>
        </row>
        <row r="1473">
          <cell r="B1473">
            <v>4592</v>
          </cell>
          <cell r="C1473" t="str">
            <v xml:space="preserve">ITS DE TEZIUTLAN: POR CUOTA DE INSCRIPCION O REINSCRIPCION POR SEMESTRE         </v>
          </cell>
          <cell r="D1473" t="str">
            <v>20190380TTZ210</v>
          </cell>
          <cell r="E1473" t="str">
            <v>4300003020001001</v>
          </cell>
          <cell r="K1473" t="str">
            <v xml:space="preserve">ITS DE TEZIUTLAN: POR CUOTA DE INSCRIPCION O REINSCRIPCION POR SEMESTRE         </v>
          </cell>
          <cell r="L1473">
            <v>7657740</v>
          </cell>
          <cell r="M1473">
            <v>1148288</v>
          </cell>
          <cell r="N1473">
            <v>4618771</v>
          </cell>
          <cell r="O1473">
            <v>4187257</v>
          </cell>
          <cell r="P1473">
            <v>3406240</v>
          </cell>
          <cell r="Q1473">
            <v>3406240</v>
          </cell>
          <cell r="R1473">
            <v>0.44481008757152896</v>
          </cell>
          <cell r="S1473">
            <v>0.8134776537480265</v>
          </cell>
        </row>
        <row r="1474">
          <cell r="B1474">
            <v>4595</v>
          </cell>
          <cell r="C1474" t="str">
            <v xml:space="preserve">ITS DE TEZIUTLAN: POR EXAMEN TECNICO CIENTIFICO, CADA UNO                       </v>
          </cell>
          <cell r="D1474" t="str">
            <v>20190380TTZ210</v>
          </cell>
          <cell r="E1474" t="str">
            <v>4300003020001001</v>
          </cell>
          <cell r="K1474" t="str">
            <v xml:space="preserve">ITS DE TEZIUTLAN: POR EXAMEN TECNICO CIENTIFICO, CADA UNO                       </v>
          </cell>
          <cell r="L1474">
            <v>170315</v>
          </cell>
          <cell r="M1474">
            <v>139675</v>
          </cell>
          <cell r="N1474">
            <v>47253</v>
          </cell>
          <cell r="O1474">
            <v>262737</v>
          </cell>
          <cell r="P1474">
            <v>190740</v>
          </cell>
          <cell r="Q1474">
            <v>190740</v>
          </cell>
          <cell r="R1474">
            <v>1.1199248451398878</v>
          </cell>
          <cell r="S1474">
            <v>0.72597312141038373</v>
          </cell>
        </row>
        <row r="1475">
          <cell r="B1475">
            <v>4596</v>
          </cell>
          <cell r="C1475" t="str">
            <v xml:space="preserve">ITS DE TEZIUTLAN: POR EXAMEN PROFESIONAL, CADA UNO                              </v>
          </cell>
          <cell r="D1475" t="str">
            <v>20190380TTZ210</v>
          </cell>
          <cell r="E1475" t="str">
            <v>4300003020001001</v>
          </cell>
          <cell r="K1475" t="str">
            <v xml:space="preserve">ITS DE TEZIUTLAN: POR EXAMEN PROFESIONAL, CADA UNO                              </v>
          </cell>
          <cell r="L1475">
            <v>548242</v>
          </cell>
          <cell r="M1475">
            <v>291694</v>
          </cell>
          <cell r="N1475">
            <v>487536</v>
          </cell>
          <cell r="O1475">
            <v>352400</v>
          </cell>
          <cell r="P1475">
            <v>330000</v>
          </cell>
          <cell r="Q1475">
            <v>330000</v>
          </cell>
          <cell r="R1475">
            <v>0.60192396788279623</v>
          </cell>
          <cell r="S1475">
            <v>0.93643586833144155</v>
          </cell>
        </row>
        <row r="1476">
          <cell r="B1476">
            <v>4597</v>
          </cell>
          <cell r="C1476" t="str">
            <v xml:space="preserve">ITS DE TEZIUTLAN: POR MATERIA A REPETIR                                         </v>
          </cell>
          <cell r="D1476" t="str">
            <v>20190380TTZ210</v>
          </cell>
          <cell r="E1476" t="str">
            <v>4300003020001001</v>
          </cell>
          <cell r="K1476" t="str">
            <v xml:space="preserve">ITS DE TEZIUTLAN: POR MATERIA A REPETIR                                         </v>
          </cell>
          <cell r="L1476">
            <v>0</v>
          </cell>
          <cell r="M1476">
            <v>1320</v>
          </cell>
          <cell r="N1476">
            <v>0</v>
          </cell>
          <cell r="O1476">
            <v>1320</v>
          </cell>
          <cell r="P1476">
            <v>1320</v>
          </cell>
          <cell r="Q1476">
            <v>1320</v>
          </cell>
          <cell r="R1476" t="str">
            <v>Sin saldo estimado</v>
          </cell>
          <cell r="S1476">
            <v>1</v>
          </cell>
        </row>
        <row r="1477">
          <cell r="B1477">
            <v>4599</v>
          </cell>
          <cell r="C1477" t="str">
            <v xml:space="preserve">ITS DE TEZIUTLAN: TRAMITE POR CONVALIDACION DE ESTUDIOS                         </v>
          </cell>
          <cell r="D1477" t="str">
            <v>20190380TTZ210</v>
          </cell>
          <cell r="E1477" t="str">
            <v>4300003020001001</v>
          </cell>
          <cell r="K1477" t="str">
            <v xml:space="preserve">ITS DE TEZIUTLAN: TRAMITE POR CONVALIDACION DE ESTUDIOS                         </v>
          </cell>
          <cell r="L1477">
            <v>8725</v>
          </cell>
          <cell r="M1477">
            <v>1826</v>
          </cell>
          <cell r="N1477">
            <v>6112</v>
          </cell>
          <cell r="O1477">
            <v>4439</v>
          </cell>
          <cell r="P1477">
            <v>4160</v>
          </cell>
          <cell r="Q1477">
            <v>4160</v>
          </cell>
          <cell r="R1477">
            <v>0.47679083094555874</v>
          </cell>
          <cell r="S1477">
            <v>0.93714800630772699</v>
          </cell>
        </row>
        <row r="1478">
          <cell r="B1478">
            <v>4600</v>
          </cell>
          <cell r="C1478" t="str">
            <v xml:space="preserve">ITS DE TEZIUTLAN: POR CURSO DE VERANO POR MATERIA POR ALUMNO                    </v>
          </cell>
          <cell r="D1478" t="str">
            <v>20190380TTZ210</v>
          </cell>
          <cell r="E1478" t="str">
            <v>4300003020001001</v>
          </cell>
          <cell r="K1478" t="str">
            <v xml:space="preserve">ITS DE TEZIUTLAN: POR CURSO DE VERANO POR MATERIA POR ALUMNO                    </v>
          </cell>
          <cell r="L1478">
            <v>2625</v>
          </cell>
          <cell r="M1478">
            <v>474235</v>
          </cell>
          <cell r="N1478">
            <v>0</v>
          </cell>
          <cell r="O1478">
            <v>476860</v>
          </cell>
          <cell r="P1478">
            <v>476860</v>
          </cell>
          <cell r="Q1478">
            <v>476860</v>
          </cell>
          <cell r="R1478">
            <v>181.66095238095238</v>
          </cell>
          <cell r="S1478">
            <v>1</v>
          </cell>
        </row>
        <row r="1479">
          <cell r="B1479">
            <v>4601</v>
          </cell>
          <cell r="C1479" t="str">
            <v xml:space="preserve">ITS DE TEZIUTLAN: POR EXPEDICION DE KARDEX O HISTORIAL ACADEMICO                </v>
          </cell>
          <cell r="D1479" t="str">
            <v>20190380TTZ210</v>
          </cell>
          <cell r="E1479" t="str">
            <v>4300003020001001</v>
          </cell>
          <cell r="K1479" t="str">
            <v xml:space="preserve">ITS DE TEZIUTLAN: POR EXPEDICION DE KARDEX O HISTORIAL ACADEMICO                </v>
          </cell>
          <cell r="L1479">
            <v>7802</v>
          </cell>
          <cell r="M1479">
            <v>644</v>
          </cell>
          <cell r="N1479">
            <v>5828</v>
          </cell>
          <cell r="O1479">
            <v>2618</v>
          </cell>
          <cell r="P1479">
            <v>2035</v>
          </cell>
          <cell r="Q1479">
            <v>2035</v>
          </cell>
          <cell r="R1479">
            <v>0.26083055626762369</v>
          </cell>
          <cell r="S1479">
            <v>0.77731092436974791</v>
          </cell>
        </row>
        <row r="1480">
          <cell r="B1480">
            <v>4602</v>
          </cell>
          <cell r="C1480" t="str">
            <v xml:space="preserve">ITS DE TEZIUTLAN: POR LA EXPEDICION DE CONSTANCIAS DE ESTUDIOS                  </v>
          </cell>
          <cell r="D1480" t="str">
            <v>20190380TTZ210</v>
          </cell>
          <cell r="E1480" t="str">
            <v>4300003020001001</v>
          </cell>
          <cell r="K1480" t="str">
            <v xml:space="preserve">ITS DE TEZIUTLAN: POR LA EXPEDICION DE CONSTANCIAS DE ESTUDIOS                  </v>
          </cell>
          <cell r="L1480">
            <v>12895</v>
          </cell>
          <cell r="M1480">
            <v>627</v>
          </cell>
          <cell r="N1480">
            <v>5228</v>
          </cell>
          <cell r="O1480">
            <v>8294</v>
          </cell>
          <cell r="P1480">
            <v>5254</v>
          </cell>
          <cell r="Q1480">
            <v>5254</v>
          </cell>
          <cell r="R1480">
            <v>0.40744474602559133</v>
          </cell>
          <cell r="S1480">
            <v>0.63346997829756446</v>
          </cell>
        </row>
        <row r="1481">
          <cell r="B1481">
            <v>4603</v>
          </cell>
          <cell r="C1481" t="str">
            <v xml:space="preserve">ITS DE TEZIUTLAN: POR LA EXPEDICION DE CONSTANCIAS DE SERVICIO SOCIAL           </v>
          </cell>
          <cell r="D1481" t="str">
            <v>20190380TTZ210</v>
          </cell>
          <cell r="E1481" t="str">
            <v>4300003020001001</v>
          </cell>
          <cell r="K1481" t="str">
            <v xml:space="preserve">ITS DE TEZIUTLAN: POR LA EXPEDICION DE CONSTANCIAS DE SERVICIO SOCIAL           </v>
          </cell>
          <cell r="L1481">
            <v>6130</v>
          </cell>
          <cell r="M1481">
            <v>559</v>
          </cell>
          <cell r="N1481">
            <v>4533</v>
          </cell>
          <cell r="O1481">
            <v>2156</v>
          </cell>
          <cell r="P1481">
            <v>928</v>
          </cell>
          <cell r="Q1481">
            <v>928</v>
          </cell>
          <cell r="R1481">
            <v>0.15138662316476345</v>
          </cell>
          <cell r="S1481">
            <v>0.43042671614100186</v>
          </cell>
        </row>
        <row r="1482">
          <cell r="B1482">
            <v>4604</v>
          </cell>
          <cell r="C1482" t="str">
            <v xml:space="preserve">ITS DE TEZIUTLAN: EXP. CONSTANCIA ACREDITACION DE EXAMEN TEC-CIENTIFICO INGLES  </v>
          </cell>
          <cell r="D1482" t="str">
            <v>20190380TTZ210</v>
          </cell>
          <cell r="E1482" t="str">
            <v>4300003020001001</v>
          </cell>
          <cell r="K1482" t="str">
            <v xml:space="preserve">ITS DE TEZIUTLAN: EXP. CONSTANCIA ACREDITACION DE EXAMEN TEC-CIENTIFICO INGLES  </v>
          </cell>
          <cell r="L1482">
            <v>124</v>
          </cell>
          <cell r="M1482">
            <v>116</v>
          </cell>
          <cell r="N1482">
            <v>66</v>
          </cell>
          <cell r="O1482">
            <v>174</v>
          </cell>
          <cell r="P1482">
            <v>174</v>
          </cell>
          <cell r="Q1482">
            <v>174</v>
          </cell>
          <cell r="R1482">
            <v>1.403225806451613</v>
          </cell>
          <cell r="S1482">
            <v>1</v>
          </cell>
        </row>
        <row r="1483">
          <cell r="B1483">
            <v>4605</v>
          </cell>
          <cell r="C1483" t="str">
            <v xml:space="preserve">ITS DE TEZIUTLAN: POR LA EXPEDICION O REPOSICION DE BOLETA DE CALIFICACIONES    </v>
          </cell>
          <cell r="D1483" t="str">
            <v>20190380TTZ210</v>
          </cell>
          <cell r="E1483" t="str">
            <v>4300003020001001</v>
          </cell>
          <cell r="K1483" t="str">
            <v xml:space="preserve">ITS DE TEZIUTLAN: POR LA EXPEDICION O REPOSICION DE BOLETA DE CALIFICACIONES    </v>
          </cell>
          <cell r="L1483">
            <v>1700</v>
          </cell>
          <cell r="M1483">
            <v>185</v>
          </cell>
          <cell r="N1483">
            <v>559</v>
          </cell>
          <cell r="O1483">
            <v>1326</v>
          </cell>
          <cell r="P1483">
            <v>621</v>
          </cell>
          <cell r="Q1483">
            <v>621</v>
          </cell>
          <cell r="R1483">
            <v>0.36529411764705882</v>
          </cell>
          <cell r="S1483">
            <v>0.46832579185520362</v>
          </cell>
        </row>
        <row r="1484">
          <cell r="B1484">
            <v>4607</v>
          </cell>
          <cell r="C1484" t="str">
            <v xml:space="preserve">ITS DE TEZIUTLAN: POR LA EXPEDICION O REPOSICION DE CERTIFICADOS                </v>
          </cell>
          <cell r="D1484" t="str">
            <v>20190380TTZ210</v>
          </cell>
          <cell r="E1484" t="str">
            <v>4300003020001001</v>
          </cell>
          <cell r="K1484" t="str">
            <v xml:space="preserve">ITS DE TEZIUTLAN: POR LA EXPEDICION O REPOSICION DE CERTIFICADOS                </v>
          </cell>
          <cell r="L1484">
            <v>163031</v>
          </cell>
          <cell r="M1484">
            <v>135531</v>
          </cell>
          <cell r="N1484">
            <v>124184</v>
          </cell>
          <cell r="O1484">
            <v>174378</v>
          </cell>
          <cell r="P1484">
            <v>158610</v>
          </cell>
          <cell r="Q1484">
            <v>158610</v>
          </cell>
          <cell r="R1484">
            <v>0.97288245793744743</v>
          </cell>
          <cell r="S1484">
            <v>0.90957574923442175</v>
          </cell>
        </row>
        <row r="1485">
          <cell r="B1485">
            <v>4608</v>
          </cell>
          <cell r="C1485" t="str">
            <v xml:space="preserve">ITS DE TEZIUTLAN: POR LOS TRAMITES ADMINISTRATIVOS PARA TITULACION              </v>
          </cell>
          <cell r="D1485" t="str">
            <v>20190380TTZ210</v>
          </cell>
          <cell r="E1485" t="str">
            <v>4300003020001001</v>
          </cell>
          <cell r="K1485" t="str">
            <v xml:space="preserve">ITS DE TEZIUTLAN: POR LOS TRAMITES ADMINISTRATIVOS PARA TITULACION              </v>
          </cell>
          <cell r="L1485">
            <v>1109355</v>
          </cell>
          <cell r="M1485">
            <v>180132</v>
          </cell>
          <cell r="N1485">
            <v>750082</v>
          </cell>
          <cell r="O1485">
            <v>539405</v>
          </cell>
          <cell r="P1485">
            <v>325510</v>
          </cell>
          <cell r="Q1485">
            <v>325510</v>
          </cell>
          <cell r="R1485">
            <v>0.29342275466374607</v>
          </cell>
          <cell r="S1485">
            <v>0.60346122116035261</v>
          </cell>
        </row>
        <row r="1486">
          <cell r="B1486">
            <v>4613</v>
          </cell>
          <cell r="C1486" t="str">
            <v xml:space="preserve">ITS DE TEZIUTLAN: POR EXPEDICION O REPOSICION DE CREDENCIAL POR CADA UNA        </v>
          </cell>
          <cell r="D1486" t="str">
            <v>20190380TTZ210</v>
          </cell>
          <cell r="E1486" t="str">
            <v>4300003020001001</v>
          </cell>
          <cell r="K1486" t="str">
            <v xml:space="preserve">ITS DE TEZIUTLAN: POR EXPEDICION O REPOSICION DE CREDENCIAL POR CADA UNA        </v>
          </cell>
          <cell r="L1486">
            <v>68417</v>
          </cell>
          <cell r="M1486">
            <v>4564</v>
          </cell>
          <cell r="N1486">
            <v>31449</v>
          </cell>
          <cell r="O1486">
            <v>41532</v>
          </cell>
          <cell r="P1486">
            <v>24830</v>
          </cell>
          <cell r="Q1486">
            <v>24830</v>
          </cell>
          <cell r="R1486">
            <v>0.36292149611938551</v>
          </cell>
          <cell r="S1486">
            <v>0.59785225849947032</v>
          </cell>
        </row>
        <row r="1487">
          <cell r="B1487">
            <v>4614</v>
          </cell>
          <cell r="C1487" t="str">
            <v xml:space="preserve">ITS DE TEZIUTLAN: POR LA LEGALIZACION DE DOCUMENTOS EMITIDOS EN EL EDO PUEBLA   </v>
          </cell>
          <cell r="D1487" t="str">
            <v>20190380TTZ210</v>
          </cell>
          <cell r="E1487" t="str">
            <v>4300003020001001</v>
          </cell>
          <cell r="K1487" t="str">
            <v xml:space="preserve">ITS DE TEZIUTLAN: POR LA LEGALIZACION DE DOCUMENTOS EMITIDOS EN EL EDO PUEBLA   </v>
          </cell>
          <cell r="L1487">
            <v>4722</v>
          </cell>
          <cell r="M1487">
            <v>684</v>
          </cell>
          <cell r="N1487">
            <v>3084</v>
          </cell>
          <cell r="O1487">
            <v>2322</v>
          </cell>
          <cell r="P1487">
            <v>1260</v>
          </cell>
          <cell r="Q1487">
            <v>1260</v>
          </cell>
          <cell r="R1487">
            <v>0.26683608640406609</v>
          </cell>
          <cell r="S1487">
            <v>0.54263565891472865</v>
          </cell>
        </row>
        <row r="1488">
          <cell r="B1488">
            <v>12680</v>
          </cell>
          <cell r="C1488" t="str">
            <v xml:space="preserve">OTROS INGRESOS DEL INST TEC SUP DE TEZIUTLAN                                    </v>
          </cell>
          <cell r="D1488" t="str">
            <v>20190380TTZ210</v>
          </cell>
          <cell r="E1488" t="str">
            <v>4300003020001001</v>
          </cell>
          <cell r="K1488" t="str">
            <v xml:space="preserve">OTROS INGRESOS DEL INST TEC SUP DE TEZIUTLAN                                    </v>
          </cell>
          <cell r="L1488">
            <v>54304</v>
          </cell>
          <cell r="M1488">
            <v>122510</v>
          </cell>
          <cell r="N1488">
            <v>6137</v>
          </cell>
          <cell r="O1488">
            <v>170677</v>
          </cell>
          <cell r="P1488">
            <v>162358</v>
          </cell>
          <cell r="Q1488">
            <v>162358</v>
          </cell>
          <cell r="R1488">
            <v>2.9897981732469061</v>
          </cell>
          <cell r="S1488">
            <v>0.95125881050170791</v>
          </cell>
        </row>
        <row r="1489">
          <cell r="B1489">
            <v>13901</v>
          </cell>
          <cell r="C1489" t="str">
            <v xml:space="preserve">ITS DE TEZIUTLAN: INSC. ESPECIALIZACION TECNOL. DE LA INFORMACION POR SEMESTRE  </v>
          </cell>
          <cell r="D1489" t="str">
            <v>20190380TTZ210</v>
          </cell>
          <cell r="E1489" t="str">
            <v>4300003020001001</v>
          </cell>
          <cell r="K1489" t="str">
            <v xml:space="preserve">ITS DE TEZIUTLAN: INSC. ESPECIALIZACION TECNOL. DE LA INFORMACION POR SEMESTRE  </v>
          </cell>
          <cell r="L1489">
            <v>21318</v>
          </cell>
          <cell r="M1489">
            <v>23717</v>
          </cell>
          <cell r="N1489">
            <v>19848</v>
          </cell>
          <cell r="O1489">
            <v>25187</v>
          </cell>
          <cell r="P1489">
            <v>23880</v>
          </cell>
          <cell r="Q1489">
            <v>23880</v>
          </cell>
          <cell r="R1489">
            <v>1.1201801294680551</v>
          </cell>
          <cell r="S1489">
            <v>0.94810815103029344</v>
          </cell>
        </row>
        <row r="1490">
          <cell r="B1490">
            <v>13902</v>
          </cell>
          <cell r="C1490" t="str">
            <v xml:space="preserve">ITS DE TEZIUTLAN: CUOTA MENSUAL POR ESPECIALIZACION TECNOLOGIAS INFORMACION     </v>
          </cell>
          <cell r="D1490" t="str">
            <v>20190380TTZ210</v>
          </cell>
          <cell r="E1490" t="str">
            <v>4300003020001001</v>
          </cell>
          <cell r="K1490" t="str">
            <v xml:space="preserve">ITS DE TEZIUTLAN: CUOTA MENSUAL POR ESPECIALIZACION TECNOLOGIAS INFORMACION     </v>
          </cell>
          <cell r="L1490">
            <v>38701</v>
          </cell>
          <cell r="M1490">
            <v>0</v>
          </cell>
          <cell r="N1490">
            <v>36912</v>
          </cell>
          <cell r="O1490">
            <v>1789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B1491">
            <v>14050</v>
          </cell>
          <cell r="C1491" t="str">
            <v xml:space="preserve">ITS DE TEZIUTLAN: POR INSCRIPCION A DIPLOMADO                                   </v>
          </cell>
          <cell r="D1491" t="str">
            <v>20190380TTZ210</v>
          </cell>
          <cell r="E1491" t="str">
            <v>4300003020001001</v>
          </cell>
          <cell r="K1491" t="str">
            <v xml:space="preserve">ITS DE TEZIUTLAN: POR INSCRIPCION A DIPLOMADO                                   </v>
          </cell>
          <cell r="L1491">
            <v>1541</v>
          </cell>
          <cell r="M1491">
            <v>0</v>
          </cell>
          <cell r="N1491">
            <v>1268</v>
          </cell>
          <cell r="O1491">
            <v>273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B1492">
            <v>14538</v>
          </cell>
          <cell r="C1492" t="str">
            <v xml:space="preserve">ITS DE TEZIUTLAN: TRAMITE DE TERMINACION DE DIPLOMADO ESPECIALIDAD              </v>
          </cell>
          <cell r="D1492" t="str">
            <v>20190380TTZ210</v>
          </cell>
          <cell r="E1492" t="str">
            <v>4300003020001001</v>
          </cell>
          <cell r="K1492" t="str">
            <v xml:space="preserve">ITS DE TEZIUTLAN: TRAMITE DE TERMINACION DE DIPLOMADO ESPECIALIDAD              </v>
          </cell>
          <cell r="L1492">
            <v>8354</v>
          </cell>
          <cell r="M1492">
            <v>0</v>
          </cell>
          <cell r="N1492">
            <v>5836</v>
          </cell>
          <cell r="O1492">
            <v>2518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>
            <v>16188</v>
          </cell>
          <cell r="C1493" t="str">
            <v xml:space="preserve">ITS DE TEZIUTLAN: POR EXPEDICION DE TITULO PROFESIONAL ELECTRONICO              </v>
          </cell>
          <cell r="D1493" t="str">
            <v>20190380TTZ210</v>
          </cell>
          <cell r="E1493" t="str">
            <v>4300003020001001</v>
          </cell>
          <cell r="K1493" t="str">
            <v xml:space="preserve">ITS DE TEZIUTLAN: POR EXPEDICION DE TITULO PROFESIONAL ELECTRONICO              </v>
          </cell>
          <cell r="L1493">
            <v>0</v>
          </cell>
          <cell r="M1493">
            <v>234500</v>
          </cell>
          <cell r="N1493">
            <v>5500</v>
          </cell>
          <cell r="O1493">
            <v>229000</v>
          </cell>
          <cell r="P1493">
            <v>229000</v>
          </cell>
          <cell r="Q1493">
            <v>229000</v>
          </cell>
          <cell r="R1493" t="str">
            <v>Sin saldo estimado</v>
          </cell>
          <cell r="S1493">
            <v>1</v>
          </cell>
        </row>
        <row r="1494">
          <cell r="D1494" t="str">
            <v/>
          </cell>
          <cell r="E1494" t="str">
            <v>4300003021000000</v>
          </cell>
          <cell r="I1494" t="str">
            <v xml:space="preserve">INSTITUTO TECNOLOGICO SUPERIOR DE TLATLAUQUITEPEC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94">
            <v>1357033</v>
          </cell>
          <cell r="M1494">
            <v>465672</v>
          </cell>
          <cell r="N1494">
            <v>891401</v>
          </cell>
          <cell r="O1494">
            <v>931304</v>
          </cell>
          <cell r="P1494">
            <v>639500</v>
          </cell>
          <cell r="Q1494">
            <v>639500</v>
          </cell>
          <cell r="R1494">
            <v>0.47124867265571285</v>
          </cell>
          <cell r="S1494">
            <v>0.68667159166072522</v>
          </cell>
        </row>
        <row r="1495">
          <cell r="D1495" t="str">
            <v/>
          </cell>
          <cell r="E1495" t="str">
            <v>4300003021001000</v>
          </cell>
          <cell r="J1495" t="str">
            <v xml:space="preserve">INSTITUTO TECNOLOGICO SUPERIOR DE TLATLAUQUITEPEC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495">
            <v>1357033</v>
          </cell>
          <cell r="M1495">
            <v>465672</v>
          </cell>
          <cell r="N1495">
            <v>891401</v>
          </cell>
          <cell r="O1495">
            <v>931304</v>
          </cell>
          <cell r="P1495">
            <v>639500</v>
          </cell>
          <cell r="Q1495">
            <v>639500</v>
          </cell>
          <cell r="R1495">
            <v>0.47124867265571285</v>
          </cell>
          <cell r="S1495">
            <v>0.68667159166072522</v>
          </cell>
        </row>
        <row r="1496">
          <cell r="B1496">
            <v>15404</v>
          </cell>
          <cell r="C1496" t="str">
            <v xml:space="preserve">ITS TLATLAUQUITEPEC: FICHA DE ADMISION PARA ALUMNO NUEVO INGRESO                </v>
          </cell>
          <cell r="D1496" t="str">
            <v>20191090TTQ210</v>
          </cell>
          <cell r="E1496" t="str">
            <v>4300003021001001</v>
          </cell>
          <cell r="K1496" t="str">
            <v xml:space="preserve">ITS TLATLAUQUITEPEC: FICHA DE ADMISION PARA ALUMNO NUEVO INGRESO                </v>
          </cell>
          <cell r="L1496">
            <v>64114</v>
          </cell>
          <cell r="M1496">
            <v>4203</v>
          </cell>
          <cell r="N1496">
            <v>30473</v>
          </cell>
          <cell r="O1496">
            <v>37844</v>
          </cell>
          <cell r="P1496">
            <v>31360</v>
          </cell>
          <cell r="Q1496">
            <v>31360</v>
          </cell>
          <cell r="R1496">
            <v>0.48912873943288515</v>
          </cell>
          <cell r="S1496">
            <v>0.82866504597822643</v>
          </cell>
        </row>
        <row r="1497">
          <cell r="B1497">
            <v>15405</v>
          </cell>
          <cell r="C1497" t="str">
            <v xml:space="preserve">ITS TLATLAUQUITEPEC: FICHA DE ADMISION (BECA PROSPERA)                          </v>
          </cell>
          <cell r="D1497" t="str">
            <v>20191090TTQ210</v>
          </cell>
          <cell r="E1497" t="str">
            <v>4300003021001001</v>
          </cell>
          <cell r="K1497" t="str">
            <v xml:space="preserve">ITS TLATLAUQUITEPEC: FICHA DE ADMISION (BECA PROSPERA)                          </v>
          </cell>
          <cell r="L1497">
            <v>67599</v>
          </cell>
          <cell r="M1497">
            <v>0</v>
          </cell>
          <cell r="N1497">
            <v>53583</v>
          </cell>
          <cell r="O1497">
            <v>14016</v>
          </cell>
          <cell r="P1497">
            <v>9920</v>
          </cell>
          <cell r="Q1497">
            <v>9920</v>
          </cell>
          <cell r="R1497">
            <v>0.14674773295462951</v>
          </cell>
          <cell r="S1497">
            <v>0.70776255707762559</v>
          </cell>
        </row>
        <row r="1498">
          <cell r="B1498">
            <v>15406</v>
          </cell>
          <cell r="C1498" t="str">
            <v xml:space="preserve">ITS TLATLAUQUITEPEC: CUOTA DE INSCRIPCION O REINSCRIPCION SEMESTRAL             </v>
          </cell>
          <cell r="D1498" t="str">
            <v>20191090TTQ210</v>
          </cell>
          <cell r="E1498" t="str">
            <v>4300003021001001</v>
          </cell>
          <cell r="K1498" t="str">
            <v xml:space="preserve">ITS TLATLAUQUITEPEC: CUOTA DE INSCRIPCION O REINSCRIPCION SEMESTRAL             </v>
          </cell>
          <cell r="L1498">
            <v>475206</v>
          </cell>
          <cell r="M1498">
            <v>407601</v>
          </cell>
          <cell r="N1498">
            <v>217437</v>
          </cell>
          <cell r="O1498">
            <v>665370</v>
          </cell>
          <cell r="P1498">
            <v>436900</v>
          </cell>
          <cell r="Q1498">
            <v>436900</v>
          </cell>
          <cell r="R1498">
            <v>0.91939074843331103</v>
          </cell>
          <cell r="S1498">
            <v>0.65662713978688547</v>
          </cell>
        </row>
        <row r="1499">
          <cell r="B1499">
            <v>15407</v>
          </cell>
          <cell r="C1499" t="str">
            <v xml:space="preserve">ITS TLATLAUQUITEPEC: EXAMENES ESPECIALES POR CADA UNO                           </v>
          </cell>
          <cell r="D1499" t="str">
            <v>20191090TTQ210</v>
          </cell>
          <cell r="E1499" t="str">
            <v>4300003021001001</v>
          </cell>
          <cell r="K1499" t="str">
            <v xml:space="preserve">ITS TLATLAUQUITEPEC: EXAMENES ESPECIALES POR CADA UNO                           </v>
          </cell>
          <cell r="L1499">
            <v>552</v>
          </cell>
          <cell r="M1499">
            <v>0</v>
          </cell>
          <cell r="N1499">
            <v>0</v>
          </cell>
          <cell r="O1499">
            <v>552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>
            <v>15408</v>
          </cell>
          <cell r="C1500" t="str">
            <v xml:space="preserve">ITS TLATLAUQUITEPEC: EXAMENES GLOBALES POR CADA UNO                             </v>
          </cell>
          <cell r="D1500" t="str">
            <v>20191090TTQ210</v>
          </cell>
          <cell r="E1500" t="str">
            <v>4300003021001001</v>
          </cell>
          <cell r="K1500" t="str">
            <v xml:space="preserve">ITS TLATLAUQUITEPEC: EXAMENES GLOBALES POR CADA UNO                             </v>
          </cell>
          <cell r="L1500">
            <v>178943</v>
          </cell>
          <cell r="M1500">
            <v>0</v>
          </cell>
          <cell r="N1500">
            <v>175032</v>
          </cell>
          <cell r="O1500">
            <v>3911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B1501">
            <v>15409</v>
          </cell>
          <cell r="C1501" t="str">
            <v xml:space="preserve">ITS TLATLAUQUITEPEC: TRAMITE POR EXAMEN PROFESIONAL                             </v>
          </cell>
          <cell r="D1501" t="str">
            <v>20191090TTQ210</v>
          </cell>
          <cell r="E1501" t="str">
            <v>4300003021001001</v>
          </cell>
          <cell r="K1501" t="str">
            <v xml:space="preserve">ITS TLATLAUQUITEPEC: TRAMITE POR EXAMEN PROFESIONAL                             </v>
          </cell>
          <cell r="L1501">
            <v>97171</v>
          </cell>
          <cell r="M1501">
            <v>12279</v>
          </cell>
          <cell r="N1501">
            <v>55287</v>
          </cell>
          <cell r="O1501">
            <v>54163</v>
          </cell>
          <cell r="P1501">
            <v>47700</v>
          </cell>
          <cell r="Q1501">
            <v>47700</v>
          </cell>
          <cell r="R1501">
            <v>0.49088719885562565</v>
          </cell>
          <cell r="S1501">
            <v>0.88067499953843031</v>
          </cell>
        </row>
        <row r="1502">
          <cell r="B1502">
            <v>15411</v>
          </cell>
          <cell r="C1502" t="str">
            <v xml:space="preserve">ITS TLATLAUQUITEPEC: TRAMITE POR EXPEDICION DE KARDEX                           </v>
          </cell>
          <cell r="D1502" t="str">
            <v>20191090TTQ210</v>
          </cell>
          <cell r="E1502" t="str">
            <v>4300003021001001</v>
          </cell>
          <cell r="K1502" t="str">
            <v xml:space="preserve">ITS TLATLAUQUITEPEC: TRAMITE POR EXPEDICION DE KARDEX                           </v>
          </cell>
          <cell r="L1502">
            <v>7205</v>
          </cell>
          <cell r="M1502">
            <v>116</v>
          </cell>
          <cell r="N1502">
            <v>3223</v>
          </cell>
          <cell r="O1502">
            <v>4098</v>
          </cell>
          <cell r="P1502">
            <v>450</v>
          </cell>
          <cell r="Q1502">
            <v>450</v>
          </cell>
          <cell r="R1502">
            <v>6.2456627342123525E-2</v>
          </cell>
          <cell r="S1502">
            <v>0.10980966325036604</v>
          </cell>
        </row>
        <row r="1503">
          <cell r="B1503">
            <v>15412</v>
          </cell>
          <cell r="C1503" t="str">
            <v xml:space="preserve">ITS TLATLAUQUITEPEC: EXPEDICION DE CONSTANCIAS POR CADA UNA                     </v>
          </cell>
          <cell r="D1503" t="str">
            <v>20191090TTQ210</v>
          </cell>
          <cell r="E1503" t="str">
            <v>4300003021001001</v>
          </cell>
          <cell r="K1503" t="str">
            <v xml:space="preserve">ITS TLATLAUQUITEPEC: EXPEDICION DE CONSTANCIAS POR CADA UNA                     </v>
          </cell>
          <cell r="L1503">
            <v>10248</v>
          </cell>
          <cell r="M1503">
            <v>2076</v>
          </cell>
          <cell r="N1503">
            <v>3954</v>
          </cell>
          <cell r="O1503">
            <v>8370</v>
          </cell>
          <cell r="P1503">
            <v>3885</v>
          </cell>
          <cell r="Q1503">
            <v>3885</v>
          </cell>
          <cell r="R1503">
            <v>0.37909836065573771</v>
          </cell>
          <cell r="S1503">
            <v>0.46415770609318996</v>
          </cell>
        </row>
        <row r="1504">
          <cell r="B1504">
            <v>15413</v>
          </cell>
          <cell r="C1504" t="str">
            <v xml:space="preserve">ITS TLATLAUQUITEPEC: EXP. O REP. DE CERTIFICADO PARCIAL O TOTAL POR CADA UNO    </v>
          </cell>
          <cell r="D1504" t="str">
            <v>20191090TTQ210</v>
          </cell>
          <cell r="E1504" t="str">
            <v>4300003021001001</v>
          </cell>
          <cell r="K1504" t="str">
            <v xml:space="preserve">ITS TLATLAUQUITEPEC: EXP. O REP. DE CERTIFICADO PARCIAL O TOTAL POR CADA UNO    </v>
          </cell>
          <cell r="L1504">
            <v>33464</v>
          </cell>
          <cell r="M1504">
            <v>3987</v>
          </cell>
          <cell r="N1504">
            <v>16814</v>
          </cell>
          <cell r="O1504">
            <v>20637</v>
          </cell>
          <cell r="P1504">
            <v>18375</v>
          </cell>
          <cell r="Q1504">
            <v>18375</v>
          </cell>
          <cell r="R1504">
            <v>0.54909753765240255</v>
          </cell>
          <cell r="S1504">
            <v>0.89039104521005963</v>
          </cell>
        </row>
        <row r="1505">
          <cell r="B1505">
            <v>15414</v>
          </cell>
          <cell r="C1505" t="str">
            <v xml:space="preserve">ITS TLATLAUQUITEPEC: POR LOS TRAMITES ADMINISTRATIVOS PARA TITUTLACION          </v>
          </cell>
          <cell r="D1505" t="str">
            <v>20191090TTQ210</v>
          </cell>
          <cell r="E1505" t="str">
            <v>4300003021001001</v>
          </cell>
          <cell r="K1505" t="str">
            <v xml:space="preserve">ITS TLATLAUQUITEPEC: POR LOS TRAMITES ADMINISTRATIVOS PARA TITUTLACION          </v>
          </cell>
          <cell r="L1505">
            <v>417838</v>
          </cell>
          <cell r="M1505">
            <v>12000</v>
          </cell>
          <cell r="N1505">
            <v>334547</v>
          </cell>
          <cell r="O1505">
            <v>95291</v>
          </cell>
          <cell r="P1505">
            <v>67500</v>
          </cell>
          <cell r="Q1505">
            <v>67500</v>
          </cell>
          <cell r="R1505">
            <v>0.16154586227198101</v>
          </cell>
          <cell r="S1505">
            <v>0.7083565079598283</v>
          </cell>
        </row>
        <row r="1506">
          <cell r="B1506">
            <v>15415</v>
          </cell>
          <cell r="C1506" t="str">
            <v>ITS TLATLAUQUITEPEC:REPOSICION DE TARJETON DE ACTIVIDADES EXTRAESCOLARES POR C/U</v>
          </cell>
          <cell r="D1506" t="str">
            <v>20191090TTQ210</v>
          </cell>
          <cell r="E1506" t="str">
            <v>4300003021001001</v>
          </cell>
          <cell r="K1506" t="str">
            <v>ITS TLATLAUQUITEPEC:REPOSICION DE TARJETON DE ACTIVIDADES EXTRAESCOLARES POR C/U</v>
          </cell>
          <cell r="L1506">
            <v>203</v>
          </cell>
          <cell r="M1506">
            <v>50</v>
          </cell>
          <cell r="N1506">
            <v>203</v>
          </cell>
          <cell r="O1506">
            <v>50</v>
          </cell>
          <cell r="P1506">
            <v>50</v>
          </cell>
          <cell r="Q1506">
            <v>50</v>
          </cell>
          <cell r="R1506">
            <v>0.24630541871921183</v>
          </cell>
          <cell r="S1506">
            <v>1</v>
          </cell>
        </row>
        <row r="1507">
          <cell r="B1507">
            <v>15416</v>
          </cell>
          <cell r="C1507" t="str">
            <v xml:space="preserve">ITS TLATLAUQUITEPEC: EXPEDICION DE CONSTANCIA ACADEMICA POR CADA UNA            </v>
          </cell>
          <cell r="D1507" t="str">
            <v>20191090TTQ210</v>
          </cell>
          <cell r="E1507" t="str">
            <v>4300003021001001</v>
          </cell>
          <cell r="K1507" t="str">
            <v xml:space="preserve">ITS TLATLAUQUITEPEC: EXPEDICION DE CONSTANCIA ACADEMICA POR CADA UNA            </v>
          </cell>
          <cell r="L1507">
            <v>4479</v>
          </cell>
          <cell r="M1507">
            <v>810</v>
          </cell>
          <cell r="N1507">
            <v>848</v>
          </cell>
          <cell r="O1507">
            <v>4441</v>
          </cell>
          <cell r="P1507">
            <v>810</v>
          </cell>
          <cell r="Q1507">
            <v>810</v>
          </cell>
          <cell r="R1507">
            <v>0.18084393837910248</v>
          </cell>
          <cell r="S1507">
            <v>0.18239135329880657</v>
          </cell>
        </row>
        <row r="1508">
          <cell r="B1508">
            <v>15417</v>
          </cell>
          <cell r="C1508" t="str">
            <v xml:space="preserve">ITS TLATLAUQUITEPEC: REPOSICION DE CREDENCIAL POR CADA UNA                      </v>
          </cell>
          <cell r="D1508" t="str">
            <v>20191090TTQ210</v>
          </cell>
          <cell r="E1508" t="str">
            <v>4300003021001001</v>
          </cell>
          <cell r="K1508" t="str">
            <v xml:space="preserve">ITS TLATLAUQUITEPEC: REPOSICION DE CREDENCIAL POR CADA UNA                      </v>
          </cell>
          <cell r="L1508">
            <v>11</v>
          </cell>
          <cell r="M1508">
            <v>50</v>
          </cell>
          <cell r="N1508">
            <v>0</v>
          </cell>
          <cell r="O1508">
            <v>61</v>
          </cell>
          <cell r="P1508">
            <v>50</v>
          </cell>
          <cell r="Q1508">
            <v>50</v>
          </cell>
          <cell r="R1508">
            <v>4.5454545454545459</v>
          </cell>
          <cell r="S1508">
            <v>0.81967213114754101</v>
          </cell>
        </row>
        <row r="1509">
          <cell r="B1509">
            <v>16191</v>
          </cell>
          <cell r="C1509" t="str">
            <v xml:space="preserve">ITS TLATLAUQUITEPEC: POR EXPEDICION DE TITULO PROFESIONAL ELECTRONICO           </v>
          </cell>
          <cell r="D1509" t="str">
            <v>20191090TTQ210</v>
          </cell>
          <cell r="E1509" t="str">
            <v>4300003021001001</v>
          </cell>
          <cell r="K1509" t="str">
            <v xml:space="preserve">ITS TLATLAUQUITEPEC: POR EXPEDICION DE TITULO PROFESIONAL ELECTRONICO           </v>
          </cell>
          <cell r="L1509">
            <v>0</v>
          </cell>
          <cell r="M1509">
            <v>22500</v>
          </cell>
          <cell r="N1509">
            <v>0</v>
          </cell>
          <cell r="O1509">
            <v>22500</v>
          </cell>
          <cell r="P1509">
            <v>22500</v>
          </cell>
          <cell r="Q1509">
            <v>22500</v>
          </cell>
          <cell r="R1509" t="str">
            <v>Sin saldo estimado</v>
          </cell>
          <cell r="S1509">
            <v>1</v>
          </cell>
        </row>
        <row r="1510">
          <cell r="D1510" t="str">
            <v/>
          </cell>
          <cell r="E1510" t="str">
            <v>4300003022000000</v>
          </cell>
          <cell r="I1510" t="str">
            <v xml:space="preserve">INSTITUTO TECNOLOGICO SUPERIOR DE VENUSTIANO CARRANZA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510">
            <v>1575285</v>
          </cell>
          <cell r="M1510">
            <v>138280</v>
          </cell>
          <cell r="N1510">
            <v>264505</v>
          </cell>
          <cell r="O1510">
            <v>1449060</v>
          </cell>
          <cell r="P1510">
            <v>702383</v>
          </cell>
          <cell r="Q1510">
            <v>702383</v>
          </cell>
          <cell r="R1510">
            <v>0.44587677785289648</v>
          </cell>
          <cell r="S1510">
            <v>0.4847162988420079</v>
          </cell>
        </row>
        <row r="1511">
          <cell r="D1511" t="str">
            <v/>
          </cell>
          <cell r="E1511" t="str">
            <v>4300003022001000</v>
          </cell>
          <cell r="J1511" t="str">
            <v xml:space="preserve">INSTITUTO TECNOLOGICO SUPERIOR DE VENUSTIANO CARRANZA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511">
            <v>1575285</v>
          </cell>
          <cell r="M1511">
            <v>138280</v>
          </cell>
          <cell r="N1511">
            <v>264505</v>
          </cell>
          <cell r="O1511">
            <v>1449060</v>
          </cell>
          <cell r="P1511">
            <v>702383</v>
          </cell>
          <cell r="Q1511">
            <v>702383</v>
          </cell>
          <cell r="R1511">
            <v>0.44587677785289648</v>
          </cell>
          <cell r="S1511">
            <v>0.4847162988420079</v>
          </cell>
        </row>
        <row r="1512">
          <cell r="B1512">
            <v>4616</v>
          </cell>
          <cell r="C1512" t="str">
            <v xml:space="preserve">ITS DE VENUSTIANO CARRANZA: POR FICHA DE EXAMEN DE ADMISION                     </v>
          </cell>
          <cell r="D1512" t="str">
            <v>20190860TVC210</v>
          </cell>
          <cell r="E1512" t="str">
            <v>4300003022001001</v>
          </cell>
          <cell r="K1512" t="str">
            <v xml:space="preserve">ITS DE VENUSTIANO CARRANZA: POR FICHA DE EXAMEN DE ADMISION                     </v>
          </cell>
          <cell r="L1512">
            <v>36476</v>
          </cell>
          <cell r="M1512">
            <v>58856</v>
          </cell>
          <cell r="N1512">
            <v>555</v>
          </cell>
          <cell r="O1512">
            <v>94777</v>
          </cell>
          <cell r="P1512">
            <v>63825</v>
          </cell>
          <cell r="Q1512">
            <v>63825</v>
          </cell>
          <cell r="R1512">
            <v>1.7497806777058889</v>
          </cell>
          <cell r="S1512">
            <v>0.67342287685830948</v>
          </cell>
        </row>
        <row r="1513">
          <cell r="B1513">
            <v>4617</v>
          </cell>
          <cell r="C1513" t="str">
            <v xml:space="preserve">ITS DE VENUSTIANO CARRANZA: POR CURSO PROPEDEUTICO                              </v>
          </cell>
          <cell r="D1513" t="str">
            <v>20190860TVC210</v>
          </cell>
          <cell r="E1513" t="str">
            <v>4300003022001001</v>
          </cell>
          <cell r="K1513" t="str">
            <v xml:space="preserve">ITS DE VENUSTIANO CARRANZA: POR CURSO PROPEDEUTICO                              </v>
          </cell>
          <cell r="L1513">
            <v>14864</v>
          </cell>
          <cell r="M1513">
            <v>23616</v>
          </cell>
          <cell r="N1513">
            <v>225</v>
          </cell>
          <cell r="O1513">
            <v>38255</v>
          </cell>
          <cell r="P1513">
            <v>25875</v>
          </cell>
          <cell r="Q1513">
            <v>25875</v>
          </cell>
          <cell r="R1513">
            <v>1.7407831001076426</v>
          </cell>
          <cell r="S1513">
            <v>0.67638217226506336</v>
          </cell>
        </row>
        <row r="1514">
          <cell r="B1514">
            <v>4618</v>
          </cell>
          <cell r="C1514" t="str">
            <v xml:space="preserve">ITS DE VENUSTIANO CARRANZA: POR CUOTA DE INSCRIPCION O REINSCRIPCION            </v>
          </cell>
          <cell r="D1514" t="str">
            <v>20190860TVC210</v>
          </cell>
          <cell r="E1514" t="str">
            <v>4300003022001001</v>
          </cell>
          <cell r="K1514" t="str">
            <v xml:space="preserve">ITS DE VENUSTIANO CARRANZA: POR CUOTA DE INSCRIPCION O REINSCRIPCION            </v>
          </cell>
          <cell r="L1514">
            <v>1048566</v>
          </cell>
          <cell r="M1514">
            <v>10109</v>
          </cell>
          <cell r="N1514">
            <v>65268</v>
          </cell>
          <cell r="O1514">
            <v>993407</v>
          </cell>
          <cell r="P1514">
            <v>452100</v>
          </cell>
          <cell r="Q1514">
            <v>452100</v>
          </cell>
          <cell r="R1514">
            <v>0.43116027031202614</v>
          </cell>
          <cell r="S1514">
            <v>0.45510047744781346</v>
          </cell>
        </row>
        <row r="1515">
          <cell r="B1515">
            <v>4619</v>
          </cell>
          <cell r="C1515" t="str">
            <v xml:space="preserve">ITS DE VENUSTIANO CARRANZA: POR CURSO GLOBAL POR CADA UNO                       </v>
          </cell>
          <cell r="D1515" t="str">
            <v>20190860TVC210</v>
          </cell>
          <cell r="E1515" t="str">
            <v>4300003022001001</v>
          </cell>
          <cell r="K1515" t="str">
            <v xml:space="preserve">ITS DE VENUSTIANO CARRANZA: POR CURSO GLOBAL POR CADA UNO                       </v>
          </cell>
          <cell r="L1515">
            <v>0</v>
          </cell>
          <cell r="M1515">
            <v>360</v>
          </cell>
          <cell r="N1515">
            <v>0</v>
          </cell>
          <cell r="O1515">
            <v>360</v>
          </cell>
          <cell r="P1515">
            <v>360</v>
          </cell>
          <cell r="Q1515">
            <v>360</v>
          </cell>
          <cell r="R1515" t="str">
            <v>Sin saldo estimado</v>
          </cell>
          <cell r="S1515">
            <v>1</v>
          </cell>
        </row>
        <row r="1516">
          <cell r="B1516">
            <v>4622</v>
          </cell>
          <cell r="C1516" t="str">
            <v xml:space="preserve">ITS DE VENUSTIANO CARRANZA: POR CURSO DE VERANO POR ALUMNO TEORICO              </v>
          </cell>
          <cell r="D1516" t="str">
            <v>20190860TVC210</v>
          </cell>
          <cell r="E1516" t="str">
            <v>4300003022001001</v>
          </cell>
          <cell r="K1516" t="str">
            <v xml:space="preserve">ITS DE VENUSTIANO CARRANZA: POR CURSO DE VERANO POR ALUMNO TEORICO              </v>
          </cell>
          <cell r="L1516">
            <v>37655</v>
          </cell>
          <cell r="M1516">
            <v>0</v>
          </cell>
          <cell r="N1516">
            <v>23975</v>
          </cell>
          <cell r="O1516">
            <v>13680</v>
          </cell>
          <cell r="P1516">
            <v>13680</v>
          </cell>
          <cell r="Q1516">
            <v>13680</v>
          </cell>
          <cell r="R1516">
            <v>0.36329836675076349</v>
          </cell>
          <cell r="S1516">
            <v>1</v>
          </cell>
        </row>
        <row r="1517">
          <cell r="B1517">
            <v>4623</v>
          </cell>
          <cell r="C1517" t="str">
            <v xml:space="preserve">ITS DE VENUSTIANO CARRANZA: POR CURSO DE VERANO POR ALUMNO PRACTICO             </v>
          </cell>
          <cell r="D1517" t="str">
            <v>20190860TVC210</v>
          </cell>
          <cell r="E1517" t="str">
            <v>4300003022001001</v>
          </cell>
          <cell r="K1517" t="str">
            <v xml:space="preserve">ITS DE VENUSTIANO CARRANZA: POR CURSO DE VERANO POR ALUMNO PRACTICO             </v>
          </cell>
          <cell r="L1517">
            <v>10742</v>
          </cell>
          <cell r="M1517">
            <v>840</v>
          </cell>
          <cell r="N1517">
            <v>2191</v>
          </cell>
          <cell r="O1517">
            <v>9391</v>
          </cell>
          <cell r="P1517">
            <v>8820</v>
          </cell>
          <cell r="Q1517">
            <v>8820</v>
          </cell>
          <cell r="R1517">
            <v>0.82107614969279463</v>
          </cell>
          <cell r="S1517">
            <v>0.93919710360983921</v>
          </cell>
        </row>
        <row r="1518">
          <cell r="B1518">
            <v>4624</v>
          </cell>
          <cell r="C1518" t="str">
            <v xml:space="preserve">ITS DE VENUSTIANO CARRANZA: POR CURSO DE REPETICION O ESPECIAL POR CADA UNO     </v>
          </cell>
          <cell r="D1518" t="str">
            <v>20190860TVC210</v>
          </cell>
          <cell r="E1518" t="str">
            <v>4300003022001001</v>
          </cell>
          <cell r="K1518" t="str">
            <v xml:space="preserve">ITS DE VENUSTIANO CARRANZA: POR CURSO DE REPETICION O ESPECIAL POR CADA UNO     </v>
          </cell>
          <cell r="L1518">
            <v>33007</v>
          </cell>
          <cell r="M1518">
            <v>225</v>
          </cell>
          <cell r="N1518">
            <v>9042</v>
          </cell>
          <cell r="O1518">
            <v>24190</v>
          </cell>
          <cell r="P1518">
            <v>4050</v>
          </cell>
          <cell r="Q1518">
            <v>4050</v>
          </cell>
          <cell r="R1518">
            <v>0.12270124519041416</v>
          </cell>
          <cell r="S1518">
            <v>0.16742455560148822</v>
          </cell>
        </row>
        <row r="1519">
          <cell r="B1519">
            <v>4625</v>
          </cell>
          <cell r="C1519" t="str">
            <v xml:space="preserve">ITS DE VENUSTIANO CARRANZA: POR EXPEDICION DE CONSTANCIAS DE ESTUDIOS           </v>
          </cell>
          <cell r="D1519" t="str">
            <v>20190860TVC210</v>
          </cell>
          <cell r="E1519" t="str">
            <v>4300003022001001</v>
          </cell>
          <cell r="K1519" t="str">
            <v xml:space="preserve">ITS DE VENUSTIANO CARRANZA: POR EXPEDICION DE CONSTANCIAS DE ESTUDIOS           </v>
          </cell>
          <cell r="L1519">
            <v>6514</v>
          </cell>
          <cell r="M1519">
            <v>5562</v>
          </cell>
          <cell r="N1519">
            <v>474</v>
          </cell>
          <cell r="O1519">
            <v>11602</v>
          </cell>
          <cell r="P1519">
            <v>8957</v>
          </cell>
          <cell r="Q1519">
            <v>8957</v>
          </cell>
          <cell r="R1519">
            <v>1.3750383788762666</v>
          </cell>
          <cell r="S1519">
            <v>0.77202206516117911</v>
          </cell>
        </row>
        <row r="1520">
          <cell r="B1520">
            <v>4626</v>
          </cell>
          <cell r="C1520" t="str">
            <v xml:space="preserve">ITS DE VENUSTIANO CARRANZA: EXPEDICION DE CERTIFICADO PARCIAL O TOTAL           </v>
          </cell>
          <cell r="D1520" t="str">
            <v>20190860TVC210</v>
          </cell>
          <cell r="E1520" t="str">
            <v>4300003022001001</v>
          </cell>
          <cell r="K1520" t="str">
            <v xml:space="preserve">ITS DE VENUSTIANO CARRANZA: EXPEDICION DE CERTIFICADO PARCIAL O TOTAL           </v>
          </cell>
          <cell r="L1520">
            <v>42471</v>
          </cell>
          <cell r="M1520">
            <v>3807</v>
          </cell>
          <cell r="N1520">
            <v>6033</v>
          </cell>
          <cell r="O1520">
            <v>40245</v>
          </cell>
          <cell r="P1520">
            <v>24960</v>
          </cell>
          <cell r="Q1520">
            <v>24960</v>
          </cell>
          <cell r="R1520">
            <v>0.58769513314967858</v>
          </cell>
          <cell r="S1520">
            <v>0.62020126723816627</v>
          </cell>
        </row>
        <row r="1521">
          <cell r="B1521">
            <v>4627</v>
          </cell>
          <cell r="C1521" t="str">
            <v xml:space="preserve">ITS DE VENUSTIANO CARRANZA: POR EXPEDICION DE KARDEX                            </v>
          </cell>
          <cell r="D1521" t="str">
            <v>20190860TVC210</v>
          </cell>
          <cell r="E1521" t="str">
            <v>4300003022001001</v>
          </cell>
          <cell r="K1521" t="str">
            <v xml:space="preserve">ITS DE VENUSTIANO CARRANZA: POR EXPEDICION DE KARDEX                            </v>
          </cell>
          <cell r="L1521">
            <v>36047</v>
          </cell>
          <cell r="M1521">
            <v>2156</v>
          </cell>
          <cell r="N1521">
            <v>2406</v>
          </cell>
          <cell r="O1521">
            <v>35797</v>
          </cell>
          <cell r="P1521">
            <v>5440</v>
          </cell>
          <cell r="Q1521">
            <v>5440</v>
          </cell>
          <cell r="R1521">
            <v>0.1509140843898244</v>
          </cell>
          <cell r="S1521">
            <v>0.15196804201469397</v>
          </cell>
        </row>
        <row r="1522">
          <cell r="B1522">
            <v>4628</v>
          </cell>
          <cell r="C1522" t="str">
            <v xml:space="preserve">ITS DE VENUSTIANO CARRANZA: POR REPOSICICION DE CREDENCIAL C/U                  </v>
          </cell>
          <cell r="D1522" t="str">
            <v>20190860TVC210</v>
          </cell>
          <cell r="E1522" t="str">
            <v>4300003022001001</v>
          </cell>
          <cell r="K1522" t="str">
            <v xml:space="preserve">ITS DE VENUSTIANO CARRANZA: POR REPOSICICION DE CREDENCIAL C/U                  </v>
          </cell>
          <cell r="L1522">
            <v>573</v>
          </cell>
          <cell r="M1522">
            <v>126</v>
          </cell>
          <cell r="N1522">
            <v>573</v>
          </cell>
          <cell r="O1522">
            <v>126</v>
          </cell>
          <cell r="P1522">
            <v>126</v>
          </cell>
          <cell r="Q1522">
            <v>126</v>
          </cell>
          <cell r="R1522">
            <v>0.21989528795811519</v>
          </cell>
          <cell r="S1522">
            <v>1</v>
          </cell>
        </row>
        <row r="1523">
          <cell r="B1523">
            <v>13223</v>
          </cell>
          <cell r="C1523" t="str">
            <v xml:space="preserve">ITS DE VENUSTIANO CARRANZA: EXPEDICION O REEXPEDICION DE BOLETA                 </v>
          </cell>
          <cell r="D1523" t="str">
            <v>20190860TVC210</v>
          </cell>
          <cell r="E1523" t="str">
            <v>4300003022001001</v>
          </cell>
          <cell r="K1523" t="str">
            <v xml:space="preserve">ITS DE VENUSTIANO CARRANZA: EXPEDICION O REEXPEDICION DE BOLETA                 </v>
          </cell>
          <cell r="L1523">
            <v>86</v>
          </cell>
          <cell r="M1523">
            <v>0</v>
          </cell>
          <cell r="N1523">
            <v>86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1</v>
          </cell>
        </row>
        <row r="1524">
          <cell r="B1524">
            <v>13224</v>
          </cell>
          <cell r="C1524" t="str">
            <v xml:space="preserve">ITS DE VENUSTIANO CARRANZA: POR LOS TRAMITES ADMINISTRATIVOS PARA TITULACION    </v>
          </cell>
          <cell r="D1524" t="str">
            <v>20190860TVC210</v>
          </cell>
          <cell r="E1524" t="str">
            <v>4300003022001001</v>
          </cell>
          <cell r="K1524" t="str">
            <v xml:space="preserve">ITS DE VENUSTIANO CARRANZA: POR LOS TRAMITES ADMINISTRATIVOS PARA TITULACION    </v>
          </cell>
          <cell r="L1524">
            <v>218006</v>
          </cell>
          <cell r="M1524">
            <v>10500</v>
          </cell>
          <cell r="N1524">
            <v>121451</v>
          </cell>
          <cell r="O1524">
            <v>107055</v>
          </cell>
          <cell r="P1524">
            <v>46500</v>
          </cell>
          <cell r="Q1524">
            <v>46500</v>
          </cell>
          <cell r="R1524">
            <v>0.21329688173719991</v>
          </cell>
          <cell r="S1524">
            <v>0.43435617206109012</v>
          </cell>
        </row>
        <row r="1525">
          <cell r="B1525">
            <v>13225</v>
          </cell>
          <cell r="C1525" t="str">
            <v xml:space="preserve">ITS DE VENUSTIANO CARRANZA: PROTOCOLO DE TITULACION O EXAMEN PROFESIONAL        </v>
          </cell>
          <cell r="D1525" t="str">
            <v>20190860TVC210</v>
          </cell>
          <cell r="E1525" t="str">
            <v>4300003022001001</v>
          </cell>
          <cell r="K1525" t="str">
            <v xml:space="preserve">ITS DE VENUSTIANO CARRANZA: PROTOCOLO DE TITULACION O EXAMEN PROFESIONAL        </v>
          </cell>
          <cell r="L1525">
            <v>90278</v>
          </cell>
          <cell r="M1525">
            <v>6623</v>
          </cell>
          <cell r="N1525">
            <v>32226</v>
          </cell>
          <cell r="O1525">
            <v>64675</v>
          </cell>
          <cell r="P1525">
            <v>32190</v>
          </cell>
          <cell r="Q1525">
            <v>32190</v>
          </cell>
          <cell r="R1525">
            <v>0.35656527614701256</v>
          </cell>
          <cell r="S1525">
            <v>0.49771936606107459</v>
          </cell>
        </row>
        <row r="1526">
          <cell r="B1526">
            <v>16189</v>
          </cell>
          <cell r="C1526" t="str">
            <v xml:space="preserve">ITS DE VENUSTIANO CARRANZA: POR EXPEDICION DE TITULO PROFESIONAL ELECTRONICO    </v>
          </cell>
          <cell r="D1526" t="str">
            <v>20190860TVC210</v>
          </cell>
          <cell r="E1526" t="str">
            <v>4300003022001001</v>
          </cell>
          <cell r="K1526" t="str">
            <v xml:space="preserve">ITS DE VENUSTIANO CARRANZA: POR EXPEDICION DE TITULO PROFESIONAL ELECTRONICO    </v>
          </cell>
          <cell r="L1526">
            <v>0</v>
          </cell>
          <cell r="M1526">
            <v>15500</v>
          </cell>
          <cell r="N1526">
            <v>0</v>
          </cell>
          <cell r="O1526">
            <v>15500</v>
          </cell>
          <cell r="P1526">
            <v>15500</v>
          </cell>
          <cell r="Q1526">
            <v>15500</v>
          </cell>
          <cell r="R1526" t="str">
            <v>Sin saldo estimado</v>
          </cell>
          <cell r="S1526">
            <v>1</v>
          </cell>
        </row>
        <row r="1527">
          <cell r="D1527" t="str">
            <v/>
          </cell>
          <cell r="E1527" t="str">
            <v>4300003023000000</v>
          </cell>
          <cell r="I1527" t="str">
            <v xml:space="preserve">INSTITUTO TECNOLOGICO SUPERIOR DE ZACAPOAXTLA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527">
            <v>8670617</v>
          </cell>
          <cell r="M1527">
            <v>1390326</v>
          </cell>
          <cell r="N1527">
            <v>1499910</v>
          </cell>
          <cell r="O1527">
            <v>8561033</v>
          </cell>
          <cell r="P1527">
            <v>4509657</v>
          </cell>
          <cell r="Q1527">
            <v>4509657</v>
          </cell>
          <cell r="R1527">
            <v>0.52010796924832459</v>
          </cell>
          <cell r="S1527">
            <v>0.52676552000208388</v>
          </cell>
        </row>
        <row r="1528">
          <cell r="D1528" t="str">
            <v/>
          </cell>
          <cell r="E1528" t="str">
            <v>4300003023001000</v>
          </cell>
          <cell r="J1528" t="str">
            <v xml:space="preserve">INSTITUTO TECNOLOGICO SUPERIOR DE ZACAPOAXTLA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528">
            <v>8670617</v>
          </cell>
          <cell r="M1528">
            <v>1390326</v>
          </cell>
          <cell r="N1528">
            <v>1499910</v>
          </cell>
          <cell r="O1528">
            <v>8561033</v>
          </cell>
          <cell r="P1528">
            <v>4509657</v>
          </cell>
          <cell r="Q1528">
            <v>4509657</v>
          </cell>
          <cell r="R1528">
            <v>0.52010796924832459</v>
          </cell>
          <cell r="S1528">
            <v>0.52676552000208388</v>
          </cell>
        </row>
        <row r="1529">
          <cell r="B1529">
            <v>4630</v>
          </cell>
          <cell r="C1529" t="str">
            <v xml:space="preserve">ITS DE ZACAPOAXTLA: POR FICHA DE ADMISION PARA ALUMNOS DE NUEVO INGRESO         </v>
          </cell>
          <cell r="D1529" t="str">
            <v>20190390TZC210</v>
          </cell>
          <cell r="E1529" t="str">
            <v>4300003023001001</v>
          </cell>
          <cell r="K1529" t="str">
            <v xml:space="preserve">ITS DE ZACAPOAXTLA: POR FICHA DE ADMISION PARA ALUMNOS DE NUEVO INGRESO         </v>
          </cell>
          <cell r="L1529">
            <v>129033</v>
          </cell>
          <cell r="M1529">
            <v>127155</v>
          </cell>
          <cell r="N1529">
            <v>32819</v>
          </cell>
          <cell r="O1529">
            <v>223369</v>
          </cell>
          <cell r="P1529">
            <v>202740</v>
          </cell>
          <cell r="Q1529">
            <v>202740</v>
          </cell>
          <cell r="R1529">
            <v>1.5712259654506986</v>
          </cell>
          <cell r="S1529">
            <v>0.907646092340477</v>
          </cell>
        </row>
        <row r="1530">
          <cell r="B1530">
            <v>4631</v>
          </cell>
          <cell r="C1530" t="str">
            <v xml:space="preserve">ITS DE ZACAPOAXTLA: POR CUOTA DE INSCRIPCION O REINSCRIPCION                    </v>
          </cell>
          <cell r="D1530" t="str">
            <v>20190390TZC210</v>
          </cell>
          <cell r="E1530" t="str">
            <v>4300003023001001</v>
          </cell>
          <cell r="K1530" t="str">
            <v xml:space="preserve">ITS DE ZACAPOAXTLA: POR CUOTA DE INSCRIPCION O REINSCRIPCION                    </v>
          </cell>
          <cell r="L1530">
            <v>6283066</v>
          </cell>
          <cell r="M1530">
            <v>676326</v>
          </cell>
          <cell r="N1530">
            <v>759475</v>
          </cell>
          <cell r="O1530">
            <v>6199917</v>
          </cell>
          <cell r="P1530">
            <v>2887715</v>
          </cell>
          <cell r="Q1530">
            <v>2887715</v>
          </cell>
          <cell r="R1530">
            <v>0.45960284357987008</v>
          </cell>
          <cell r="S1530">
            <v>0.46576671913511103</v>
          </cell>
        </row>
        <row r="1531">
          <cell r="B1531">
            <v>4635</v>
          </cell>
          <cell r="C1531" t="str">
            <v xml:space="preserve">ITS DE ZACAPOAXTLA: POR CURSO DE VERANO POR ALUMNO                              </v>
          </cell>
          <cell r="D1531" t="str">
            <v>20190390TZC210</v>
          </cell>
          <cell r="E1531" t="str">
            <v>4300003023001001</v>
          </cell>
          <cell r="K1531" t="str">
            <v xml:space="preserve">ITS DE ZACAPOAXTLA: POR CURSO DE VERANO POR ALUMNO                              </v>
          </cell>
          <cell r="L1531">
            <v>1362</v>
          </cell>
          <cell r="M1531">
            <v>143138</v>
          </cell>
          <cell r="N1531">
            <v>0</v>
          </cell>
          <cell r="O1531">
            <v>144500</v>
          </cell>
          <cell r="P1531">
            <v>144500</v>
          </cell>
          <cell r="Q1531">
            <v>144500</v>
          </cell>
          <cell r="R1531">
            <v>106.09397944199706</v>
          </cell>
          <cell r="S1531">
            <v>1</v>
          </cell>
        </row>
        <row r="1532">
          <cell r="B1532">
            <v>4637</v>
          </cell>
          <cell r="C1532" t="str">
            <v xml:space="preserve">ITS DE ZACAPOAXTLA: POR CURSO DE INGLES BASICO                                  </v>
          </cell>
          <cell r="D1532" t="str">
            <v>20190390TZC210</v>
          </cell>
          <cell r="E1532" t="str">
            <v>4300003023001001</v>
          </cell>
          <cell r="K1532" t="str">
            <v xml:space="preserve">ITS DE ZACAPOAXTLA: POR CURSO DE INGLES BASICO                                  </v>
          </cell>
          <cell r="L1532">
            <v>926656</v>
          </cell>
          <cell r="M1532">
            <v>78070</v>
          </cell>
          <cell r="N1532">
            <v>99866</v>
          </cell>
          <cell r="O1532">
            <v>904860</v>
          </cell>
          <cell r="P1532">
            <v>381940</v>
          </cell>
          <cell r="Q1532">
            <v>381940</v>
          </cell>
          <cell r="R1532">
            <v>0.41217021203121762</v>
          </cell>
          <cell r="S1532">
            <v>0.42209844616846803</v>
          </cell>
        </row>
        <row r="1533">
          <cell r="B1533">
            <v>4638</v>
          </cell>
          <cell r="C1533" t="str">
            <v xml:space="preserve">ITS DE ZACAPOAXTLA: POR CURSO DE INGLES INTENSIVO                               </v>
          </cell>
          <cell r="D1533" t="str">
            <v>20190390TZC210</v>
          </cell>
          <cell r="E1533" t="str">
            <v>4300003023001001</v>
          </cell>
          <cell r="K1533" t="str">
            <v xml:space="preserve">ITS DE ZACAPOAXTLA: POR CURSO DE INGLES INTENSIVO                               </v>
          </cell>
          <cell r="L1533">
            <v>98557</v>
          </cell>
          <cell r="M1533">
            <v>0</v>
          </cell>
          <cell r="N1533">
            <v>94814</v>
          </cell>
          <cell r="O1533">
            <v>3743</v>
          </cell>
          <cell r="P1533">
            <v>3120</v>
          </cell>
          <cell r="Q1533">
            <v>3120</v>
          </cell>
          <cell r="R1533">
            <v>3.165680773562507E-2</v>
          </cell>
          <cell r="S1533">
            <v>0.83355597114613944</v>
          </cell>
        </row>
        <row r="1534">
          <cell r="B1534">
            <v>4639</v>
          </cell>
          <cell r="C1534" t="str">
            <v xml:space="preserve">ITS DE ZACAPOAXTLA: POR CURSO A PERSONAS EXTERNAS POR CADA UNO                  </v>
          </cell>
          <cell r="D1534" t="str">
            <v>20190390TZC210</v>
          </cell>
          <cell r="E1534" t="str">
            <v>4300003023001001</v>
          </cell>
          <cell r="K1534" t="str">
            <v xml:space="preserve">ITS DE ZACAPOAXTLA: POR CURSO A PERSONAS EXTERNAS POR CADA UNO                  </v>
          </cell>
          <cell r="L1534">
            <v>3864</v>
          </cell>
          <cell r="M1534">
            <v>24700</v>
          </cell>
          <cell r="N1534">
            <v>3084</v>
          </cell>
          <cell r="O1534">
            <v>25480</v>
          </cell>
          <cell r="P1534">
            <v>25480</v>
          </cell>
          <cell r="Q1534">
            <v>25480</v>
          </cell>
          <cell r="R1534">
            <v>6.5942028985507246</v>
          </cell>
          <cell r="S1534">
            <v>1</v>
          </cell>
        </row>
        <row r="1535">
          <cell r="B1535">
            <v>4641</v>
          </cell>
          <cell r="C1535" t="str">
            <v xml:space="preserve">ITS DE ZACAPOAXTLA: POR EXPEDICION DE KARDEX                                    </v>
          </cell>
          <cell r="D1535" t="str">
            <v>20190390TZC210</v>
          </cell>
          <cell r="E1535" t="str">
            <v>4300003023001001</v>
          </cell>
          <cell r="K1535" t="str">
            <v xml:space="preserve">ITS DE ZACAPOAXTLA: POR EXPEDICION DE KARDEX                                    </v>
          </cell>
          <cell r="L1535">
            <v>30680</v>
          </cell>
          <cell r="M1535">
            <v>5222</v>
          </cell>
          <cell r="N1535">
            <v>1615</v>
          </cell>
          <cell r="O1535">
            <v>34287</v>
          </cell>
          <cell r="P1535">
            <v>8100</v>
          </cell>
          <cell r="Q1535">
            <v>8100</v>
          </cell>
          <cell r="R1535">
            <v>0.26401564537157757</v>
          </cell>
          <cell r="S1535">
            <v>0.2362411409572141</v>
          </cell>
        </row>
        <row r="1536">
          <cell r="B1536">
            <v>4642</v>
          </cell>
          <cell r="C1536" t="str">
            <v xml:space="preserve">ITS DE ZACAPOAXTLA: POR LA EXPEDICION DE CONSTANCIAS                            </v>
          </cell>
          <cell r="D1536" t="str">
            <v>20190390TZC210</v>
          </cell>
          <cell r="E1536" t="str">
            <v>4300003023001001</v>
          </cell>
          <cell r="K1536" t="str">
            <v xml:space="preserve">ITS DE ZACAPOAXTLA: POR LA EXPEDICION DE CONSTANCIAS                            </v>
          </cell>
          <cell r="L1536">
            <v>37948</v>
          </cell>
          <cell r="M1536">
            <v>8820</v>
          </cell>
          <cell r="N1536">
            <v>8633</v>
          </cell>
          <cell r="O1536">
            <v>38135</v>
          </cell>
          <cell r="P1536">
            <v>17950</v>
          </cell>
          <cell r="Q1536">
            <v>17950</v>
          </cell>
          <cell r="R1536">
            <v>0.47301570570254031</v>
          </cell>
          <cell r="S1536">
            <v>0.47069621082994623</v>
          </cell>
        </row>
        <row r="1537">
          <cell r="B1537">
            <v>4643</v>
          </cell>
          <cell r="C1537" t="str">
            <v xml:space="preserve">ITS DE ZACAPOAXTLA: EXPEDICION O REPOSICION DE CERTIFICADO PARCIAL O TOTAL      </v>
          </cell>
          <cell r="D1537" t="str">
            <v>20190390TZC210</v>
          </cell>
          <cell r="E1537" t="str">
            <v>4300003023001001</v>
          </cell>
          <cell r="K1537" t="str">
            <v xml:space="preserve">ITS DE ZACAPOAXTLA: EXPEDICION O REPOSICION DE CERTIFICADO PARCIAL O TOTAL      </v>
          </cell>
          <cell r="L1537">
            <v>63913</v>
          </cell>
          <cell r="M1537">
            <v>69545</v>
          </cell>
          <cell r="N1537">
            <v>16694</v>
          </cell>
          <cell r="O1537">
            <v>116764</v>
          </cell>
          <cell r="P1537">
            <v>106000</v>
          </cell>
          <cell r="Q1537">
            <v>106000</v>
          </cell>
          <cell r="R1537">
            <v>1.6585045295949181</v>
          </cell>
          <cell r="S1537">
            <v>0.90781405227638656</v>
          </cell>
        </row>
        <row r="1538">
          <cell r="B1538">
            <v>4646</v>
          </cell>
          <cell r="C1538" t="str">
            <v xml:space="preserve">ITS DE ZACAPOAXTLA: POR LOS TRAMITES ADMINISTRATIVOS PARA TITULACION            </v>
          </cell>
          <cell r="D1538" t="str">
            <v>20190390TZC210</v>
          </cell>
          <cell r="E1538" t="str">
            <v>4300003023001001</v>
          </cell>
          <cell r="K1538" t="str">
            <v xml:space="preserve">ITS DE ZACAPOAXTLA: POR LOS TRAMITES ADMINISTRATIVOS PARA TITULACION            </v>
          </cell>
          <cell r="L1538">
            <v>797857</v>
          </cell>
          <cell r="M1538">
            <v>42502</v>
          </cell>
          <cell r="N1538">
            <v>442724</v>
          </cell>
          <cell r="O1538">
            <v>397635</v>
          </cell>
          <cell r="P1538">
            <v>336000</v>
          </cell>
          <cell r="Q1538">
            <v>336000</v>
          </cell>
          <cell r="R1538">
            <v>0.42112809688954284</v>
          </cell>
          <cell r="S1538">
            <v>0.8449960390810668</v>
          </cell>
        </row>
        <row r="1539">
          <cell r="B1539">
            <v>4647</v>
          </cell>
          <cell r="C1539" t="str">
            <v xml:space="preserve">ITS DE ZACAPOAXTLA: POR EXPEDICION O REPOSICION DE CREDENCIAL POR C/U           </v>
          </cell>
          <cell r="D1539" t="str">
            <v>20190390TZC210</v>
          </cell>
          <cell r="E1539" t="str">
            <v>4300003023001001</v>
          </cell>
          <cell r="K1539" t="str">
            <v xml:space="preserve">ITS DE ZACAPOAXTLA: POR EXPEDICION O REPOSICION DE CREDENCIAL POR C/U           </v>
          </cell>
          <cell r="L1539">
            <v>20132</v>
          </cell>
          <cell r="M1539">
            <v>5430</v>
          </cell>
          <cell r="N1539">
            <v>662</v>
          </cell>
          <cell r="O1539">
            <v>24900</v>
          </cell>
          <cell r="P1539">
            <v>14200</v>
          </cell>
          <cell r="Q1539">
            <v>14200</v>
          </cell>
          <cell r="R1539">
            <v>0.70534472481621302</v>
          </cell>
          <cell r="S1539">
            <v>0.57028112449799195</v>
          </cell>
        </row>
        <row r="1540">
          <cell r="B1540">
            <v>12682</v>
          </cell>
          <cell r="C1540" t="str">
            <v xml:space="preserve">OTROS INGRESOS DEL INST TEC SUP DE ZACAPOAXTLA                                  </v>
          </cell>
          <cell r="D1540" t="str">
            <v>20190390TZC210</v>
          </cell>
          <cell r="E1540" t="str">
            <v>4300003023001001</v>
          </cell>
          <cell r="K1540" t="str">
            <v xml:space="preserve">OTROS INGRESOS DEL INST TEC SUP DE ZACAPOAXTLA                                  </v>
          </cell>
          <cell r="L1540">
            <v>185512</v>
          </cell>
          <cell r="M1540">
            <v>89224</v>
          </cell>
          <cell r="N1540">
            <v>28867</v>
          </cell>
          <cell r="O1540">
            <v>245869</v>
          </cell>
          <cell r="P1540">
            <v>217262</v>
          </cell>
          <cell r="Q1540">
            <v>217262</v>
          </cell>
          <cell r="R1540">
            <v>1.1711479580835742</v>
          </cell>
          <cell r="S1540">
            <v>0.88364942306675509</v>
          </cell>
        </row>
        <row r="1541">
          <cell r="B1541">
            <v>14541</v>
          </cell>
          <cell r="C1541" t="str">
            <v xml:space="preserve">ITS DE ZACAPOAXTLA: USO Y APROV. DE ESPACIOS CAFETERIA POR M2 POR MES           </v>
          </cell>
          <cell r="D1541" t="str">
            <v>20190390TZC210</v>
          </cell>
          <cell r="E1541" t="str">
            <v>4300003023001001</v>
          </cell>
          <cell r="K1541" t="str">
            <v xml:space="preserve">ITS DE ZACAPOAXTLA: USO Y APROV. DE ESPACIOS CAFETERIA POR M2 POR MES           </v>
          </cell>
          <cell r="L1541">
            <v>92037</v>
          </cell>
          <cell r="M1541">
            <v>8194</v>
          </cell>
          <cell r="N1541">
            <v>10657</v>
          </cell>
          <cell r="O1541">
            <v>89574</v>
          </cell>
          <cell r="P1541">
            <v>52650</v>
          </cell>
          <cell r="Q1541">
            <v>52650</v>
          </cell>
          <cell r="R1541">
            <v>0.57205254408553086</v>
          </cell>
          <cell r="S1541">
            <v>0.58778216893294932</v>
          </cell>
        </row>
        <row r="1542">
          <cell r="B1542">
            <v>16190</v>
          </cell>
          <cell r="C1542" t="str">
            <v xml:space="preserve">ITS DE ZACAPOAXTLA: POR EXPEDICION DE TITULO PROFESIONAL ELECTRONICO            </v>
          </cell>
          <cell r="D1542" t="str">
            <v>20190390TZC210</v>
          </cell>
          <cell r="E1542" t="str">
            <v>4300003023001001</v>
          </cell>
          <cell r="K1542" t="str">
            <v xml:space="preserve">ITS DE ZACAPOAXTLA: POR EXPEDICION DE TITULO PROFESIONAL ELECTRONICO            </v>
          </cell>
          <cell r="L1542">
            <v>0</v>
          </cell>
          <cell r="M1542">
            <v>112000</v>
          </cell>
          <cell r="N1542">
            <v>0</v>
          </cell>
          <cell r="O1542">
            <v>112000</v>
          </cell>
          <cell r="P1542">
            <v>112000</v>
          </cell>
          <cell r="Q1542">
            <v>112000</v>
          </cell>
          <cell r="R1542" t="str">
            <v>Sin saldo estimado</v>
          </cell>
          <cell r="S1542">
            <v>1</v>
          </cell>
        </row>
        <row r="1543">
          <cell r="D1543" t="str">
            <v/>
          </cell>
          <cell r="E1543" t="str">
            <v>4300003024000000</v>
          </cell>
          <cell r="I1543" t="str">
            <v xml:space="preserve">SERVICIOS DE SALUD DEL ESTADO DE PUEBLA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543">
            <v>703938</v>
          </cell>
          <cell r="M1543">
            <v>39895</v>
          </cell>
          <cell r="N1543">
            <v>292196</v>
          </cell>
          <cell r="O1543">
            <v>451637</v>
          </cell>
          <cell r="P1543">
            <v>138645</v>
          </cell>
          <cell r="Q1543">
            <v>138645</v>
          </cell>
          <cell r="R1543">
            <v>0.19695626603479283</v>
          </cell>
          <cell r="S1543">
            <v>0.30698326310731849</v>
          </cell>
        </row>
        <row r="1544">
          <cell r="D1544" t="str">
            <v/>
          </cell>
          <cell r="E1544" t="str">
            <v>4300003024001000</v>
          </cell>
          <cell r="J1544" t="str">
            <v xml:space="preserve">SERVICIOS DE SALUD DEL ESTADO DE PUEBLA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544">
            <v>703938</v>
          </cell>
          <cell r="M1544">
            <v>39895</v>
          </cell>
          <cell r="N1544">
            <v>292196</v>
          </cell>
          <cell r="O1544">
            <v>451637</v>
          </cell>
          <cell r="P1544">
            <v>138645</v>
          </cell>
          <cell r="Q1544">
            <v>138645</v>
          </cell>
          <cell r="R1544">
            <v>0.19695626603479283</v>
          </cell>
          <cell r="S1544">
            <v>0.30698326310731849</v>
          </cell>
        </row>
        <row r="1545">
          <cell r="B1545">
            <v>14642</v>
          </cell>
          <cell r="C1545" t="str">
            <v xml:space="preserve">SSA: P/USO DE ESPACIOS EN HOSPITALES PARA CAFETERIA, MPIO PUEBLA, P/M2, P/MES   </v>
          </cell>
          <cell r="D1545" t="str">
            <v>20190130351210</v>
          </cell>
          <cell r="E1545" t="str">
            <v>4300003024001001</v>
          </cell>
          <cell r="K1545" t="str">
            <v xml:space="preserve">SSA: P/USO DE ESPACIOS EN HOSPITALES PARA CAFETERIA, MPIO PUEBLA, P/M2, P/MES   </v>
          </cell>
          <cell r="L1545">
            <v>545039</v>
          </cell>
          <cell r="M1545">
            <v>39500</v>
          </cell>
          <cell r="N1545">
            <v>202850</v>
          </cell>
          <cell r="O1545">
            <v>381689</v>
          </cell>
          <cell r="P1545">
            <v>138250</v>
          </cell>
          <cell r="Q1545">
            <v>138250</v>
          </cell>
          <cell r="R1545">
            <v>0.25365157355712159</v>
          </cell>
          <cell r="S1545">
            <v>0.36220587965595025</v>
          </cell>
        </row>
        <row r="1546">
          <cell r="B1546">
            <v>14648</v>
          </cell>
          <cell r="C1546" t="str">
            <v xml:space="preserve">SSA: INTERESES MORATORIOS POR USO DE ESPACIOS                                   </v>
          </cell>
          <cell r="D1546" t="str">
            <v>20190130351210</v>
          </cell>
          <cell r="E1546" t="str">
            <v>4300003024001001</v>
          </cell>
          <cell r="K1546" t="str">
            <v xml:space="preserve">SSA: INTERESES MORATORIOS POR USO DE ESPACIOS                                   </v>
          </cell>
          <cell r="L1546">
            <v>3175</v>
          </cell>
          <cell r="M1546">
            <v>395</v>
          </cell>
          <cell r="N1546">
            <v>3175</v>
          </cell>
          <cell r="O1546">
            <v>395</v>
          </cell>
          <cell r="P1546">
            <v>395</v>
          </cell>
          <cell r="Q1546">
            <v>395</v>
          </cell>
          <cell r="R1546">
            <v>0.12440944881889764</v>
          </cell>
          <cell r="S1546">
            <v>1</v>
          </cell>
        </row>
        <row r="1547">
          <cell r="B1547">
            <v>15418</v>
          </cell>
          <cell r="C1547" t="str">
            <v xml:space="preserve">SSA: POR USO DE ESPACIOS EN LOS HOSPITALES P/ CAFETERIA, RESTO EDO, P/M2, P/MES </v>
          </cell>
          <cell r="D1547" t="str">
            <v>20190130351210</v>
          </cell>
          <cell r="E1547" t="str">
            <v>4300003024001001</v>
          </cell>
          <cell r="K1547" t="str">
            <v xml:space="preserve">SSA: POR USO DE ESPACIOS EN LOS HOSPITALES P/ CAFETERIA, RESTO EDO, P/M2, P/MES </v>
          </cell>
          <cell r="L1547">
            <v>155724</v>
          </cell>
          <cell r="M1547">
            <v>0</v>
          </cell>
          <cell r="N1547">
            <v>86171</v>
          </cell>
          <cell r="O1547">
            <v>69553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D1548" t="str">
            <v/>
          </cell>
          <cell r="E1548" t="str">
            <v>4300003025000000</v>
          </cell>
          <cell r="I1548" t="str">
            <v xml:space="preserve">SISTEMA PARA EL DESARROLLO INTEGRAL DE LA FAMILIA DEL ESTADO DE PUEBLA                                                                                                                                                                                                                                      </v>
          </cell>
          <cell r="L1548">
            <v>3123614</v>
          </cell>
          <cell r="M1548">
            <v>1228861</v>
          </cell>
          <cell r="N1548">
            <v>382911</v>
          </cell>
          <cell r="O1548">
            <v>3969564</v>
          </cell>
          <cell r="P1548">
            <v>2596181</v>
          </cell>
          <cell r="Q1548">
            <v>2596181</v>
          </cell>
          <cell r="R1548">
            <v>0.83114655011790828</v>
          </cell>
          <cell r="S1548">
            <v>0.65402170112385138</v>
          </cell>
        </row>
        <row r="1549">
          <cell r="D1549" t="str">
            <v/>
          </cell>
          <cell r="E1549" t="str">
            <v>4300003025001000</v>
          </cell>
          <cell r="J1549" t="str">
            <v xml:space="preserve">SISTEMA PARA EL DESARROLLO INTEGRAL DE LA FAMILIA DEL ESTADO DE PUEBLA                                                                                                                                                                                                                                      </v>
          </cell>
          <cell r="L1549">
            <v>3123614</v>
          </cell>
          <cell r="M1549">
            <v>1228861</v>
          </cell>
          <cell r="N1549">
            <v>382911</v>
          </cell>
          <cell r="O1549">
            <v>3969564</v>
          </cell>
          <cell r="P1549">
            <v>2596181</v>
          </cell>
          <cell r="Q1549">
            <v>2596181</v>
          </cell>
          <cell r="R1549">
            <v>0.83114655011790828</v>
          </cell>
          <cell r="S1549">
            <v>0.65402170112385138</v>
          </cell>
        </row>
        <row r="1550">
          <cell r="B1550">
            <v>12400</v>
          </cell>
          <cell r="C1550" t="str">
            <v xml:space="preserve">APERTURA DE EXPEDIENTE INCLUYE CARNET CRII                                      </v>
          </cell>
          <cell r="D1550" t="str">
            <v>20190420DIF210</v>
          </cell>
          <cell r="E1550" t="str">
            <v>4300003025001001</v>
          </cell>
          <cell r="K1550" t="str">
            <v xml:space="preserve">APERTURA DE EXPEDIENTE INCLUYE CARNET CRII                                      </v>
          </cell>
          <cell r="L1550">
            <v>992</v>
          </cell>
          <cell r="M1550">
            <v>509</v>
          </cell>
          <cell r="N1550">
            <v>131</v>
          </cell>
          <cell r="O1550">
            <v>1370</v>
          </cell>
          <cell r="P1550">
            <v>990</v>
          </cell>
          <cell r="Q1550">
            <v>990</v>
          </cell>
          <cell r="R1550">
            <v>0.99798387096774188</v>
          </cell>
          <cell r="S1550">
            <v>0.72262773722627738</v>
          </cell>
        </row>
        <row r="1551">
          <cell r="B1551">
            <v>12401</v>
          </cell>
          <cell r="C1551" t="str">
            <v xml:space="preserve">CAMBIO DE CARNET CRII                                                           </v>
          </cell>
          <cell r="D1551" t="str">
            <v>20190420DIF210</v>
          </cell>
          <cell r="E1551" t="str">
            <v>4300003025001001</v>
          </cell>
          <cell r="K1551" t="str">
            <v xml:space="preserve">CAMBIO DE CARNET CRII                                                           </v>
          </cell>
          <cell r="L1551">
            <v>319</v>
          </cell>
          <cell r="M1551">
            <v>1</v>
          </cell>
          <cell r="N1551">
            <v>174</v>
          </cell>
          <cell r="O1551">
            <v>146</v>
          </cell>
          <cell r="P1551">
            <v>40</v>
          </cell>
          <cell r="Q1551">
            <v>40</v>
          </cell>
          <cell r="R1551">
            <v>0.12539184952978055</v>
          </cell>
          <cell r="S1551">
            <v>0.27397260273972601</v>
          </cell>
        </row>
        <row r="1552">
          <cell r="B1552">
            <v>12402</v>
          </cell>
          <cell r="C1552" t="str">
            <v xml:space="preserve">REPOSICION DE CARNET CRII                                                       </v>
          </cell>
          <cell r="D1552" t="str">
            <v>20190420DIF210</v>
          </cell>
          <cell r="E1552" t="str">
            <v>4300003025001001</v>
          </cell>
          <cell r="K1552" t="str">
            <v xml:space="preserve">REPOSICION DE CARNET CRII                                                       </v>
          </cell>
          <cell r="L1552">
            <v>161</v>
          </cell>
          <cell r="M1552">
            <v>0</v>
          </cell>
          <cell r="N1552">
            <v>161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1</v>
          </cell>
        </row>
        <row r="1553">
          <cell r="B1553">
            <v>12404</v>
          </cell>
          <cell r="C1553" t="str">
            <v xml:space="preserve">TERAPIAS FISICA NIVEL SOCIOECONOMICO B CRII                                     </v>
          </cell>
          <cell r="D1553" t="str">
            <v>20190420DIF210</v>
          </cell>
          <cell r="E1553" t="str">
            <v>4300003025001001</v>
          </cell>
          <cell r="K1553" t="str">
            <v xml:space="preserve">TERAPIAS FISICA NIVEL SOCIOECONOMICO B CRII                                     </v>
          </cell>
          <cell r="L1553">
            <v>927</v>
          </cell>
          <cell r="M1553">
            <v>1273</v>
          </cell>
          <cell r="N1553">
            <v>0</v>
          </cell>
          <cell r="O1553">
            <v>2200</v>
          </cell>
          <cell r="P1553">
            <v>1500</v>
          </cell>
          <cell r="Q1553">
            <v>1500</v>
          </cell>
          <cell r="R1553">
            <v>1.6181229773462784</v>
          </cell>
          <cell r="S1553">
            <v>0.68181818181818177</v>
          </cell>
        </row>
        <row r="1554">
          <cell r="B1554">
            <v>12405</v>
          </cell>
          <cell r="C1554" t="str">
            <v xml:space="preserve">TERAPIAS FISICA NIVEL SOCIOECONOMICO C CRII                                     </v>
          </cell>
          <cell r="D1554" t="str">
            <v>20190420DIF210</v>
          </cell>
          <cell r="E1554" t="str">
            <v>4300003025001001</v>
          </cell>
          <cell r="K1554" t="str">
            <v xml:space="preserve">TERAPIAS FISICA NIVEL SOCIOECONOMICO C CRII                                     </v>
          </cell>
          <cell r="L1554">
            <v>6401</v>
          </cell>
          <cell r="M1554">
            <v>749</v>
          </cell>
          <cell r="N1554">
            <v>345</v>
          </cell>
          <cell r="O1554">
            <v>6805</v>
          </cell>
          <cell r="P1554">
            <v>3330</v>
          </cell>
          <cell r="Q1554">
            <v>3330</v>
          </cell>
          <cell r="R1554">
            <v>0.52023121387283233</v>
          </cell>
          <cell r="S1554">
            <v>0.48934606906686262</v>
          </cell>
        </row>
        <row r="1555">
          <cell r="B1555">
            <v>12406</v>
          </cell>
          <cell r="C1555" t="str">
            <v xml:space="preserve">TERAPIAS FISICA NIVEL SOCIOECONOMICO D CRII                                     </v>
          </cell>
          <cell r="D1555" t="str">
            <v>20190420DIF210</v>
          </cell>
          <cell r="E1555" t="str">
            <v>4300003025001001</v>
          </cell>
          <cell r="K1555" t="str">
            <v xml:space="preserve">TERAPIAS FISICA NIVEL SOCIOECONOMICO D CRII                                     </v>
          </cell>
          <cell r="L1555">
            <v>31557</v>
          </cell>
          <cell r="M1555">
            <v>342</v>
          </cell>
          <cell r="N1555">
            <v>3893</v>
          </cell>
          <cell r="O1555">
            <v>28006</v>
          </cell>
          <cell r="P1555">
            <v>13240</v>
          </cell>
          <cell r="Q1555">
            <v>13240</v>
          </cell>
          <cell r="R1555">
            <v>0.4195582596571284</v>
          </cell>
          <cell r="S1555">
            <v>0.47275583803470683</v>
          </cell>
        </row>
        <row r="1556">
          <cell r="B1556">
            <v>12408</v>
          </cell>
          <cell r="C1556" t="str">
            <v xml:space="preserve">TERAPIAS OCUPACIONAL NIVEL SOCIOECONOMICO B CRII                                </v>
          </cell>
          <cell r="D1556" t="str">
            <v>20190420DIF210</v>
          </cell>
          <cell r="E1556" t="str">
            <v>4300003025001001</v>
          </cell>
          <cell r="K1556" t="str">
            <v xml:space="preserve">TERAPIAS OCUPACIONAL NIVEL SOCIOECONOMICO B CRII                                </v>
          </cell>
          <cell r="L1556">
            <v>589</v>
          </cell>
          <cell r="M1556">
            <v>840</v>
          </cell>
          <cell r="N1556">
            <v>0</v>
          </cell>
          <cell r="O1556">
            <v>1429</v>
          </cell>
          <cell r="P1556">
            <v>840</v>
          </cell>
          <cell r="Q1556">
            <v>840</v>
          </cell>
          <cell r="R1556">
            <v>1.4261460101867571</v>
          </cell>
          <cell r="S1556">
            <v>0.58782365290412875</v>
          </cell>
        </row>
        <row r="1557">
          <cell r="B1557">
            <v>12409</v>
          </cell>
          <cell r="C1557" t="str">
            <v xml:space="preserve">TERAPIAS OCUPACIONAL NIVEL SOCIOECONOMICO C CRII                                </v>
          </cell>
          <cell r="D1557" t="str">
            <v>20190420DIF210</v>
          </cell>
          <cell r="E1557" t="str">
            <v>4300003025001001</v>
          </cell>
          <cell r="K1557" t="str">
            <v xml:space="preserve">TERAPIAS OCUPACIONAL NIVEL SOCIOECONOMICO C CRII                                </v>
          </cell>
          <cell r="L1557">
            <v>1424</v>
          </cell>
          <cell r="M1557">
            <v>751</v>
          </cell>
          <cell r="N1557">
            <v>0</v>
          </cell>
          <cell r="O1557">
            <v>2175</v>
          </cell>
          <cell r="P1557">
            <v>1575</v>
          </cell>
          <cell r="Q1557">
            <v>1575</v>
          </cell>
          <cell r="R1557">
            <v>1.1060393258426966</v>
          </cell>
          <cell r="S1557">
            <v>0.72413793103448276</v>
          </cell>
        </row>
        <row r="1558">
          <cell r="B1558">
            <v>12410</v>
          </cell>
          <cell r="C1558" t="str">
            <v xml:space="preserve">TERAPIAS OCUPACIONAL NIVEL SOCIOECONOMICO D CRII                                </v>
          </cell>
          <cell r="D1558" t="str">
            <v>20190420DIF210</v>
          </cell>
          <cell r="E1558" t="str">
            <v>4300003025001001</v>
          </cell>
          <cell r="K1558" t="str">
            <v xml:space="preserve">TERAPIAS OCUPACIONAL NIVEL SOCIOECONOMICO D CRII                                </v>
          </cell>
          <cell r="L1558">
            <v>15433</v>
          </cell>
          <cell r="M1558">
            <v>283</v>
          </cell>
          <cell r="N1558">
            <v>2052</v>
          </cell>
          <cell r="O1558">
            <v>13664</v>
          </cell>
          <cell r="P1558">
            <v>6620</v>
          </cell>
          <cell r="Q1558">
            <v>6620</v>
          </cell>
          <cell r="R1558">
            <v>0.42895094926456295</v>
          </cell>
          <cell r="S1558">
            <v>0.48448477751756441</v>
          </cell>
        </row>
        <row r="1559">
          <cell r="B1559">
            <v>12411</v>
          </cell>
          <cell r="C1559" t="str">
            <v xml:space="preserve">TERAPIAS DE LENGUAJE NIVEL SOCIOECONOMICO A CRII                                </v>
          </cell>
          <cell r="D1559" t="str">
            <v>20190420DIF210</v>
          </cell>
          <cell r="E1559" t="str">
            <v>4300003025001001</v>
          </cell>
          <cell r="K1559" t="str">
            <v xml:space="preserve">TERAPIAS DE LENGUAJE NIVEL SOCIOECONOMICO A CRII                                </v>
          </cell>
          <cell r="L1559">
            <v>1472</v>
          </cell>
          <cell r="M1559">
            <v>250</v>
          </cell>
          <cell r="N1559">
            <v>0</v>
          </cell>
          <cell r="O1559">
            <v>1722</v>
          </cell>
          <cell r="P1559">
            <v>250</v>
          </cell>
          <cell r="Q1559">
            <v>250</v>
          </cell>
          <cell r="R1559">
            <v>0.16983695652173914</v>
          </cell>
          <cell r="S1559">
            <v>0.14518002322880372</v>
          </cell>
        </row>
        <row r="1560">
          <cell r="B1560">
            <v>12412</v>
          </cell>
          <cell r="C1560" t="str">
            <v xml:space="preserve">TERAPIAS DE LENGUAJE NIVEL SOCIOECONOMICO B CRII                                </v>
          </cell>
          <cell r="D1560" t="str">
            <v>20190420DIF210</v>
          </cell>
          <cell r="E1560" t="str">
            <v>4300003025001001</v>
          </cell>
          <cell r="K1560" t="str">
            <v xml:space="preserve">TERAPIAS DE LENGUAJE NIVEL SOCIOECONOMICO B CRII                                </v>
          </cell>
          <cell r="L1560">
            <v>577</v>
          </cell>
          <cell r="M1560">
            <v>908</v>
          </cell>
          <cell r="N1560">
            <v>0</v>
          </cell>
          <cell r="O1560">
            <v>1485</v>
          </cell>
          <cell r="P1560">
            <v>990</v>
          </cell>
          <cell r="Q1560">
            <v>990</v>
          </cell>
          <cell r="R1560">
            <v>1.7157712305025996</v>
          </cell>
          <cell r="S1560">
            <v>0.66666666666666663</v>
          </cell>
        </row>
        <row r="1561">
          <cell r="B1561">
            <v>12413</v>
          </cell>
          <cell r="C1561" t="str">
            <v xml:space="preserve">TERAPIAS DE LENGUAJE NIVEL SOCIOECONOMICO C CRII                                </v>
          </cell>
          <cell r="D1561" t="str">
            <v>20190420DIF210</v>
          </cell>
          <cell r="E1561" t="str">
            <v>4300003025001001</v>
          </cell>
          <cell r="K1561" t="str">
            <v xml:space="preserve">TERAPIAS DE LENGUAJE NIVEL SOCIOECONOMICO C CRII                                </v>
          </cell>
          <cell r="L1561">
            <v>2831</v>
          </cell>
          <cell r="M1561">
            <v>3376</v>
          </cell>
          <cell r="N1561">
            <v>0</v>
          </cell>
          <cell r="O1561">
            <v>6207</v>
          </cell>
          <cell r="P1561">
            <v>4635</v>
          </cell>
          <cell r="Q1561">
            <v>4635</v>
          </cell>
          <cell r="R1561">
            <v>1.6372306605439775</v>
          </cell>
          <cell r="S1561">
            <v>0.74673755437409373</v>
          </cell>
        </row>
        <row r="1562">
          <cell r="B1562">
            <v>12414</v>
          </cell>
          <cell r="C1562" t="str">
            <v xml:space="preserve">TERAPIAS DE LENGUAJE NIVEL SOCIOECONOMICO D CRII                                </v>
          </cell>
          <cell r="D1562" t="str">
            <v>20190420DIF210</v>
          </cell>
          <cell r="E1562" t="str">
            <v>4300003025001001</v>
          </cell>
          <cell r="K1562" t="str">
            <v xml:space="preserve">TERAPIAS DE LENGUAJE NIVEL SOCIOECONOMICO D CRII                                </v>
          </cell>
          <cell r="L1562">
            <v>15146</v>
          </cell>
          <cell r="M1562">
            <v>1019</v>
          </cell>
          <cell r="N1562">
            <v>1290</v>
          </cell>
          <cell r="O1562">
            <v>14875</v>
          </cell>
          <cell r="P1562">
            <v>8940</v>
          </cell>
          <cell r="Q1562">
            <v>8940</v>
          </cell>
          <cell r="R1562">
            <v>0.59025485276640699</v>
          </cell>
          <cell r="S1562">
            <v>0.60100840336134453</v>
          </cell>
        </row>
        <row r="1563">
          <cell r="B1563">
            <v>12415</v>
          </cell>
          <cell r="C1563" t="str">
            <v xml:space="preserve">CONSULTA PSICOLOGIA NIVEL SOCIOECONOMICO A CRII                                 </v>
          </cell>
          <cell r="D1563" t="str">
            <v>20190420DIF210</v>
          </cell>
          <cell r="E1563" t="str">
            <v>4300003025001001</v>
          </cell>
          <cell r="K1563" t="str">
            <v xml:space="preserve">CONSULTA PSICOLOGIA NIVEL SOCIOECONOMICO A CRII                                 </v>
          </cell>
          <cell r="L1563">
            <v>482</v>
          </cell>
          <cell r="M1563">
            <v>200</v>
          </cell>
          <cell r="N1563">
            <v>0</v>
          </cell>
          <cell r="O1563">
            <v>682</v>
          </cell>
          <cell r="P1563">
            <v>200</v>
          </cell>
          <cell r="Q1563">
            <v>200</v>
          </cell>
          <cell r="R1563">
            <v>0.41493775933609961</v>
          </cell>
          <cell r="S1563">
            <v>0.2932551319648094</v>
          </cell>
        </row>
        <row r="1564">
          <cell r="B1564">
            <v>12416</v>
          </cell>
          <cell r="C1564" t="str">
            <v xml:space="preserve">CONSULTA PSICOLOGIA NIVEL SOCIOECONOMICO B CRII                                 </v>
          </cell>
          <cell r="D1564" t="str">
            <v>20190420DIF210</v>
          </cell>
          <cell r="E1564" t="str">
            <v>4300003025001001</v>
          </cell>
          <cell r="K1564" t="str">
            <v xml:space="preserve">CONSULTA PSICOLOGIA NIVEL SOCIOECONOMICO B CRII                                 </v>
          </cell>
          <cell r="L1564">
            <v>0</v>
          </cell>
          <cell r="M1564">
            <v>480</v>
          </cell>
          <cell r="N1564">
            <v>0</v>
          </cell>
          <cell r="O1564">
            <v>480</v>
          </cell>
          <cell r="P1564">
            <v>480</v>
          </cell>
          <cell r="Q1564">
            <v>480</v>
          </cell>
          <cell r="R1564" t="str">
            <v>Sin saldo estimado</v>
          </cell>
          <cell r="S1564">
            <v>1</v>
          </cell>
        </row>
        <row r="1565">
          <cell r="B1565">
            <v>12417</v>
          </cell>
          <cell r="C1565" t="str">
            <v xml:space="preserve">CONSULTA PSICOLOGIA NIVEL SOCIOECONOMICO C CRII                                 </v>
          </cell>
          <cell r="D1565" t="str">
            <v>20190420DIF210</v>
          </cell>
          <cell r="E1565" t="str">
            <v>4300003025001001</v>
          </cell>
          <cell r="K1565" t="str">
            <v xml:space="preserve">CONSULTA PSICOLOGIA NIVEL SOCIOECONOMICO C CRII                                 </v>
          </cell>
          <cell r="L1565">
            <v>2681</v>
          </cell>
          <cell r="M1565">
            <v>834</v>
          </cell>
          <cell r="N1565">
            <v>0</v>
          </cell>
          <cell r="O1565">
            <v>3515</v>
          </cell>
          <cell r="P1565">
            <v>2050</v>
          </cell>
          <cell r="Q1565">
            <v>2050</v>
          </cell>
          <cell r="R1565">
            <v>0.76464005967922422</v>
          </cell>
          <cell r="S1565">
            <v>0.58321479374110952</v>
          </cell>
        </row>
        <row r="1566">
          <cell r="B1566">
            <v>12418</v>
          </cell>
          <cell r="C1566" t="str">
            <v xml:space="preserve">CONSULTA PSICOLOGIA NIVEL SOCIOECONOMICO D CRII                                 </v>
          </cell>
          <cell r="D1566" t="str">
            <v>20190420DIF210</v>
          </cell>
          <cell r="E1566" t="str">
            <v>4300003025001001</v>
          </cell>
          <cell r="K1566" t="str">
            <v xml:space="preserve">CONSULTA PSICOLOGIA NIVEL SOCIOECONOMICO D CRII                                 </v>
          </cell>
          <cell r="L1566">
            <v>12688</v>
          </cell>
          <cell r="M1566">
            <v>963</v>
          </cell>
          <cell r="N1566">
            <v>1943</v>
          </cell>
          <cell r="O1566">
            <v>11708</v>
          </cell>
          <cell r="P1566">
            <v>6435</v>
          </cell>
          <cell r="Q1566">
            <v>6435</v>
          </cell>
          <cell r="R1566">
            <v>0.50717213114754101</v>
          </cell>
          <cell r="S1566">
            <v>0.54962418858899897</v>
          </cell>
        </row>
        <row r="1567">
          <cell r="B1567">
            <v>12424</v>
          </cell>
          <cell r="C1567" t="str">
            <v xml:space="preserve">CONSULTA REHABILITACION NIVEL SOCIOECONOMICO B CRII                             </v>
          </cell>
          <cell r="D1567" t="str">
            <v>20190420DIF210</v>
          </cell>
          <cell r="E1567" t="str">
            <v>4300003025001001</v>
          </cell>
          <cell r="K1567" t="str">
            <v xml:space="preserve">CONSULTA REHABILITACION NIVEL SOCIOECONOMICO B CRII                             </v>
          </cell>
          <cell r="L1567">
            <v>46</v>
          </cell>
          <cell r="M1567">
            <v>320</v>
          </cell>
          <cell r="N1567">
            <v>46</v>
          </cell>
          <cell r="O1567">
            <v>320</v>
          </cell>
          <cell r="P1567">
            <v>320</v>
          </cell>
          <cell r="Q1567">
            <v>320</v>
          </cell>
          <cell r="R1567">
            <v>6.9565217391304346</v>
          </cell>
          <cell r="S1567">
            <v>1</v>
          </cell>
        </row>
        <row r="1568">
          <cell r="B1568">
            <v>12425</v>
          </cell>
          <cell r="C1568" t="str">
            <v xml:space="preserve">CONSULTA REHABILITACION NIVEL SOCIOECONOMICO C CRII                             </v>
          </cell>
          <cell r="D1568" t="str">
            <v>20190420DIF210</v>
          </cell>
          <cell r="E1568" t="str">
            <v>4300003025001001</v>
          </cell>
          <cell r="K1568" t="str">
            <v xml:space="preserve">CONSULTA REHABILITACION NIVEL SOCIOECONOMICO C CRII                             </v>
          </cell>
          <cell r="L1568">
            <v>1283</v>
          </cell>
          <cell r="M1568">
            <v>451</v>
          </cell>
          <cell r="N1568">
            <v>102</v>
          </cell>
          <cell r="O1568">
            <v>1632</v>
          </cell>
          <cell r="P1568">
            <v>960</v>
          </cell>
          <cell r="Q1568">
            <v>960</v>
          </cell>
          <cell r="R1568">
            <v>0.74824629773967266</v>
          </cell>
          <cell r="S1568">
            <v>0.58823529411764708</v>
          </cell>
        </row>
        <row r="1569">
          <cell r="B1569">
            <v>12426</v>
          </cell>
          <cell r="C1569" t="str">
            <v xml:space="preserve">CONSULTA REHABILITACION NIVEL SOCIOECONOMICO D CRII                             </v>
          </cell>
          <cell r="D1569" t="str">
            <v>20190420DIF210</v>
          </cell>
          <cell r="E1569" t="str">
            <v>4300003025001001</v>
          </cell>
          <cell r="K1569" t="str">
            <v xml:space="preserve">CONSULTA REHABILITACION NIVEL SOCIOECONOMICO D CRII                             </v>
          </cell>
          <cell r="L1569">
            <v>10756</v>
          </cell>
          <cell r="M1569">
            <v>662</v>
          </cell>
          <cell r="N1569">
            <v>1142</v>
          </cell>
          <cell r="O1569">
            <v>10276</v>
          </cell>
          <cell r="P1569">
            <v>5600</v>
          </cell>
          <cell r="Q1569">
            <v>5600</v>
          </cell>
          <cell r="R1569">
            <v>0.52063964298995913</v>
          </cell>
          <cell r="S1569">
            <v>0.54495912806539515</v>
          </cell>
        </row>
        <row r="1570">
          <cell r="B1570">
            <v>12434</v>
          </cell>
          <cell r="C1570" t="str">
            <v xml:space="preserve">CLINICA DE ODONTOPEDIATRIA CONSULTA                                             </v>
          </cell>
          <cell r="D1570" t="str">
            <v>20190420DIF210</v>
          </cell>
          <cell r="E1570" t="str">
            <v>4300003025001001</v>
          </cell>
          <cell r="K1570" t="str">
            <v xml:space="preserve">CLINICA DE ODONTOPEDIATRIA CONSULTA                                             </v>
          </cell>
          <cell r="L1570">
            <v>21540</v>
          </cell>
          <cell r="M1570">
            <v>2678</v>
          </cell>
          <cell r="N1570">
            <v>1020</v>
          </cell>
          <cell r="O1570">
            <v>23198</v>
          </cell>
          <cell r="P1570">
            <v>13880</v>
          </cell>
          <cell r="Q1570">
            <v>13880</v>
          </cell>
          <cell r="R1570">
            <v>0.64438254410399254</v>
          </cell>
          <cell r="S1570">
            <v>0.59832744202086385</v>
          </cell>
        </row>
        <row r="1571">
          <cell r="B1571">
            <v>12435</v>
          </cell>
          <cell r="C1571" t="str">
            <v xml:space="preserve">CLINICA DE ODONTOPEDIATRIA RESINA                                               </v>
          </cell>
          <cell r="D1571" t="str">
            <v>20190420DIF210</v>
          </cell>
          <cell r="E1571" t="str">
            <v>4300003025001001</v>
          </cell>
          <cell r="K1571" t="str">
            <v xml:space="preserve">CLINICA DE ODONTOPEDIATRIA RESINA                                               </v>
          </cell>
          <cell r="L1571">
            <v>128423</v>
          </cell>
          <cell r="M1571">
            <v>33808</v>
          </cell>
          <cell r="N1571">
            <v>0</v>
          </cell>
          <cell r="O1571">
            <v>162231</v>
          </cell>
          <cell r="P1571">
            <v>101925</v>
          </cell>
          <cell r="Q1571">
            <v>101925</v>
          </cell>
          <cell r="R1571">
            <v>0.79366624358565052</v>
          </cell>
          <cell r="S1571">
            <v>0.62827079904580507</v>
          </cell>
        </row>
        <row r="1572">
          <cell r="B1572">
            <v>12436</v>
          </cell>
          <cell r="C1572" t="str">
            <v xml:space="preserve">CLINICA DE ODONTOPEDIATRIA PULPOTOMIA                                           </v>
          </cell>
          <cell r="D1572" t="str">
            <v>20190420DIF210</v>
          </cell>
          <cell r="E1572" t="str">
            <v>4300003025001001</v>
          </cell>
          <cell r="K1572" t="str">
            <v xml:space="preserve">CLINICA DE ODONTOPEDIATRIA PULPOTOMIA                                           </v>
          </cell>
          <cell r="L1572">
            <v>68580</v>
          </cell>
          <cell r="M1572">
            <v>5096</v>
          </cell>
          <cell r="N1572">
            <v>3235</v>
          </cell>
          <cell r="O1572">
            <v>70441</v>
          </cell>
          <cell r="P1572">
            <v>39825</v>
          </cell>
          <cell r="Q1572">
            <v>39825</v>
          </cell>
          <cell r="R1572">
            <v>0.5807086614173228</v>
          </cell>
          <cell r="S1572">
            <v>0.56536676083530901</v>
          </cell>
        </row>
        <row r="1573">
          <cell r="B1573">
            <v>12437</v>
          </cell>
          <cell r="C1573" t="str">
            <v xml:space="preserve">CLINICA DE ODONTOPEDIATRIA PULPECTOMIA                                          </v>
          </cell>
          <cell r="D1573" t="str">
            <v>20190420DIF210</v>
          </cell>
          <cell r="E1573" t="str">
            <v>4300003025001001</v>
          </cell>
          <cell r="K1573" t="str">
            <v xml:space="preserve">CLINICA DE ODONTOPEDIATRIA PULPECTOMIA                                          </v>
          </cell>
          <cell r="L1573">
            <v>8713</v>
          </cell>
          <cell r="M1573">
            <v>12581</v>
          </cell>
          <cell r="N1573">
            <v>0</v>
          </cell>
          <cell r="O1573">
            <v>21294</v>
          </cell>
          <cell r="P1573">
            <v>15600</v>
          </cell>
          <cell r="Q1573">
            <v>15600</v>
          </cell>
          <cell r="R1573">
            <v>1.7904280959485825</v>
          </cell>
          <cell r="S1573">
            <v>0.73260073260073255</v>
          </cell>
        </row>
        <row r="1574">
          <cell r="B1574">
            <v>12438</v>
          </cell>
          <cell r="C1574" t="str">
            <v xml:space="preserve">CLINICA DE ODONTOPEDIATRIA CORONA DE ACERO-CROMO                                </v>
          </cell>
          <cell r="D1574" t="str">
            <v>20190420DIF210</v>
          </cell>
          <cell r="E1574" t="str">
            <v>4300003025001001</v>
          </cell>
          <cell r="K1574" t="str">
            <v xml:space="preserve">CLINICA DE ODONTOPEDIATRIA CORONA DE ACERO-CROMO                                </v>
          </cell>
          <cell r="L1574">
            <v>87064</v>
          </cell>
          <cell r="M1574">
            <v>2107</v>
          </cell>
          <cell r="N1574">
            <v>6498</v>
          </cell>
          <cell r="O1574">
            <v>82673</v>
          </cell>
          <cell r="P1574">
            <v>47520</v>
          </cell>
          <cell r="Q1574">
            <v>47520</v>
          </cell>
          <cell r="R1574">
            <v>0.54580538454470273</v>
          </cell>
          <cell r="S1574">
            <v>0.57479467298876297</v>
          </cell>
        </row>
        <row r="1575">
          <cell r="B1575">
            <v>12439</v>
          </cell>
          <cell r="C1575" t="str">
            <v xml:space="preserve">CLINICA DE ODONTOPEDIATRIA SELLADORES                                           </v>
          </cell>
          <cell r="D1575" t="str">
            <v>20190420DIF210</v>
          </cell>
          <cell r="E1575" t="str">
            <v>4300003025001001</v>
          </cell>
          <cell r="K1575" t="str">
            <v xml:space="preserve">CLINICA DE ODONTOPEDIATRIA SELLADORES                                           </v>
          </cell>
          <cell r="L1575">
            <v>61539</v>
          </cell>
          <cell r="M1575">
            <v>15817</v>
          </cell>
          <cell r="N1575">
            <v>0</v>
          </cell>
          <cell r="O1575">
            <v>77356</v>
          </cell>
          <cell r="P1575">
            <v>50140</v>
          </cell>
          <cell r="Q1575">
            <v>50140</v>
          </cell>
          <cell r="R1575">
            <v>0.81476787078113067</v>
          </cell>
          <cell r="S1575">
            <v>0.64817208749159727</v>
          </cell>
        </row>
        <row r="1576">
          <cell r="B1576">
            <v>12440</v>
          </cell>
          <cell r="C1576" t="str">
            <v xml:space="preserve">CLINICA DE ODONTOPEDIATRIA EXTRACCION                                           </v>
          </cell>
          <cell r="D1576" t="str">
            <v>20190420DIF210</v>
          </cell>
          <cell r="E1576" t="str">
            <v>4300003025001001</v>
          </cell>
          <cell r="K1576" t="str">
            <v xml:space="preserve">CLINICA DE ODONTOPEDIATRIA EXTRACCION                                           </v>
          </cell>
          <cell r="L1576">
            <v>140427</v>
          </cell>
          <cell r="M1576">
            <v>15395</v>
          </cell>
          <cell r="N1576">
            <v>4386</v>
          </cell>
          <cell r="O1576">
            <v>151436</v>
          </cell>
          <cell r="P1576">
            <v>87345</v>
          </cell>
          <cell r="Q1576">
            <v>87345</v>
          </cell>
          <cell r="R1576">
            <v>0.62199577004422224</v>
          </cell>
          <cell r="S1576">
            <v>0.57677830898861571</v>
          </cell>
        </row>
        <row r="1577">
          <cell r="B1577">
            <v>12441</v>
          </cell>
          <cell r="C1577" t="str">
            <v xml:space="preserve">CLINICA DE ODONTOPEDIATRIA TX, URGENCIA                                         </v>
          </cell>
          <cell r="D1577" t="str">
            <v>20190420DIF210</v>
          </cell>
          <cell r="E1577" t="str">
            <v>4300003025001001</v>
          </cell>
          <cell r="K1577" t="str">
            <v xml:space="preserve">CLINICA DE ODONTOPEDIATRIA TX, URGENCIA                                         </v>
          </cell>
          <cell r="L1577">
            <v>54231</v>
          </cell>
          <cell r="M1577">
            <v>2976</v>
          </cell>
          <cell r="N1577">
            <v>7269</v>
          </cell>
          <cell r="O1577">
            <v>49938</v>
          </cell>
          <cell r="P1577">
            <v>22540</v>
          </cell>
          <cell r="Q1577">
            <v>22540</v>
          </cell>
          <cell r="R1577">
            <v>0.4156294370378566</v>
          </cell>
          <cell r="S1577">
            <v>0.45135968601065318</v>
          </cell>
        </row>
        <row r="1578">
          <cell r="B1578">
            <v>12442</v>
          </cell>
          <cell r="C1578" t="str">
            <v xml:space="preserve">CLINICA DE ODONTOPEDIATRIA APLICACION DE FLUOR                                  </v>
          </cell>
          <cell r="D1578" t="str">
            <v>20190420DIF210</v>
          </cell>
          <cell r="E1578" t="str">
            <v>4300003025001001</v>
          </cell>
          <cell r="K1578" t="str">
            <v xml:space="preserve">CLINICA DE ODONTOPEDIATRIA APLICACION DE FLUOR                                  </v>
          </cell>
          <cell r="L1578">
            <v>59562</v>
          </cell>
          <cell r="M1578">
            <v>2544</v>
          </cell>
          <cell r="N1578">
            <v>11109</v>
          </cell>
          <cell r="O1578">
            <v>50997</v>
          </cell>
          <cell r="P1578">
            <v>22620</v>
          </cell>
          <cell r="Q1578">
            <v>22620</v>
          </cell>
          <cell r="R1578">
            <v>0.37977233806789562</v>
          </cell>
          <cell r="S1578">
            <v>0.44355550326489795</v>
          </cell>
        </row>
        <row r="1579">
          <cell r="B1579">
            <v>12443</v>
          </cell>
          <cell r="C1579" t="str">
            <v xml:space="preserve">CLINICA DE ODONTOPEDIATRIA RADIOGRAFIA                                          </v>
          </cell>
          <cell r="D1579" t="str">
            <v>20190420DIF210</v>
          </cell>
          <cell r="E1579" t="str">
            <v>4300003025001001</v>
          </cell>
          <cell r="K1579" t="str">
            <v xml:space="preserve">CLINICA DE ODONTOPEDIATRIA RADIOGRAFIA                                          </v>
          </cell>
          <cell r="L1579">
            <v>23993</v>
          </cell>
          <cell r="M1579">
            <v>0</v>
          </cell>
          <cell r="N1579">
            <v>10386</v>
          </cell>
          <cell r="O1579">
            <v>13607</v>
          </cell>
          <cell r="P1579">
            <v>2575</v>
          </cell>
          <cell r="Q1579">
            <v>2575</v>
          </cell>
          <cell r="R1579">
            <v>0.1073229691993498</v>
          </cell>
          <cell r="S1579">
            <v>0.18924083192474461</v>
          </cell>
        </row>
        <row r="1580">
          <cell r="B1580">
            <v>12446</v>
          </cell>
          <cell r="C1580" t="str">
            <v xml:space="preserve">LABORATORIO DE ORTOPEDIA MAXILOFACIAL TRAMPA LINGUAL                            </v>
          </cell>
          <cell r="D1580" t="str">
            <v>20190420DIF210</v>
          </cell>
          <cell r="E1580" t="str">
            <v>4300003025001001</v>
          </cell>
          <cell r="K1580" t="str">
            <v xml:space="preserve">LABORATORIO DE ORTOPEDIA MAXILOFACIAL TRAMPA LINGUAL                            </v>
          </cell>
          <cell r="L1580">
            <v>216</v>
          </cell>
          <cell r="M1580">
            <v>2700</v>
          </cell>
          <cell r="N1580">
            <v>0</v>
          </cell>
          <cell r="O1580">
            <v>2916</v>
          </cell>
          <cell r="P1580">
            <v>2700</v>
          </cell>
          <cell r="Q1580">
            <v>2700</v>
          </cell>
          <cell r="R1580">
            <v>12.5</v>
          </cell>
          <cell r="S1580">
            <v>0.92592592592592593</v>
          </cell>
        </row>
        <row r="1581">
          <cell r="B1581">
            <v>12447</v>
          </cell>
          <cell r="C1581" t="str">
            <v xml:space="preserve">LABORATORIO DE ORTOPEDIA MAXILOFACIAL MANTENEDOR ESPACIO                        </v>
          </cell>
          <cell r="D1581" t="str">
            <v>20190420DIF210</v>
          </cell>
          <cell r="E1581" t="str">
            <v>4300003025001001</v>
          </cell>
          <cell r="K1581" t="str">
            <v xml:space="preserve">LABORATORIO DE ORTOPEDIA MAXILOFACIAL MANTENEDOR ESPACIO                        </v>
          </cell>
          <cell r="L1581">
            <v>6844</v>
          </cell>
          <cell r="M1581">
            <v>267</v>
          </cell>
          <cell r="N1581">
            <v>2393</v>
          </cell>
          <cell r="O1581">
            <v>4718</v>
          </cell>
          <cell r="P1581">
            <v>2880</v>
          </cell>
          <cell r="Q1581">
            <v>2880</v>
          </cell>
          <cell r="R1581">
            <v>0.42080654587960259</v>
          </cell>
          <cell r="S1581">
            <v>0.61042814752013563</v>
          </cell>
        </row>
        <row r="1582">
          <cell r="B1582">
            <v>12448</v>
          </cell>
          <cell r="C1582" t="str">
            <v xml:space="preserve">LABORATORIO DE ORTOPEDIA MAXILOFACIAL PLACA SCHWARTZ SUPERIOR O INFERIOR        </v>
          </cell>
          <cell r="D1582" t="str">
            <v>20190420DIF210</v>
          </cell>
          <cell r="E1582" t="str">
            <v>4300003025001001</v>
          </cell>
          <cell r="K1582" t="str">
            <v xml:space="preserve">LABORATORIO DE ORTOPEDIA MAXILOFACIAL PLACA SCHWARTZ SUPERIOR O INFERIOR        </v>
          </cell>
          <cell r="L1582">
            <v>36754</v>
          </cell>
          <cell r="M1582">
            <v>19168</v>
          </cell>
          <cell r="N1582">
            <v>2121</v>
          </cell>
          <cell r="O1582">
            <v>53801</v>
          </cell>
          <cell r="P1582">
            <v>37605</v>
          </cell>
          <cell r="Q1582">
            <v>37605</v>
          </cell>
          <cell r="R1582">
            <v>1.0231539424280351</v>
          </cell>
          <cell r="S1582">
            <v>0.69896470325830373</v>
          </cell>
        </row>
        <row r="1583">
          <cell r="B1583">
            <v>12449</v>
          </cell>
          <cell r="C1583" t="str">
            <v xml:space="preserve">CLINICA DE ENDODONCIA CONSULTA                                                  </v>
          </cell>
          <cell r="D1583" t="str">
            <v>20190420DIF210</v>
          </cell>
          <cell r="E1583" t="str">
            <v>4300003025001001</v>
          </cell>
          <cell r="K1583" t="str">
            <v xml:space="preserve">CLINICA DE ENDODONCIA CONSULTA                                                  </v>
          </cell>
          <cell r="L1583">
            <v>16558</v>
          </cell>
          <cell r="M1583">
            <v>7651</v>
          </cell>
          <cell r="N1583">
            <v>338</v>
          </cell>
          <cell r="O1583">
            <v>23871</v>
          </cell>
          <cell r="P1583">
            <v>15360</v>
          </cell>
          <cell r="Q1583">
            <v>15360</v>
          </cell>
          <cell r="R1583">
            <v>0.92764826669887668</v>
          </cell>
          <cell r="S1583">
            <v>0.64345858992082439</v>
          </cell>
        </row>
        <row r="1584">
          <cell r="B1584">
            <v>12450</v>
          </cell>
          <cell r="C1584" t="str">
            <v xml:space="preserve">CLINICA DE ENDODONCIA TX DE CONDUCTO                                            </v>
          </cell>
          <cell r="D1584" t="str">
            <v>20190420DIF210</v>
          </cell>
          <cell r="E1584" t="str">
            <v>4300003025001001</v>
          </cell>
          <cell r="K1584" t="str">
            <v xml:space="preserve">CLINICA DE ENDODONCIA TX DE CONDUCTO                                            </v>
          </cell>
          <cell r="L1584">
            <v>84787</v>
          </cell>
          <cell r="M1584">
            <v>4733</v>
          </cell>
          <cell r="N1584">
            <v>15541</v>
          </cell>
          <cell r="O1584">
            <v>73979</v>
          </cell>
          <cell r="P1584">
            <v>39520</v>
          </cell>
          <cell r="Q1584">
            <v>39520</v>
          </cell>
          <cell r="R1584">
            <v>0.4661091912675292</v>
          </cell>
          <cell r="S1584">
            <v>0.53420565295556843</v>
          </cell>
        </row>
        <row r="1585">
          <cell r="B1585">
            <v>12452</v>
          </cell>
          <cell r="C1585" t="str">
            <v xml:space="preserve">CLINICA DE ENDODONCIA TERAPIA PULPAR                                            </v>
          </cell>
          <cell r="D1585" t="str">
            <v>20190420DIF210</v>
          </cell>
          <cell r="E1585" t="str">
            <v>4300003025001001</v>
          </cell>
          <cell r="K1585" t="str">
            <v xml:space="preserve">CLINICA DE ENDODONCIA TERAPIA PULPAR                                            </v>
          </cell>
          <cell r="L1585">
            <v>3471</v>
          </cell>
          <cell r="M1585">
            <v>1386</v>
          </cell>
          <cell r="N1585">
            <v>615</v>
          </cell>
          <cell r="O1585">
            <v>4242</v>
          </cell>
          <cell r="P1585">
            <v>1680</v>
          </cell>
          <cell r="Q1585">
            <v>1680</v>
          </cell>
          <cell r="R1585">
            <v>0.48401037165082111</v>
          </cell>
          <cell r="S1585">
            <v>0.39603960396039606</v>
          </cell>
        </row>
        <row r="1586">
          <cell r="B1586">
            <v>12453</v>
          </cell>
          <cell r="C1586" t="str">
            <v xml:space="preserve">CLINICA INTEGRAL CONSULTA                                                       </v>
          </cell>
          <cell r="D1586" t="str">
            <v>20190420DIF210</v>
          </cell>
          <cell r="E1586" t="str">
            <v>4300003025001001</v>
          </cell>
          <cell r="K1586" t="str">
            <v xml:space="preserve">CLINICA INTEGRAL CONSULTA                                                       </v>
          </cell>
          <cell r="L1586">
            <v>24505</v>
          </cell>
          <cell r="M1586">
            <v>5793</v>
          </cell>
          <cell r="N1586">
            <v>242</v>
          </cell>
          <cell r="O1586">
            <v>30056</v>
          </cell>
          <cell r="P1586">
            <v>18720</v>
          </cell>
          <cell r="Q1586">
            <v>18720</v>
          </cell>
          <cell r="R1586">
            <v>0.76392572944297077</v>
          </cell>
          <cell r="S1586">
            <v>0.62283737024221453</v>
          </cell>
        </row>
        <row r="1587">
          <cell r="B1587">
            <v>12454</v>
          </cell>
          <cell r="C1587" t="str">
            <v xml:space="preserve">CLINICA INTEGRAL RESINA                                                         </v>
          </cell>
          <cell r="D1587" t="str">
            <v>20190420DIF210</v>
          </cell>
          <cell r="E1587" t="str">
            <v>4300003025001001</v>
          </cell>
          <cell r="K1587" t="str">
            <v xml:space="preserve">CLINICA INTEGRAL RESINA                                                         </v>
          </cell>
          <cell r="L1587">
            <v>117080</v>
          </cell>
          <cell r="M1587">
            <v>189970</v>
          </cell>
          <cell r="N1587">
            <v>0</v>
          </cell>
          <cell r="O1587">
            <v>307050</v>
          </cell>
          <cell r="P1587">
            <v>252990</v>
          </cell>
          <cell r="Q1587">
            <v>252990</v>
          </cell>
          <cell r="R1587">
            <v>2.1608302015715748</v>
          </cell>
          <cell r="S1587">
            <v>0.82393746946751345</v>
          </cell>
        </row>
        <row r="1588">
          <cell r="B1588">
            <v>12455</v>
          </cell>
          <cell r="C1588" t="str">
            <v xml:space="preserve">CLINICA INTEGRAL EXTRACCION                                                     </v>
          </cell>
          <cell r="D1588" t="str">
            <v>20190420DIF210</v>
          </cell>
          <cell r="E1588" t="str">
            <v>4300003025001001</v>
          </cell>
          <cell r="K1588" t="str">
            <v xml:space="preserve">CLINICA INTEGRAL EXTRACCION                                                     </v>
          </cell>
          <cell r="L1588">
            <v>61362</v>
          </cell>
          <cell r="M1588">
            <v>24572</v>
          </cell>
          <cell r="N1588">
            <v>0</v>
          </cell>
          <cell r="O1588">
            <v>85934</v>
          </cell>
          <cell r="P1588">
            <v>61290</v>
          </cell>
          <cell r="Q1588">
            <v>61290</v>
          </cell>
          <cell r="R1588">
            <v>0.99882663537694338</v>
          </cell>
          <cell r="S1588">
            <v>0.71322177485046667</v>
          </cell>
        </row>
        <row r="1589">
          <cell r="B1589">
            <v>12456</v>
          </cell>
          <cell r="C1589" t="str">
            <v xml:space="preserve">CLINICA INTEGRAL PROFILAXIS                                                     </v>
          </cell>
          <cell r="D1589" t="str">
            <v>20190420DIF210</v>
          </cell>
          <cell r="E1589" t="str">
            <v>4300003025001001</v>
          </cell>
          <cell r="K1589" t="str">
            <v xml:space="preserve">CLINICA INTEGRAL PROFILAXIS                                                     </v>
          </cell>
          <cell r="L1589">
            <v>37769</v>
          </cell>
          <cell r="M1589">
            <v>39648</v>
          </cell>
          <cell r="N1589">
            <v>0</v>
          </cell>
          <cell r="O1589">
            <v>77417</v>
          </cell>
          <cell r="P1589">
            <v>59265</v>
          </cell>
          <cell r="Q1589">
            <v>59265</v>
          </cell>
          <cell r="R1589">
            <v>1.5691440069898595</v>
          </cell>
          <cell r="S1589">
            <v>0.76552953485668518</v>
          </cell>
        </row>
        <row r="1590">
          <cell r="B1590">
            <v>12457</v>
          </cell>
          <cell r="C1590" t="str">
            <v xml:space="preserve">CLINICA INTEGRAL EXTRACCION TERCER MOLAR                                        </v>
          </cell>
          <cell r="D1590" t="str">
            <v>20190420DIF210</v>
          </cell>
          <cell r="E1590" t="str">
            <v>4300003025001001</v>
          </cell>
          <cell r="K1590" t="str">
            <v xml:space="preserve">CLINICA INTEGRAL EXTRACCION TERCER MOLAR                                        </v>
          </cell>
          <cell r="L1590">
            <v>13043</v>
          </cell>
          <cell r="M1590">
            <v>70683</v>
          </cell>
          <cell r="N1590">
            <v>0</v>
          </cell>
          <cell r="O1590">
            <v>83726</v>
          </cell>
          <cell r="P1590">
            <v>75500</v>
          </cell>
          <cell r="Q1590">
            <v>75500</v>
          </cell>
          <cell r="R1590">
            <v>5.7885455800046</v>
          </cell>
          <cell r="S1590">
            <v>0.90175094952583423</v>
          </cell>
        </row>
        <row r="1591">
          <cell r="B1591">
            <v>12458</v>
          </cell>
          <cell r="C1591" t="str">
            <v xml:space="preserve">CLINICA INTEGRAL RADIOGRAFIA                                                    </v>
          </cell>
          <cell r="D1591" t="str">
            <v>20190420DIF210</v>
          </cell>
          <cell r="E1591" t="str">
            <v>4300003025001001</v>
          </cell>
          <cell r="K1591" t="str">
            <v xml:space="preserve">CLINICA INTEGRAL RADIOGRAFIA                                                    </v>
          </cell>
          <cell r="L1591">
            <v>45865</v>
          </cell>
          <cell r="M1591">
            <v>7787</v>
          </cell>
          <cell r="N1591">
            <v>785</v>
          </cell>
          <cell r="O1591">
            <v>52867</v>
          </cell>
          <cell r="P1591">
            <v>31350</v>
          </cell>
          <cell r="Q1591">
            <v>31350</v>
          </cell>
          <cell r="R1591">
            <v>0.6835277444674589</v>
          </cell>
          <cell r="S1591">
            <v>0.59299752208371947</v>
          </cell>
        </row>
        <row r="1592">
          <cell r="B1592">
            <v>12459</v>
          </cell>
          <cell r="C1592" t="str">
            <v xml:space="preserve">CLINICA INTEGRAL CURACION                                                       </v>
          </cell>
          <cell r="D1592" t="str">
            <v>20190420DIF210</v>
          </cell>
          <cell r="E1592" t="str">
            <v>4300003025001001</v>
          </cell>
          <cell r="K1592" t="str">
            <v xml:space="preserve">CLINICA INTEGRAL CURACION                                                       </v>
          </cell>
          <cell r="L1592">
            <v>2670</v>
          </cell>
          <cell r="M1592">
            <v>5887</v>
          </cell>
          <cell r="N1592">
            <v>0</v>
          </cell>
          <cell r="O1592">
            <v>8557</v>
          </cell>
          <cell r="P1592">
            <v>7825</v>
          </cell>
          <cell r="Q1592">
            <v>7825</v>
          </cell>
          <cell r="R1592">
            <v>2.9307116104868913</v>
          </cell>
          <cell r="S1592">
            <v>0.91445600093490709</v>
          </cell>
        </row>
        <row r="1593">
          <cell r="B1593">
            <v>12461</v>
          </cell>
          <cell r="C1593" t="str">
            <v xml:space="preserve">SERVICIO DE LABORATORIO PROSTODONCIA TOMA DE IMPRESION                          </v>
          </cell>
          <cell r="D1593" t="str">
            <v>20190420DIF210</v>
          </cell>
          <cell r="E1593" t="str">
            <v>4300003025001001</v>
          </cell>
          <cell r="K1593" t="str">
            <v xml:space="preserve">SERVICIO DE LABORATORIO PROSTODONCIA TOMA DE IMPRESION                          </v>
          </cell>
          <cell r="L1593">
            <v>33301</v>
          </cell>
          <cell r="M1593">
            <v>6221</v>
          </cell>
          <cell r="N1593">
            <v>2347</v>
          </cell>
          <cell r="O1593">
            <v>37175</v>
          </cell>
          <cell r="P1593">
            <v>20520</v>
          </cell>
          <cell r="Q1593">
            <v>20520</v>
          </cell>
          <cell r="R1593">
            <v>0.61619771178042704</v>
          </cell>
          <cell r="S1593">
            <v>0.55198386012104905</v>
          </cell>
        </row>
        <row r="1594">
          <cell r="B1594">
            <v>12462</v>
          </cell>
          <cell r="C1594" t="str">
            <v xml:space="preserve">SERVICIO DE LABORATORIO PROSTODONCIA CEMENTADO                                  </v>
          </cell>
          <cell r="D1594" t="str">
            <v>20190420DIF210</v>
          </cell>
          <cell r="E1594" t="str">
            <v>4300003025001001</v>
          </cell>
          <cell r="K1594" t="str">
            <v xml:space="preserve">SERVICIO DE LABORATORIO PROSTODONCIA CEMENTADO                                  </v>
          </cell>
          <cell r="L1594">
            <v>168</v>
          </cell>
          <cell r="M1594">
            <v>653</v>
          </cell>
          <cell r="N1594">
            <v>0</v>
          </cell>
          <cell r="O1594">
            <v>821</v>
          </cell>
          <cell r="P1594">
            <v>720</v>
          </cell>
          <cell r="Q1594">
            <v>720</v>
          </cell>
          <cell r="R1594">
            <v>4.2857142857142856</v>
          </cell>
          <cell r="S1594">
            <v>0.87697929354445803</v>
          </cell>
        </row>
        <row r="1595">
          <cell r="B1595">
            <v>12463</v>
          </cell>
          <cell r="C1595" t="str">
            <v xml:space="preserve">SERVICIO DE LABORATORIO PROSTODONCIA PROTESIS MONOMAXILAR                       </v>
          </cell>
          <cell r="D1595" t="str">
            <v>20190420DIF210</v>
          </cell>
          <cell r="E1595" t="str">
            <v>4300003025001001</v>
          </cell>
          <cell r="K1595" t="str">
            <v xml:space="preserve">SERVICIO DE LABORATORIO PROSTODONCIA PROTESIS MONOMAXILAR                       </v>
          </cell>
          <cell r="L1595">
            <v>61512</v>
          </cell>
          <cell r="M1595">
            <v>0</v>
          </cell>
          <cell r="N1595">
            <v>21395</v>
          </cell>
          <cell r="O1595">
            <v>40117</v>
          </cell>
          <cell r="P1595">
            <v>10465</v>
          </cell>
          <cell r="Q1595">
            <v>10465</v>
          </cell>
          <cell r="R1595">
            <v>0.17012940564442711</v>
          </cell>
          <cell r="S1595">
            <v>0.26086197871226663</v>
          </cell>
        </row>
        <row r="1596">
          <cell r="B1596">
            <v>12464</v>
          </cell>
          <cell r="C1596" t="str">
            <v xml:space="preserve">SERVICIO DE LABORATORIO PROSTODONCIA PROTESIS TOTAL                             </v>
          </cell>
          <cell r="D1596" t="str">
            <v>20190420DIF210</v>
          </cell>
          <cell r="E1596" t="str">
            <v>4300003025001001</v>
          </cell>
          <cell r="K1596" t="str">
            <v xml:space="preserve">SERVICIO DE LABORATORIO PROSTODONCIA PROTESIS TOTAL                             </v>
          </cell>
          <cell r="L1596">
            <v>16296</v>
          </cell>
          <cell r="M1596">
            <v>38718</v>
          </cell>
          <cell r="N1596">
            <v>1892</v>
          </cell>
          <cell r="O1596">
            <v>53122</v>
          </cell>
          <cell r="P1596">
            <v>48495</v>
          </cell>
          <cell r="Q1596">
            <v>48495</v>
          </cell>
          <cell r="R1596">
            <v>2.9758836524300443</v>
          </cell>
          <cell r="S1596">
            <v>0.91289861074507739</v>
          </cell>
        </row>
        <row r="1597">
          <cell r="B1597">
            <v>12465</v>
          </cell>
          <cell r="C1597" t="str">
            <v xml:space="preserve">SERVICIO DE LABORATORIO PROSTODONCIA REMOVIBLES                                 </v>
          </cell>
          <cell r="D1597" t="str">
            <v>20190420DIF210</v>
          </cell>
          <cell r="E1597" t="str">
            <v>4300003025001001</v>
          </cell>
          <cell r="K1597" t="str">
            <v xml:space="preserve">SERVICIO DE LABORATORIO PROSTODONCIA REMOVIBLES                                 </v>
          </cell>
          <cell r="L1597">
            <v>2079</v>
          </cell>
          <cell r="M1597">
            <v>0</v>
          </cell>
          <cell r="N1597">
            <v>2079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1</v>
          </cell>
        </row>
        <row r="1598">
          <cell r="B1598">
            <v>12466</v>
          </cell>
          <cell r="C1598" t="str">
            <v xml:space="preserve">SERVICIO DE LABORATORIO PROSTODONCIA REPARACION DE PLACA                        </v>
          </cell>
          <cell r="D1598" t="str">
            <v>20190420DIF210</v>
          </cell>
          <cell r="E1598" t="str">
            <v>4300003025001001</v>
          </cell>
          <cell r="K1598" t="str">
            <v xml:space="preserve">SERVICIO DE LABORATORIO PROSTODONCIA REPARACION DE PLACA                        </v>
          </cell>
          <cell r="L1598">
            <v>4670</v>
          </cell>
          <cell r="M1598">
            <v>1580</v>
          </cell>
          <cell r="N1598">
            <v>2506</v>
          </cell>
          <cell r="O1598">
            <v>3744</v>
          </cell>
          <cell r="P1598">
            <v>1580</v>
          </cell>
          <cell r="Q1598">
            <v>1580</v>
          </cell>
          <cell r="R1598">
            <v>0.33832976445396146</v>
          </cell>
          <cell r="S1598">
            <v>0.42200854700854701</v>
          </cell>
        </row>
        <row r="1599">
          <cell r="B1599">
            <v>12549</v>
          </cell>
          <cell r="C1599" t="str">
            <v xml:space="preserve">CENTRO CULTURAL DEPORTIVO MARGARITA MAZA DE JUAREZ CURSO POR DIA POR PERSONA    </v>
          </cell>
          <cell r="D1599" t="str">
            <v>20190420DIF210</v>
          </cell>
          <cell r="E1599" t="str">
            <v>4300003025001001</v>
          </cell>
          <cell r="K1599" t="str">
            <v xml:space="preserve">CENTRO CULTURAL DEPORTIVO MARGARITA MAZA DE JUAREZ CURSO POR DIA POR PERSONA    </v>
          </cell>
          <cell r="L1599">
            <v>66921</v>
          </cell>
          <cell r="M1599">
            <v>11959</v>
          </cell>
          <cell r="N1599">
            <v>897</v>
          </cell>
          <cell r="O1599">
            <v>77983</v>
          </cell>
          <cell r="P1599">
            <v>63540</v>
          </cell>
          <cell r="Q1599">
            <v>63540</v>
          </cell>
          <cell r="R1599">
            <v>0.94947774241269556</v>
          </cell>
          <cell r="S1599">
            <v>0.81479296769808807</v>
          </cell>
        </row>
        <row r="1600">
          <cell r="B1600">
            <v>12550</v>
          </cell>
          <cell r="C1600" t="str">
            <v xml:space="preserve">CENTRO CULTURAL DEPORTIVO MARGARITA MAZA DE JUAREZ ACCESO GENERAL POR DIA       </v>
          </cell>
          <cell r="D1600" t="str">
            <v>20190420DIF210</v>
          </cell>
          <cell r="E1600" t="str">
            <v>4300003025001001</v>
          </cell>
          <cell r="K1600" t="str">
            <v xml:space="preserve">CENTRO CULTURAL DEPORTIVO MARGARITA MAZA DE JUAREZ ACCESO GENERAL POR DIA       </v>
          </cell>
          <cell r="L1600">
            <v>76814</v>
          </cell>
          <cell r="M1600">
            <v>197917</v>
          </cell>
          <cell r="N1600">
            <v>0</v>
          </cell>
          <cell r="O1600">
            <v>274731</v>
          </cell>
          <cell r="P1600">
            <v>232440</v>
          </cell>
          <cell r="Q1600">
            <v>232440</v>
          </cell>
          <cell r="R1600">
            <v>3.0260108834327077</v>
          </cell>
          <cell r="S1600">
            <v>0.84606396802690631</v>
          </cell>
        </row>
        <row r="1601">
          <cell r="B1601">
            <v>12724</v>
          </cell>
          <cell r="C1601" t="str">
            <v xml:space="preserve">OTROS INGRESOS SISTEMA PARA EL DESARROLLO INTEGRAL DE LA FAMILIA                </v>
          </cell>
          <cell r="D1601" t="str">
            <v>20190420DIF210</v>
          </cell>
          <cell r="E1601" t="str">
            <v>4300003025001001</v>
          </cell>
          <cell r="K1601" t="str">
            <v xml:space="preserve">OTROS INGRESOS SISTEMA PARA EL DESARROLLO INTEGRAL DE LA FAMILIA                </v>
          </cell>
          <cell r="L1601">
            <v>56218</v>
          </cell>
          <cell r="M1601">
            <v>20052</v>
          </cell>
          <cell r="N1601">
            <v>0</v>
          </cell>
          <cell r="O1601">
            <v>76270</v>
          </cell>
          <cell r="P1601">
            <v>76270</v>
          </cell>
          <cell r="Q1601">
            <v>76270</v>
          </cell>
          <cell r="R1601">
            <v>1.3566829129460316</v>
          </cell>
          <cell r="S1601">
            <v>1</v>
          </cell>
        </row>
        <row r="1602">
          <cell r="B1602">
            <v>13234</v>
          </cell>
          <cell r="C1602" t="str">
            <v xml:space="preserve">CONSULTA ORTOPEDIA MAXILOFACIAL POR CADA UNO CRII                               </v>
          </cell>
          <cell r="D1602" t="str">
            <v>20190420DIF210</v>
          </cell>
          <cell r="E1602" t="str">
            <v>4300003025001001</v>
          </cell>
          <cell r="K1602" t="str">
            <v xml:space="preserve">CONSULTA ORTOPEDIA MAXILOFACIAL POR CADA UNO CRII                               </v>
          </cell>
          <cell r="L1602">
            <v>0</v>
          </cell>
          <cell r="M1602">
            <v>440</v>
          </cell>
          <cell r="N1602">
            <v>0</v>
          </cell>
          <cell r="O1602">
            <v>440</v>
          </cell>
          <cell r="P1602">
            <v>440</v>
          </cell>
          <cell r="Q1602">
            <v>440</v>
          </cell>
          <cell r="R1602" t="str">
            <v>Sin saldo estimado</v>
          </cell>
          <cell r="S1602">
            <v>1</v>
          </cell>
        </row>
        <row r="1603">
          <cell r="B1603">
            <v>13235</v>
          </cell>
          <cell r="C1603" t="str">
            <v xml:space="preserve">CONSULTA CON APARATO ORTOPEDIA MAXILOFACIAL POR CADA UNO CRII                   </v>
          </cell>
          <cell r="D1603" t="str">
            <v>20190420DIF210</v>
          </cell>
          <cell r="E1603" t="str">
            <v>4300003025001001</v>
          </cell>
          <cell r="K1603" t="str">
            <v xml:space="preserve">CONSULTA CON APARATO ORTOPEDIA MAXILOFACIAL POR CADA UNO CRII                   </v>
          </cell>
          <cell r="L1603">
            <v>23152</v>
          </cell>
          <cell r="M1603">
            <v>7148</v>
          </cell>
          <cell r="N1603">
            <v>1841</v>
          </cell>
          <cell r="O1603">
            <v>28459</v>
          </cell>
          <cell r="P1603">
            <v>18250</v>
          </cell>
          <cell r="Q1603">
            <v>18250</v>
          </cell>
          <cell r="R1603">
            <v>0.78826883206634413</v>
          </cell>
          <cell r="S1603">
            <v>0.64127341087178047</v>
          </cell>
        </row>
        <row r="1604">
          <cell r="B1604">
            <v>13236</v>
          </cell>
          <cell r="C1604" t="str">
            <v xml:space="preserve">TOMA DE IMPRESION ORTOPEDIA MAXILOFACIAL POR CADA UNO CRII                      </v>
          </cell>
          <cell r="D1604" t="str">
            <v>20190420DIF210</v>
          </cell>
          <cell r="E1604" t="str">
            <v>4300003025001001</v>
          </cell>
          <cell r="K1604" t="str">
            <v xml:space="preserve">TOMA DE IMPRESION ORTOPEDIA MAXILOFACIAL POR CADA UNO CRII                      </v>
          </cell>
          <cell r="L1604">
            <v>4967</v>
          </cell>
          <cell r="M1604">
            <v>886</v>
          </cell>
          <cell r="N1604">
            <v>862</v>
          </cell>
          <cell r="O1604">
            <v>4991</v>
          </cell>
          <cell r="P1604">
            <v>3000</v>
          </cell>
          <cell r="Q1604">
            <v>3000</v>
          </cell>
          <cell r="R1604">
            <v>0.60398630964364808</v>
          </cell>
          <cell r="S1604">
            <v>0.60108194750550992</v>
          </cell>
        </row>
        <row r="1605">
          <cell r="B1605">
            <v>13237</v>
          </cell>
          <cell r="C1605" t="str">
            <v xml:space="preserve">POR ESTUDIO DENSITOMETRIA COMPLETA CASA DEL ABUE NIVEL A                        </v>
          </cell>
          <cell r="D1605" t="str">
            <v>20190420DIF210</v>
          </cell>
          <cell r="E1605" t="str">
            <v>4300003025001001</v>
          </cell>
          <cell r="K1605" t="str">
            <v xml:space="preserve">POR ESTUDIO DENSITOMETRIA COMPLETA CASA DEL ABUE NIVEL A                        </v>
          </cell>
          <cell r="L1605">
            <v>189553</v>
          </cell>
          <cell r="M1605">
            <v>6586</v>
          </cell>
          <cell r="N1605">
            <v>32311</v>
          </cell>
          <cell r="O1605">
            <v>163828</v>
          </cell>
          <cell r="P1605">
            <v>73500</v>
          </cell>
          <cell r="Q1605">
            <v>73500</v>
          </cell>
          <cell r="R1605">
            <v>0.38775434838804979</v>
          </cell>
          <cell r="S1605">
            <v>0.44864125790463166</v>
          </cell>
        </row>
        <row r="1606">
          <cell r="B1606">
            <v>13238</v>
          </cell>
          <cell r="C1606" t="str">
            <v xml:space="preserve">POR ESTUDIO DENSITOMETRIACOMPLETA CASA DEL ABUE NIVEL B                         </v>
          </cell>
          <cell r="D1606" t="str">
            <v>20190420DIF210</v>
          </cell>
          <cell r="E1606" t="str">
            <v>4300003025001001</v>
          </cell>
          <cell r="K1606" t="str">
            <v xml:space="preserve">POR ESTUDIO DENSITOMETRIACOMPLETA CASA DEL ABUE NIVEL B                         </v>
          </cell>
          <cell r="L1606">
            <v>3917</v>
          </cell>
          <cell r="M1606">
            <v>538</v>
          </cell>
          <cell r="N1606">
            <v>1819</v>
          </cell>
          <cell r="O1606">
            <v>2636</v>
          </cell>
          <cell r="P1606">
            <v>1480</v>
          </cell>
          <cell r="Q1606">
            <v>1480</v>
          </cell>
          <cell r="R1606">
            <v>0.37784018381414347</v>
          </cell>
          <cell r="S1606">
            <v>0.56145675265553874</v>
          </cell>
        </row>
        <row r="1607">
          <cell r="B1607">
            <v>13241</v>
          </cell>
          <cell r="C1607" t="str">
            <v xml:space="preserve">POR ULTRASONIDO ABDOMEN COMPLETO CASA DEL ABUE NIVEL A                          </v>
          </cell>
          <cell r="D1607" t="str">
            <v>20190420DIF210</v>
          </cell>
          <cell r="E1607" t="str">
            <v>4300003025001001</v>
          </cell>
          <cell r="K1607" t="str">
            <v xml:space="preserve">POR ULTRASONIDO ABDOMEN COMPLETO CASA DEL ABUE NIVEL A                          </v>
          </cell>
          <cell r="L1607">
            <v>4412</v>
          </cell>
          <cell r="M1607">
            <v>0</v>
          </cell>
          <cell r="N1607">
            <v>2313</v>
          </cell>
          <cell r="O1607">
            <v>2099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B1608">
            <v>13242</v>
          </cell>
          <cell r="C1608" t="str">
            <v xml:space="preserve">POR ULTRASONIDO ABDOMEN COMPLETO CASA DEL ABUE NIVEL B                          </v>
          </cell>
          <cell r="D1608" t="str">
            <v>20190420DIF210</v>
          </cell>
          <cell r="E1608" t="str">
            <v>4300003025001001</v>
          </cell>
          <cell r="K1608" t="str">
            <v xml:space="preserve">POR ULTRASONIDO ABDOMEN COMPLETO CASA DEL ABUE NIVEL B                          </v>
          </cell>
          <cell r="L1608">
            <v>410</v>
          </cell>
          <cell r="M1608">
            <v>0</v>
          </cell>
          <cell r="N1608">
            <v>186</v>
          </cell>
          <cell r="O1608">
            <v>224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</row>
        <row r="1609">
          <cell r="B1609">
            <v>13243</v>
          </cell>
          <cell r="C1609" t="str">
            <v xml:space="preserve">POR ULTRASONIDO ABDOMEN SUPERIOR E INFERIOR CASA DEL ABUE POR CADA UNO NIVEL A  </v>
          </cell>
          <cell r="D1609" t="str">
            <v>20190420DIF210</v>
          </cell>
          <cell r="E1609" t="str">
            <v>4300003025001001</v>
          </cell>
          <cell r="K1609" t="str">
            <v xml:space="preserve">POR ULTRASONIDO ABDOMEN SUPERIOR E INFERIOR CASA DEL ABUE POR CADA UNO NIVEL A  </v>
          </cell>
          <cell r="L1609">
            <v>5043</v>
          </cell>
          <cell r="M1609">
            <v>0</v>
          </cell>
          <cell r="N1609">
            <v>1606</v>
          </cell>
          <cell r="O1609">
            <v>3437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</row>
        <row r="1610">
          <cell r="B1610">
            <v>13245</v>
          </cell>
          <cell r="C1610" t="str">
            <v xml:space="preserve">ULTRASONIDO PELVICO PROSTATICO TESTICULAR MAMARIO BILA CASA DEL ABUE NIVEL A    </v>
          </cell>
          <cell r="D1610" t="str">
            <v>20190420DIF210</v>
          </cell>
          <cell r="E1610" t="str">
            <v>4300003025001001</v>
          </cell>
          <cell r="K1610" t="str">
            <v xml:space="preserve">ULTRASONIDO PELVICO PROSTATICO TESTICULAR MAMARIO BILA CASA DEL ABUE NIVEL A    </v>
          </cell>
          <cell r="L1610">
            <v>4285</v>
          </cell>
          <cell r="M1610">
            <v>0</v>
          </cell>
          <cell r="N1610">
            <v>1613</v>
          </cell>
          <cell r="O1610">
            <v>2672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B1611">
            <v>13341</v>
          </cell>
          <cell r="C1611" t="str">
            <v xml:space="preserve">POR LABORATORIO QUIMICA SANGUINEA, 10 ELEMENTOS CASA DEL ABUE NIVEL A           </v>
          </cell>
          <cell r="D1611" t="str">
            <v>20190420DIF210</v>
          </cell>
          <cell r="E1611" t="str">
            <v>4300003025001001</v>
          </cell>
          <cell r="K1611" t="str">
            <v xml:space="preserve">POR LABORATORIO QUIMICA SANGUINEA, 10 ELEMENTOS CASA DEL ABUE NIVEL A           </v>
          </cell>
          <cell r="L1611">
            <v>5543</v>
          </cell>
          <cell r="M1611">
            <v>0</v>
          </cell>
          <cell r="N1611">
            <v>1997</v>
          </cell>
          <cell r="O1611">
            <v>3546</v>
          </cell>
          <cell r="P1611">
            <v>265</v>
          </cell>
          <cell r="Q1611">
            <v>265</v>
          </cell>
          <cell r="R1611">
            <v>4.7808046184376694E-2</v>
          </cell>
          <cell r="S1611">
            <v>7.4732092498589961E-2</v>
          </cell>
        </row>
        <row r="1612">
          <cell r="B1612">
            <v>13343</v>
          </cell>
          <cell r="C1612" t="str">
            <v xml:space="preserve">POR LABORATORIO QUIMICA SANGUINEA, 7 ELEMENTOS CASA DEL ABUE NIVEL A            </v>
          </cell>
          <cell r="D1612" t="str">
            <v>20190420DIF210</v>
          </cell>
          <cell r="E1612" t="str">
            <v>4300003025001001</v>
          </cell>
          <cell r="K1612" t="str">
            <v xml:space="preserve">POR LABORATORIO QUIMICA SANGUINEA, 7 ELEMENTOS CASA DEL ABUE NIVEL A            </v>
          </cell>
          <cell r="L1612">
            <v>19215</v>
          </cell>
          <cell r="M1612">
            <v>2162</v>
          </cell>
          <cell r="N1612">
            <v>3424</v>
          </cell>
          <cell r="O1612">
            <v>17953</v>
          </cell>
          <cell r="P1612">
            <v>8160</v>
          </cell>
          <cell r="Q1612">
            <v>8160</v>
          </cell>
          <cell r="R1612">
            <v>0.4246682279469165</v>
          </cell>
          <cell r="S1612">
            <v>0.45452013591043278</v>
          </cell>
        </row>
        <row r="1613">
          <cell r="B1613">
            <v>13344</v>
          </cell>
          <cell r="C1613" t="str">
            <v xml:space="preserve">POR LABORATORIO QUIMICA SANGUINEA, 7 ELEMENTOS CASA DEL ABUE NIVEL B            </v>
          </cell>
          <cell r="D1613" t="str">
            <v>20190420DIF210</v>
          </cell>
          <cell r="E1613" t="str">
            <v>4300003025001001</v>
          </cell>
          <cell r="K1613" t="str">
            <v xml:space="preserve">POR LABORATORIO QUIMICA SANGUINEA, 7 ELEMENTOS CASA DEL ABUE NIVEL B            </v>
          </cell>
          <cell r="L1613">
            <v>1554</v>
          </cell>
          <cell r="M1613">
            <v>255</v>
          </cell>
          <cell r="N1613">
            <v>498</v>
          </cell>
          <cell r="O1613">
            <v>1311</v>
          </cell>
          <cell r="P1613">
            <v>510</v>
          </cell>
          <cell r="Q1613">
            <v>510</v>
          </cell>
          <cell r="R1613">
            <v>0.3281853281853282</v>
          </cell>
          <cell r="S1613">
            <v>0.38901601830663618</v>
          </cell>
        </row>
        <row r="1614">
          <cell r="B1614">
            <v>13347</v>
          </cell>
          <cell r="C1614" t="str">
            <v xml:space="preserve">POR LABORATORIO GRUPO SANGUINEO FACTOR RH CASA DEL ABUE NIVEL A                 </v>
          </cell>
          <cell r="D1614" t="str">
            <v>20190420DIF210</v>
          </cell>
          <cell r="E1614" t="str">
            <v>4300003025001001</v>
          </cell>
          <cell r="K1614" t="str">
            <v xml:space="preserve">POR LABORATORIO GRUPO SANGUINEO FACTOR RH CASA DEL ABUE NIVEL A                 </v>
          </cell>
          <cell r="L1614">
            <v>2173</v>
          </cell>
          <cell r="M1614">
            <v>44</v>
          </cell>
          <cell r="N1614">
            <v>1009</v>
          </cell>
          <cell r="O1614">
            <v>1208</v>
          </cell>
          <cell r="P1614">
            <v>440</v>
          </cell>
          <cell r="Q1614">
            <v>440</v>
          </cell>
          <cell r="R1614">
            <v>0.20248504371836171</v>
          </cell>
          <cell r="S1614">
            <v>0.36423841059602646</v>
          </cell>
        </row>
        <row r="1615">
          <cell r="B1615">
            <v>13348</v>
          </cell>
          <cell r="C1615" t="str">
            <v xml:space="preserve">POR LABORATORIO GRUPO SANGUINEO FACTOR RH CASA DEL ABUE NIVEL B                 </v>
          </cell>
          <cell r="D1615" t="str">
            <v>20190420DIF210</v>
          </cell>
          <cell r="E1615" t="str">
            <v>4300003025001001</v>
          </cell>
          <cell r="K1615" t="str">
            <v xml:space="preserve">POR LABORATORIO GRUPO SANGUINEO FACTOR RH CASA DEL ABUE NIVEL B                 </v>
          </cell>
          <cell r="L1615">
            <v>88</v>
          </cell>
          <cell r="M1615">
            <v>200</v>
          </cell>
          <cell r="N1615">
            <v>44</v>
          </cell>
          <cell r="O1615">
            <v>244</v>
          </cell>
          <cell r="P1615">
            <v>200</v>
          </cell>
          <cell r="Q1615">
            <v>200</v>
          </cell>
          <cell r="R1615">
            <v>2.2727272727272729</v>
          </cell>
          <cell r="S1615">
            <v>0.81967213114754101</v>
          </cell>
        </row>
        <row r="1616">
          <cell r="B1616">
            <v>13349</v>
          </cell>
          <cell r="C1616" t="str">
            <v xml:space="preserve">POR LABORATORIO BIOMETRIA Y CITOMETRIA HEMATICA (BH, CH) CASA DEL ABUE NIVEL A  </v>
          </cell>
          <cell r="D1616" t="str">
            <v>20190420DIF210</v>
          </cell>
          <cell r="E1616" t="str">
            <v>4300003025001001</v>
          </cell>
          <cell r="K1616" t="str">
            <v xml:space="preserve">POR LABORATORIO BIOMETRIA Y CITOMETRIA HEMATICA (BH, CH) CASA DEL ABUE NIVEL A  </v>
          </cell>
          <cell r="L1616">
            <v>4083</v>
          </cell>
          <cell r="M1616">
            <v>516</v>
          </cell>
          <cell r="N1616">
            <v>916</v>
          </cell>
          <cell r="O1616">
            <v>3683</v>
          </cell>
          <cell r="P1616">
            <v>1440</v>
          </cell>
          <cell r="Q1616">
            <v>1440</v>
          </cell>
          <cell r="R1616">
            <v>0.35268185157972082</v>
          </cell>
          <cell r="S1616">
            <v>0.39098560955742601</v>
          </cell>
        </row>
        <row r="1617">
          <cell r="B1617">
            <v>13350</v>
          </cell>
          <cell r="C1617" t="str">
            <v xml:space="preserve">POR LABORATORIO BIOMETRIA Y CITOMETRIA HEMATICA (BH, CH) CASA DEL ABUE NIVEL B  </v>
          </cell>
          <cell r="D1617" t="str">
            <v>20190420DIF210</v>
          </cell>
          <cell r="E1617" t="str">
            <v>4300003025001001</v>
          </cell>
          <cell r="K1617" t="str">
            <v xml:space="preserve">POR LABORATORIO BIOMETRIA Y CITOMETRIA HEMATICA (BH, CH) CASA DEL ABUE NIVEL B  </v>
          </cell>
          <cell r="L1617">
            <v>101</v>
          </cell>
          <cell r="M1617">
            <v>40</v>
          </cell>
          <cell r="N1617">
            <v>54</v>
          </cell>
          <cell r="O1617">
            <v>87</v>
          </cell>
          <cell r="P1617">
            <v>40</v>
          </cell>
          <cell r="Q1617">
            <v>40</v>
          </cell>
          <cell r="R1617">
            <v>0.39603960396039606</v>
          </cell>
          <cell r="S1617">
            <v>0.45977011494252873</v>
          </cell>
        </row>
        <row r="1618">
          <cell r="B1618">
            <v>13351</v>
          </cell>
          <cell r="C1618" t="str">
            <v xml:space="preserve">POR LABORATORIO EXAMEN GENERAL DE ORINA (EGO) CASA DEL ABUE NIVEL A             </v>
          </cell>
          <cell r="D1618" t="str">
            <v>20190420DIF210</v>
          </cell>
          <cell r="E1618" t="str">
            <v>4300003025001001</v>
          </cell>
          <cell r="K1618" t="str">
            <v xml:space="preserve">POR LABORATORIO EXAMEN GENERAL DE ORINA (EGO) CASA DEL ABUE NIVEL A             </v>
          </cell>
          <cell r="L1618">
            <v>3051</v>
          </cell>
          <cell r="M1618">
            <v>105</v>
          </cell>
          <cell r="N1618">
            <v>1180</v>
          </cell>
          <cell r="O1618">
            <v>1976</v>
          </cell>
          <cell r="P1618">
            <v>990</v>
          </cell>
          <cell r="Q1618">
            <v>990</v>
          </cell>
          <cell r="R1618">
            <v>0.32448377581120946</v>
          </cell>
          <cell r="S1618">
            <v>0.50101214574898789</v>
          </cell>
        </row>
        <row r="1619">
          <cell r="B1619">
            <v>13352</v>
          </cell>
          <cell r="C1619" t="str">
            <v xml:space="preserve">POR LABORATORIO EXAMEN GENERAL DE ORINA (EGO) CASA DEL ABUE NIVEL B             </v>
          </cell>
          <cell r="D1619" t="str">
            <v>20190420DIF210</v>
          </cell>
          <cell r="E1619" t="str">
            <v>4300003025001001</v>
          </cell>
          <cell r="K1619" t="str">
            <v xml:space="preserve">POR LABORATORIO EXAMEN GENERAL DE ORINA (EGO) CASA DEL ABUE NIVEL B             </v>
          </cell>
          <cell r="L1619">
            <v>70</v>
          </cell>
          <cell r="M1619">
            <v>25</v>
          </cell>
          <cell r="N1619">
            <v>16</v>
          </cell>
          <cell r="O1619">
            <v>79</v>
          </cell>
          <cell r="P1619">
            <v>50</v>
          </cell>
          <cell r="Q1619">
            <v>50</v>
          </cell>
          <cell r="R1619">
            <v>0.7142857142857143</v>
          </cell>
          <cell r="S1619">
            <v>0.63291139240506333</v>
          </cell>
        </row>
        <row r="1620">
          <cell r="B1620">
            <v>13353</v>
          </cell>
          <cell r="C1620" t="str">
            <v xml:space="preserve">POR LABORATORIO GLUCOSA CASA DEL ABUE NIVEL A                                   </v>
          </cell>
          <cell r="D1620" t="str">
            <v>20190420DIF210</v>
          </cell>
          <cell r="E1620" t="str">
            <v>4300003025001001</v>
          </cell>
          <cell r="K1620" t="str">
            <v xml:space="preserve">POR LABORATORIO GLUCOSA CASA DEL ABUE NIVEL A                                   </v>
          </cell>
          <cell r="L1620">
            <v>1466</v>
          </cell>
          <cell r="M1620">
            <v>4516</v>
          </cell>
          <cell r="N1620">
            <v>40</v>
          </cell>
          <cell r="O1620">
            <v>5942</v>
          </cell>
          <cell r="P1620">
            <v>4900</v>
          </cell>
          <cell r="Q1620">
            <v>4900</v>
          </cell>
          <cell r="R1620">
            <v>3.3424283765347886</v>
          </cell>
          <cell r="S1620">
            <v>0.82463816896667785</v>
          </cell>
        </row>
        <row r="1621">
          <cell r="B1621">
            <v>13354</v>
          </cell>
          <cell r="C1621" t="str">
            <v xml:space="preserve">POR LABORATORIO GLUCOSA CASA DEL ABUE NIVEL B                                   </v>
          </cell>
          <cell r="D1621" t="str">
            <v>20190420DIF210</v>
          </cell>
          <cell r="E1621" t="str">
            <v>4300003025001001</v>
          </cell>
          <cell r="K1621" t="str">
            <v xml:space="preserve">POR LABORATORIO GLUCOSA CASA DEL ABUE NIVEL B                                   </v>
          </cell>
          <cell r="L1621">
            <v>0</v>
          </cell>
          <cell r="M1621">
            <v>120</v>
          </cell>
          <cell r="N1621">
            <v>0</v>
          </cell>
          <cell r="O1621">
            <v>120</v>
          </cell>
          <cell r="P1621">
            <v>120</v>
          </cell>
          <cell r="Q1621">
            <v>120</v>
          </cell>
          <cell r="R1621" t="str">
            <v>Sin saldo estimado</v>
          </cell>
          <cell r="S1621">
            <v>1</v>
          </cell>
        </row>
        <row r="1622">
          <cell r="B1622">
            <v>13367</v>
          </cell>
          <cell r="C1622" t="str">
            <v xml:space="preserve">POR LABORATORIO REACCIONES FEBRILES CASA DEL ABUE NIVEL A                       </v>
          </cell>
          <cell r="D1622" t="str">
            <v>20190420DIF210</v>
          </cell>
          <cell r="E1622" t="str">
            <v>4300003025001001</v>
          </cell>
          <cell r="K1622" t="str">
            <v xml:space="preserve">POR LABORATORIO REACCIONES FEBRILES CASA DEL ABUE NIVEL A                       </v>
          </cell>
          <cell r="L1622">
            <v>361</v>
          </cell>
          <cell r="M1622">
            <v>100</v>
          </cell>
          <cell r="N1622">
            <v>79</v>
          </cell>
          <cell r="O1622">
            <v>382</v>
          </cell>
          <cell r="P1622">
            <v>100</v>
          </cell>
          <cell r="Q1622">
            <v>100</v>
          </cell>
          <cell r="R1622">
            <v>0.2770083102493075</v>
          </cell>
          <cell r="S1622">
            <v>0.26178010471204188</v>
          </cell>
        </row>
        <row r="1623">
          <cell r="B1623">
            <v>13373</v>
          </cell>
          <cell r="C1623" t="str">
            <v xml:space="preserve">POR LABORATORIO PERFIL REUMATOIDE CASA DEL ABUE NIVEL A                         </v>
          </cell>
          <cell r="D1623" t="str">
            <v>20190420DIF210</v>
          </cell>
          <cell r="E1623" t="str">
            <v>4300003025001001</v>
          </cell>
          <cell r="K1623" t="str">
            <v xml:space="preserve">POR LABORATORIO PERFIL REUMATOIDE CASA DEL ABUE NIVEL A                         </v>
          </cell>
          <cell r="L1623">
            <v>3633</v>
          </cell>
          <cell r="M1623">
            <v>47</v>
          </cell>
          <cell r="N1623">
            <v>548</v>
          </cell>
          <cell r="O1623">
            <v>3132</v>
          </cell>
          <cell r="P1623">
            <v>205</v>
          </cell>
          <cell r="Q1623">
            <v>205</v>
          </cell>
          <cell r="R1623">
            <v>5.6427195155518854E-2</v>
          </cell>
          <cell r="S1623">
            <v>6.5453384418901667E-2</v>
          </cell>
        </row>
        <row r="1624">
          <cell r="B1624">
            <v>13383</v>
          </cell>
          <cell r="C1624" t="str">
            <v xml:space="preserve">POR LABORATORIO ANTIGENO PROSTATICO CUALITATIVO CASA DEL ABUE NIVEL A           </v>
          </cell>
          <cell r="D1624" t="str">
            <v>20190420DIF210</v>
          </cell>
          <cell r="E1624" t="str">
            <v>4300003025001001</v>
          </cell>
          <cell r="K1624" t="str">
            <v xml:space="preserve">POR LABORATORIO ANTIGENO PROSTATICO CUALITATIVO CASA DEL ABUE NIVEL A           </v>
          </cell>
          <cell r="L1624">
            <v>9763</v>
          </cell>
          <cell r="M1624">
            <v>205</v>
          </cell>
          <cell r="N1624">
            <v>5984</v>
          </cell>
          <cell r="O1624">
            <v>3984</v>
          </cell>
          <cell r="P1624">
            <v>1025</v>
          </cell>
          <cell r="Q1624">
            <v>1025</v>
          </cell>
          <cell r="R1624">
            <v>0.10498822083376011</v>
          </cell>
          <cell r="S1624">
            <v>0.25727911646586343</v>
          </cell>
        </row>
        <row r="1625">
          <cell r="B1625">
            <v>13384</v>
          </cell>
          <cell r="C1625" t="str">
            <v xml:space="preserve">POR LABORATORIO ANTIGENO PROSTATICO CUALITATIVO CASA DEL ABUE NIVEL B           </v>
          </cell>
          <cell r="D1625" t="str">
            <v>20190420DIF210</v>
          </cell>
          <cell r="E1625" t="str">
            <v>4300003025001001</v>
          </cell>
          <cell r="K1625" t="str">
            <v xml:space="preserve">POR LABORATORIO ANTIGENO PROSTATICO CUALITATIVO CASA DEL ABUE NIVEL B           </v>
          </cell>
          <cell r="L1625">
            <v>218</v>
          </cell>
          <cell r="M1625">
            <v>400</v>
          </cell>
          <cell r="N1625">
            <v>0</v>
          </cell>
          <cell r="O1625">
            <v>618</v>
          </cell>
          <cell r="P1625">
            <v>400</v>
          </cell>
          <cell r="Q1625">
            <v>400</v>
          </cell>
          <cell r="R1625">
            <v>1.834862385321101</v>
          </cell>
          <cell r="S1625">
            <v>0.6472491909385113</v>
          </cell>
        </row>
        <row r="1626">
          <cell r="B1626">
            <v>13401</v>
          </cell>
          <cell r="C1626" t="str">
            <v xml:space="preserve">INSCRIPCION CENTRO DE CAPACITACION Y DESARROLLO                                 </v>
          </cell>
          <cell r="D1626" t="str">
            <v>20190420DIF210</v>
          </cell>
          <cell r="E1626" t="str">
            <v>4300003025001001</v>
          </cell>
          <cell r="K1626" t="str">
            <v xml:space="preserve">INSCRIPCION CENTRO DE CAPACITACION Y DESARROLLO                                 </v>
          </cell>
          <cell r="L1626">
            <v>23259</v>
          </cell>
          <cell r="M1626">
            <v>0</v>
          </cell>
          <cell r="N1626">
            <v>1653</v>
          </cell>
          <cell r="O1626">
            <v>21606</v>
          </cell>
          <cell r="P1626">
            <v>1755</v>
          </cell>
          <cell r="Q1626">
            <v>1755</v>
          </cell>
          <cell r="R1626">
            <v>7.545466271120857E-2</v>
          </cell>
          <cell r="S1626">
            <v>8.1227436823104696E-2</v>
          </cell>
        </row>
        <row r="1627">
          <cell r="B1627">
            <v>13402</v>
          </cell>
          <cell r="C1627" t="str">
            <v xml:space="preserve">COLEGIATURA MENSUAL (12 MESES) CENTRO DE CAPACITACION Y DESARROLLO              </v>
          </cell>
          <cell r="D1627" t="str">
            <v>20190420DIF210</v>
          </cell>
          <cell r="E1627" t="str">
            <v>4300003025001001</v>
          </cell>
          <cell r="K1627" t="str">
            <v xml:space="preserve">COLEGIATURA MENSUAL (12 MESES) CENTRO DE CAPACITACION Y DESARROLLO              </v>
          </cell>
          <cell r="L1627">
            <v>364592</v>
          </cell>
          <cell r="M1627">
            <v>14767</v>
          </cell>
          <cell r="N1627">
            <v>70763</v>
          </cell>
          <cell r="O1627">
            <v>308596</v>
          </cell>
          <cell r="P1627">
            <v>122980</v>
          </cell>
          <cell r="Q1627">
            <v>122980</v>
          </cell>
          <cell r="R1627">
            <v>0.33730855312239433</v>
          </cell>
          <cell r="S1627">
            <v>0.39851456272926417</v>
          </cell>
        </row>
        <row r="1628">
          <cell r="B1628">
            <v>13403</v>
          </cell>
          <cell r="C1628" t="str">
            <v xml:space="preserve">EXAMENES ORDINARIOS 2 PERIODOS C/U CENTRO DE CAPACITACION Y DESARROLLO          </v>
          </cell>
          <cell r="D1628" t="str">
            <v>20190420DIF210</v>
          </cell>
          <cell r="E1628" t="str">
            <v>4300003025001001</v>
          </cell>
          <cell r="K1628" t="str">
            <v xml:space="preserve">EXAMENES ORDINARIOS 2 PERIODOS C/U CENTRO DE CAPACITACION Y DESARROLLO          </v>
          </cell>
          <cell r="L1628">
            <v>17260</v>
          </cell>
          <cell r="M1628">
            <v>19336</v>
          </cell>
          <cell r="N1628">
            <v>14859</v>
          </cell>
          <cell r="O1628">
            <v>21737</v>
          </cell>
          <cell r="P1628">
            <v>18480</v>
          </cell>
          <cell r="Q1628">
            <v>18480</v>
          </cell>
          <cell r="R1628">
            <v>1.0706836616454229</v>
          </cell>
          <cell r="S1628">
            <v>0.85016331600496853</v>
          </cell>
        </row>
        <row r="1629">
          <cell r="B1629">
            <v>13404</v>
          </cell>
          <cell r="C1629" t="str">
            <v xml:space="preserve">EXAMENES EXTRAORDINARIOS POR MATERIA CENTRO DE CAPACITACION Y DESARROLLO        </v>
          </cell>
          <cell r="D1629" t="str">
            <v>20190420DIF210</v>
          </cell>
          <cell r="E1629" t="str">
            <v>4300003025001001</v>
          </cell>
          <cell r="K1629" t="str">
            <v xml:space="preserve">EXAMENES EXTRAORDINARIOS POR MATERIA CENTRO DE CAPACITACION Y DESARROLLO        </v>
          </cell>
          <cell r="L1629">
            <v>29</v>
          </cell>
          <cell r="M1629">
            <v>87</v>
          </cell>
          <cell r="N1629">
            <v>0</v>
          </cell>
          <cell r="O1629">
            <v>116</v>
          </cell>
          <cell r="P1629">
            <v>116</v>
          </cell>
          <cell r="Q1629">
            <v>116</v>
          </cell>
          <cell r="R1629">
            <v>4</v>
          </cell>
          <cell r="S1629">
            <v>1</v>
          </cell>
        </row>
        <row r="1630">
          <cell r="B1630">
            <v>13405</v>
          </cell>
          <cell r="C1630" t="str">
            <v xml:space="preserve">POR EXPEDICION DE DOCUMENTACION FINAL CENTRO DE CAPACITACION Y DESARROLLO       </v>
          </cell>
          <cell r="D1630" t="str">
            <v>20190420DIF210</v>
          </cell>
          <cell r="E1630" t="str">
            <v>4300003025001001</v>
          </cell>
          <cell r="K1630" t="str">
            <v xml:space="preserve">POR EXPEDICION DE DOCUMENTACION FINAL CENTRO DE CAPACITACION Y DESARROLLO       </v>
          </cell>
          <cell r="L1630">
            <v>19121</v>
          </cell>
          <cell r="M1630">
            <v>1609</v>
          </cell>
          <cell r="N1630">
            <v>10032</v>
          </cell>
          <cell r="O1630">
            <v>10698</v>
          </cell>
          <cell r="P1630">
            <v>9100</v>
          </cell>
          <cell r="Q1630">
            <v>9100</v>
          </cell>
          <cell r="R1630">
            <v>0.4759165315621568</v>
          </cell>
          <cell r="S1630">
            <v>0.85062628528696949</v>
          </cell>
        </row>
        <row r="1631">
          <cell r="B1631">
            <v>13411</v>
          </cell>
          <cell r="C1631" t="str">
            <v xml:space="preserve">TALLERES GENERALES, POR 3 MESES CENTRO DE CAPACITACION Y DESARROLLO             </v>
          </cell>
          <cell r="D1631" t="str">
            <v>20190420DIF210</v>
          </cell>
          <cell r="E1631" t="str">
            <v>4300003025001001</v>
          </cell>
          <cell r="K1631" t="str">
            <v xml:space="preserve">TALLERES GENERALES, POR 3 MESES CENTRO DE CAPACITACION Y DESARROLLO             </v>
          </cell>
          <cell r="L1631">
            <v>203326</v>
          </cell>
          <cell r="M1631">
            <v>99727</v>
          </cell>
          <cell r="N1631">
            <v>43797</v>
          </cell>
          <cell r="O1631">
            <v>259256</v>
          </cell>
          <cell r="P1631">
            <v>157410</v>
          </cell>
          <cell r="Q1631">
            <v>157410</v>
          </cell>
          <cell r="R1631">
            <v>0.77417546206584498</v>
          </cell>
          <cell r="S1631">
            <v>0.60716049001758876</v>
          </cell>
        </row>
        <row r="1632">
          <cell r="B1632">
            <v>13412</v>
          </cell>
          <cell r="C1632" t="str">
            <v xml:space="preserve">TALLER DE COMPUTACION, POR 3 MESES CENTRO DE CAPACITACION Y DESARROLLO          </v>
          </cell>
          <cell r="D1632" t="str">
            <v>20190420DIF210</v>
          </cell>
          <cell r="E1632" t="str">
            <v>4300003025001001</v>
          </cell>
          <cell r="K1632" t="str">
            <v xml:space="preserve">TALLER DE COMPUTACION, POR 3 MESES CENTRO DE CAPACITACION Y DESARROLLO          </v>
          </cell>
          <cell r="L1632">
            <v>14321</v>
          </cell>
          <cell r="M1632">
            <v>12398</v>
          </cell>
          <cell r="N1632">
            <v>1008</v>
          </cell>
          <cell r="O1632">
            <v>25711</v>
          </cell>
          <cell r="P1632">
            <v>14260</v>
          </cell>
          <cell r="Q1632">
            <v>14260</v>
          </cell>
          <cell r="R1632">
            <v>0.99574052091334408</v>
          </cell>
          <cell r="S1632">
            <v>0.55462642448757338</v>
          </cell>
        </row>
        <row r="1633">
          <cell r="B1633">
            <v>14054</v>
          </cell>
          <cell r="C1633" t="str">
            <v xml:space="preserve">POR LABORATORIO QUIMICA SANGUINEA, 10 ELEM. BH Y EGO CASA DEL ABUE NIVEL A      </v>
          </cell>
          <cell r="D1633" t="str">
            <v>20190420DIF210</v>
          </cell>
          <cell r="E1633" t="str">
            <v>4300003025001001</v>
          </cell>
          <cell r="K1633" t="str">
            <v xml:space="preserve">POR LABORATORIO QUIMICA SANGUINEA, 10 ELEM. BH Y EGO CASA DEL ABUE NIVEL A      </v>
          </cell>
          <cell r="L1633">
            <v>19292</v>
          </cell>
          <cell r="M1633">
            <v>1749</v>
          </cell>
          <cell r="N1633">
            <v>5110</v>
          </cell>
          <cell r="O1633">
            <v>15931</v>
          </cell>
          <cell r="P1633">
            <v>6545</v>
          </cell>
          <cell r="Q1633">
            <v>6545</v>
          </cell>
          <cell r="R1633">
            <v>0.33925979680696661</v>
          </cell>
          <cell r="S1633">
            <v>0.41083422258489738</v>
          </cell>
        </row>
        <row r="1634">
          <cell r="B1634">
            <v>14055</v>
          </cell>
          <cell r="C1634" t="str">
            <v xml:space="preserve">POR LABORATORIO QUIMICA SANGUINEA, 10 ELEM. BH Y EGO CASA DEL ABUE NIVEL B      </v>
          </cell>
          <cell r="D1634" t="str">
            <v>20190420DIF210</v>
          </cell>
          <cell r="E1634" t="str">
            <v>4300003025001001</v>
          </cell>
          <cell r="K1634" t="str">
            <v xml:space="preserve">POR LABORATORIO QUIMICA SANGUINEA, 10 ELEM. BH Y EGO CASA DEL ABUE NIVEL B      </v>
          </cell>
          <cell r="L1634">
            <v>586</v>
          </cell>
          <cell r="M1634">
            <v>650</v>
          </cell>
          <cell r="N1634">
            <v>0</v>
          </cell>
          <cell r="O1634">
            <v>1236</v>
          </cell>
          <cell r="P1634">
            <v>800</v>
          </cell>
          <cell r="Q1634">
            <v>800</v>
          </cell>
          <cell r="R1634">
            <v>1.3651877133105803</v>
          </cell>
          <cell r="S1634">
            <v>0.6472491909385113</v>
          </cell>
        </row>
        <row r="1635">
          <cell r="B1635">
            <v>14056</v>
          </cell>
          <cell r="C1635" t="str">
            <v xml:space="preserve">POR LABORATORIO QUIMICA SANGUINEA, 7 ELEM. BH Y EGO CASA DEL ABUE NIVEL A       </v>
          </cell>
          <cell r="D1635" t="str">
            <v>20190420DIF210</v>
          </cell>
          <cell r="E1635" t="str">
            <v>4300003025001001</v>
          </cell>
          <cell r="K1635" t="str">
            <v xml:space="preserve">POR LABORATORIO QUIMICA SANGUINEA, 7 ELEM. BH Y EGO CASA DEL ABUE NIVEL A       </v>
          </cell>
          <cell r="L1635">
            <v>53055</v>
          </cell>
          <cell r="M1635">
            <v>4650</v>
          </cell>
          <cell r="N1635">
            <v>19521</v>
          </cell>
          <cell r="O1635">
            <v>38184</v>
          </cell>
          <cell r="P1635">
            <v>15400</v>
          </cell>
          <cell r="Q1635">
            <v>15400</v>
          </cell>
          <cell r="R1635">
            <v>0.29026481952690603</v>
          </cell>
          <cell r="S1635">
            <v>0.40331028703121724</v>
          </cell>
        </row>
        <row r="1636">
          <cell r="B1636">
            <v>14057</v>
          </cell>
          <cell r="C1636" t="str">
            <v xml:space="preserve">POR LABORATORIO QUIMICA SANGUINEA, 7 ELEM. BH Y EGO CASA DEL ABUE NIVEL B       </v>
          </cell>
          <cell r="D1636" t="str">
            <v>20190420DIF210</v>
          </cell>
          <cell r="E1636" t="str">
            <v>4300003025001001</v>
          </cell>
          <cell r="K1636" t="str">
            <v xml:space="preserve">POR LABORATORIO QUIMICA SANGUINEA, 7 ELEM. BH Y EGO CASA DEL ABUE NIVEL B       </v>
          </cell>
          <cell r="L1636">
            <v>1692</v>
          </cell>
          <cell r="M1636">
            <v>293</v>
          </cell>
          <cell r="N1636">
            <v>291</v>
          </cell>
          <cell r="O1636">
            <v>1694</v>
          </cell>
          <cell r="P1636">
            <v>560</v>
          </cell>
          <cell r="Q1636">
            <v>560</v>
          </cell>
          <cell r="R1636">
            <v>0.33096926713947988</v>
          </cell>
          <cell r="S1636">
            <v>0.33057851239669422</v>
          </cell>
        </row>
        <row r="1637">
          <cell r="B1637">
            <v>14062</v>
          </cell>
          <cell r="C1637" t="str">
            <v xml:space="preserve">SERVICIOS MEDICOS OFTALMOLOGIA NIVEL A                                          </v>
          </cell>
          <cell r="D1637" t="str">
            <v>20190420DIF210</v>
          </cell>
          <cell r="E1637" t="str">
            <v>4300003025001001</v>
          </cell>
          <cell r="K1637" t="str">
            <v xml:space="preserve">SERVICIOS MEDICOS OFTALMOLOGIA NIVEL A                                          </v>
          </cell>
          <cell r="L1637">
            <v>16367</v>
          </cell>
          <cell r="M1637">
            <v>1529</v>
          </cell>
          <cell r="N1637">
            <v>1050</v>
          </cell>
          <cell r="O1637">
            <v>16846</v>
          </cell>
          <cell r="P1637">
            <v>8625</v>
          </cell>
          <cell r="Q1637">
            <v>8625</v>
          </cell>
          <cell r="R1637">
            <v>0.52697501069224661</v>
          </cell>
          <cell r="S1637">
            <v>0.51199097708654873</v>
          </cell>
        </row>
        <row r="1638">
          <cell r="B1638">
            <v>14063</v>
          </cell>
          <cell r="C1638" t="str">
            <v xml:space="preserve">SERVICIOS MEDICOS OFTALMOLOGIA NIVEL B                                          </v>
          </cell>
          <cell r="D1638" t="str">
            <v>20190420DIF210</v>
          </cell>
          <cell r="E1638" t="str">
            <v>4300003025001001</v>
          </cell>
          <cell r="K1638" t="str">
            <v xml:space="preserve">SERVICIOS MEDICOS OFTALMOLOGIA NIVEL B                                          </v>
          </cell>
          <cell r="L1638">
            <v>837</v>
          </cell>
          <cell r="M1638">
            <v>122</v>
          </cell>
          <cell r="N1638">
            <v>171</v>
          </cell>
          <cell r="O1638">
            <v>788</v>
          </cell>
          <cell r="P1638">
            <v>405</v>
          </cell>
          <cell r="Q1638">
            <v>405</v>
          </cell>
          <cell r="R1638">
            <v>0.4838709677419355</v>
          </cell>
          <cell r="S1638">
            <v>0.51395939086294418</v>
          </cell>
        </row>
        <row r="1639">
          <cell r="B1639">
            <v>14065</v>
          </cell>
          <cell r="C1639" t="str">
            <v xml:space="preserve">SERVICIOS MEDICOS ORTOPEDIA NIVEL A                                             </v>
          </cell>
          <cell r="D1639" t="str">
            <v>20190420DIF210</v>
          </cell>
          <cell r="E1639" t="str">
            <v>4300003025001001</v>
          </cell>
          <cell r="K1639" t="str">
            <v xml:space="preserve">SERVICIOS MEDICOS ORTOPEDIA NIVEL A                                             </v>
          </cell>
          <cell r="L1639">
            <v>33651</v>
          </cell>
          <cell r="M1639">
            <v>1436</v>
          </cell>
          <cell r="N1639">
            <v>6108</v>
          </cell>
          <cell r="O1639">
            <v>28979</v>
          </cell>
          <cell r="P1639">
            <v>11425</v>
          </cell>
          <cell r="Q1639">
            <v>11425</v>
          </cell>
          <cell r="R1639">
            <v>0.33951442750586908</v>
          </cell>
          <cell r="S1639">
            <v>0.39425100935159946</v>
          </cell>
        </row>
        <row r="1640">
          <cell r="B1640">
            <v>14066</v>
          </cell>
          <cell r="C1640" t="str">
            <v xml:space="preserve">SERVICIOS MEDICOS ORTOPEDIA NIVEL B                                             </v>
          </cell>
          <cell r="D1640" t="str">
            <v>20190420DIF210</v>
          </cell>
          <cell r="E1640" t="str">
            <v>4300003025001001</v>
          </cell>
          <cell r="K1640" t="str">
            <v xml:space="preserve">SERVICIOS MEDICOS ORTOPEDIA NIVEL B                                             </v>
          </cell>
          <cell r="L1640">
            <v>1762</v>
          </cell>
          <cell r="M1640">
            <v>106</v>
          </cell>
          <cell r="N1640">
            <v>340</v>
          </cell>
          <cell r="O1640">
            <v>1528</v>
          </cell>
          <cell r="P1640">
            <v>585</v>
          </cell>
          <cell r="Q1640">
            <v>585</v>
          </cell>
          <cell r="R1640">
            <v>0.33200908059023837</v>
          </cell>
          <cell r="S1640">
            <v>0.38285340314136124</v>
          </cell>
        </row>
        <row r="1641">
          <cell r="B1641">
            <v>14068</v>
          </cell>
          <cell r="C1641" t="str">
            <v xml:space="preserve">SERVICIOS MEDICOS REFLEXOLOGIA NIVEL A                                          </v>
          </cell>
          <cell r="D1641" t="str">
            <v>20190420DIF210</v>
          </cell>
          <cell r="E1641" t="str">
            <v>4300003025001001</v>
          </cell>
          <cell r="K1641" t="str">
            <v xml:space="preserve">SERVICIOS MEDICOS REFLEXOLOGIA NIVEL A                                          </v>
          </cell>
          <cell r="L1641">
            <v>69900</v>
          </cell>
          <cell r="M1641">
            <v>7672</v>
          </cell>
          <cell r="N1641">
            <v>3413</v>
          </cell>
          <cell r="O1641">
            <v>74159</v>
          </cell>
          <cell r="P1641">
            <v>37350</v>
          </cell>
          <cell r="Q1641">
            <v>37350</v>
          </cell>
          <cell r="R1641">
            <v>0.53433476394849788</v>
          </cell>
          <cell r="S1641">
            <v>0.50364756806321553</v>
          </cell>
        </row>
        <row r="1642">
          <cell r="B1642">
            <v>14069</v>
          </cell>
          <cell r="C1642" t="str">
            <v xml:space="preserve">SERVICIOS MEDICOS REFLEXOLOGIA ATENCION A LA SALUD NIVEL B                      </v>
          </cell>
          <cell r="D1642" t="str">
            <v>20190420DIF210</v>
          </cell>
          <cell r="E1642" t="str">
            <v>4300003025001001</v>
          </cell>
          <cell r="K1642" t="str">
            <v xml:space="preserve">SERVICIOS MEDICOS REFLEXOLOGIA ATENCION A LA SALUD NIVEL B                      </v>
          </cell>
          <cell r="L1642">
            <v>3443</v>
          </cell>
          <cell r="M1642">
            <v>369</v>
          </cell>
          <cell r="N1642">
            <v>288</v>
          </cell>
          <cell r="O1642">
            <v>3524</v>
          </cell>
          <cell r="P1642">
            <v>1815</v>
          </cell>
          <cell r="Q1642">
            <v>1815</v>
          </cell>
          <cell r="R1642">
            <v>0.52715654952076674</v>
          </cell>
          <cell r="S1642">
            <v>0.51503972758229288</v>
          </cell>
        </row>
        <row r="1643">
          <cell r="B1643">
            <v>14071</v>
          </cell>
          <cell r="C1643" t="str">
            <v xml:space="preserve">SERVICIOS MEDICOS TERAPIA ESTANQUE O TINAS DE HOOVER NIVEL A                    </v>
          </cell>
          <cell r="D1643" t="str">
            <v>20190420DIF210</v>
          </cell>
          <cell r="E1643" t="str">
            <v>4300003025001001</v>
          </cell>
          <cell r="K1643" t="str">
            <v xml:space="preserve">SERVICIOS MEDICOS TERAPIA ESTANQUE O TINAS DE HOOVER NIVEL A                    </v>
          </cell>
          <cell r="L1643">
            <v>43210</v>
          </cell>
          <cell r="M1643">
            <v>5028</v>
          </cell>
          <cell r="N1643">
            <v>6142</v>
          </cell>
          <cell r="O1643">
            <v>42096</v>
          </cell>
          <cell r="P1643">
            <v>34320</v>
          </cell>
          <cell r="Q1643">
            <v>34320</v>
          </cell>
          <cell r="R1643">
            <v>0.79426058782689191</v>
          </cell>
          <cell r="S1643">
            <v>0.81527936145952107</v>
          </cell>
        </row>
        <row r="1644">
          <cell r="B1644">
            <v>14072</v>
          </cell>
          <cell r="C1644" t="str">
            <v xml:space="preserve">SERVICIOS MEDICOS TERAPIA ESTANQUE O TINAS DE HOOVER A NIVEL B                  </v>
          </cell>
          <cell r="D1644" t="str">
            <v>20190420DIF210</v>
          </cell>
          <cell r="E1644" t="str">
            <v>4300003025001001</v>
          </cell>
          <cell r="K1644" t="str">
            <v xml:space="preserve">SERVICIOS MEDICOS TERAPIA ESTANQUE O TINAS DE HOOVER A NIVEL B                  </v>
          </cell>
          <cell r="L1644">
            <v>1242</v>
          </cell>
          <cell r="M1644">
            <v>799</v>
          </cell>
          <cell r="N1644">
            <v>395</v>
          </cell>
          <cell r="O1644">
            <v>1646</v>
          </cell>
          <cell r="P1644">
            <v>1575</v>
          </cell>
          <cell r="Q1644">
            <v>1575</v>
          </cell>
          <cell r="R1644">
            <v>1.2681159420289856</v>
          </cell>
          <cell r="S1644">
            <v>0.95686512758201703</v>
          </cell>
        </row>
        <row r="1645">
          <cell r="B1645">
            <v>14074</v>
          </cell>
          <cell r="C1645" t="str">
            <v xml:space="preserve">SERVICIOS DENTALES OBTURACIONES CON RESINA NIVEL A                              </v>
          </cell>
          <cell r="D1645" t="str">
            <v>20190420DIF210</v>
          </cell>
          <cell r="E1645" t="str">
            <v>4300003025001001</v>
          </cell>
          <cell r="K1645" t="str">
            <v xml:space="preserve">SERVICIOS DENTALES OBTURACIONES CON RESINA NIVEL A                              </v>
          </cell>
          <cell r="L1645">
            <v>61169</v>
          </cell>
          <cell r="M1645">
            <v>3783</v>
          </cell>
          <cell r="N1645">
            <v>7014</v>
          </cell>
          <cell r="O1645">
            <v>57938</v>
          </cell>
          <cell r="P1645">
            <v>24360</v>
          </cell>
          <cell r="Q1645">
            <v>24360</v>
          </cell>
          <cell r="R1645">
            <v>0.39824093903774788</v>
          </cell>
          <cell r="S1645">
            <v>0.42044944595947392</v>
          </cell>
        </row>
        <row r="1646">
          <cell r="B1646">
            <v>14075</v>
          </cell>
          <cell r="C1646" t="str">
            <v xml:space="preserve">SERVICIOS DENTALES OBSTURACIONES CON RESINA NIVEL B                             </v>
          </cell>
          <cell r="D1646" t="str">
            <v>20190420DIF210</v>
          </cell>
          <cell r="E1646" t="str">
            <v>4300003025001001</v>
          </cell>
          <cell r="K1646" t="str">
            <v xml:space="preserve">SERVICIOS DENTALES OBSTURACIONES CON RESINA NIVEL B                             </v>
          </cell>
          <cell r="L1646">
            <v>1406</v>
          </cell>
          <cell r="M1646">
            <v>156</v>
          </cell>
          <cell r="N1646">
            <v>179</v>
          </cell>
          <cell r="O1646">
            <v>1383</v>
          </cell>
          <cell r="P1646">
            <v>480</v>
          </cell>
          <cell r="Q1646">
            <v>480</v>
          </cell>
          <cell r="R1646">
            <v>0.3413940256045519</v>
          </cell>
          <cell r="S1646">
            <v>0.34707158351409978</v>
          </cell>
        </row>
        <row r="1647">
          <cell r="B1647">
            <v>14077</v>
          </cell>
          <cell r="C1647" t="str">
            <v xml:space="preserve">SERVICIOS DENTALES EXODONCIAS NIVEL A                                           </v>
          </cell>
          <cell r="D1647" t="str">
            <v>20190420DIF210</v>
          </cell>
          <cell r="E1647" t="str">
            <v>4300003025001001</v>
          </cell>
          <cell r="K1647" t="str">
            <v xml:space="preserve">SERVICIOS DENTALES EXODONCIAS NIVEL A                                           </v>
          </cell>
          <cell r="L1647">
            <v>1016</v>
          </cell>
          <cell r="M1647">
            <v>157</v>
          </cell>
          <cell r="N1647">
            <v>567</v>
          </cell>
          <cell r="O1647">
            <v>606</v>
          </cell>
          <cell r="P1647">
            <v>290</v>
          </cell>
          <cell r="Q1647">
            <v>290</v>
          </cell>
          <cell r="R1647">
            <v>0.28543307086614172</v>
          </cell>
          <cell r="S1647">
            <v>0.47854785478547857</v>
          </cell>
        </row>
        <row r="1648">
          <cell r="B1648">
            <v>14078</v>
          </cell>
          <cell r="C1648" t="str">
            <v xml:space="preserve">SERVICIOS DENTALES EXODONCIAS NIVEL B                                           </v>
          </cell>
          <cell r="D1648" t="str">
            <v>20190420DIF210</v>
          </cell>
          <cell r="E1648" t="str">
            <v>4300003025001001</v>
          </cell>
          <cell r="K1648" t="str">
            <v xml:space="preserve">SERVICIOS DENTALES EXODONCIAS NIVEL B                                           </v>
          </cell>
          <cell r="L1648">
            <v>32</v>
          </cell>
          <cell r="M1648">
            <v>0</v>
          </cell>
          <cell r="N1648">
            <v>32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1</v>
          </cell>
        </row>
        <row r="1649">
          <cell r="B1649">
            <v>14080</v>
          </cell>
          <cell r="C1649" t="str">
            <v xml:space="preserve">SERVICIOS DENTALES RADIOGRAFIAS POR PLACA NIVEL A                               </v>
          </cell>
          <cell r="D1649" t="str">
            <v>20190420DIF210</v>
          </cell>
          <cell r="E1649" t="str">
            <v>4300003025001001</v>
          </cell>
          <cell r="K1649" t="str">
            <v xml:space="preserve">SERVICIOS DENTALES RADIOGRAFIAS POR PLACA NIVEL A                               </v>
          </cell>
          <cell r="L1649">
            <v>88</v>
          </cell>
          <cell r="M1649">
            <v>0</v>
          </cell>
          <cell r="N1649">
            <v>15</v>
          </cell>
          <cell r="O1649">
            <v>73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B1650">
            <v>14094</v>
          </cell>
          <cell r="C1650" t="str">
            <v xml:space="preserve">SALUD MENTAL CONSULTA MEDICA NIVEL A                                            </v>
          </cell>
          <cell r="D1650" t="str">
            <v>20190420DIF210</v>
          </cell>
          <cell r="E1650" t="str">
            <v>4300003025001001</v>
          </cell>
          <cell r="K1650" t="str">
            <v xml:space="preserve">SALUD MENTAL CONSULTA MEDICA NIVEL A                                            </v>
          </cell>
          <cell r="L1650">
            <v>34491</v>
          </cell>
          <cell r="M1650">
            <v>5652</v>
          </cell>
          <cell r="N1650">
            <v>1790</v>
          </cell>
          <cell r="O1650">
            <v>38353</v>
          </cell>
          <cell r="P1650">
            <v>21550</v>
          </cell>
          <cell r="Q1650">
            <v>21550</v>
          </cell>
          <cell r="R1650">
            <v>0.62480067263923922</v>
          </cell>
          <cell r="S1650">
            <v>0.56188564127969132</v>
          </cell>
        </row>
        <row r="1651">
          <cell r="B1651">
            <v>14095</v>
          </cell>
          <cell r="C1651" t="str">
            <v xml:space="preserve">SALUD MENTAL CONSULTA MEDICA NIVEL B                                            </v>
          </cell>
          <cell r="D1651" t="str">
            <v>20190420DIF210</v>
          </cell>
          <cell r="E1651" t="str">
            <v>4300003025001001</v>
          </cell>
          <cell r="K1651" t="str">
            <v xml:space="preserve">SALUD MENTAL CONSULTA MEDICA NIVEL B                                            </v>
          </cell>
          <cell r="L1651">
            <v>470</v>
          </cell>
          <cell r="M1651">
            <v>0</v>
          </cell>
          <cell r="N1651">
            <v>408</v>
          </cell>
          <cell r="O1651">
            <v>62</v>
          </cell>
          <cell r="P1651">
            <v>20</v>
          </cell>
          <cell r="Q1651">
            <v>20</v>
          </cell>
          <cell r="R1651">
            <v>4.2553191489361701E-2</v>
          </cell>
          <cell r="S1651">
            <v>0.32258064516129031</v>
          </cell>
        </row>
        <row r="1652">
          <cell r="B1652">
            <v>14096</v>
          </cell>
          <cell r="C1652" t="str">
            <v xml:space="preserve">SALUD MENTAL CONSULTA MEDICA NIVEL C                                            </v>
          </cell>
          <cell r="D1652" t="str">
            <v>20190420DIF210</v>
          </cell>
          <cell r="E1652" t="str">
            <v>4300003025001001</v>
          </cell>
          <cell r="K1652" t="str">
            <v xml:space="preserve">SALUD MENTAL CONSULTA MEDICA NIVEL C                                            </v>
          </cell>
          <cell r="L1652">
            <v>75</v>
          </cell>
          <cell r="M1652">
            <v>10</v>
          </cell>
          <cell r="N1652">
            <v>39</v>
          </cell>
          <cell r="O1652">
            <v>46</v>
          </cell>
          <cell r="P1652">
            <v>10</v>
          </cell>
          <cell r="Q1652">
            <v>10</v>
          </cell>
          <cell r="R1652">
            <v>0.13333333333333333</v>
          </cell>
          <cell r="S1652">
            <v>0.21739130434782608</v>
          </cell>
        </row>
        <row r="1653">
          <cell r="B1653">
            <v>14097</v>
          </cell>
          <cell r="C1653" t="str">
            <v xml:space="preserve">SALUD MENTAL POR TERAPIA INDIVIDUAL PAREJA Y FAMILIAR NIVEL A                   </v>
          </cell>
          <cell r="D1653" t="str">
            <v>20190420DIF210</v>
          </cell>
          <cell r="E1653" t="str">
            <v>4300003025001001</v>
          </cell>
          <cell r="K1653" t="str">
            <v xml:space="preserve">SALUD MENTAL POR TERAPIA INDIVIDUAL PAREJA Y FAMILIAR NIVEL A                   </v>
          </cell>
          <cell r="L1653">
            <v>98345</v>
          </cell>
          <cell r="M1653">
            <v>13414</v>
          </cell>
          <cell r="N1653">
            <v>1737</v>
          </cell>
          <cell r="O1653">
            <v>110022</v>
          </cell>
          <cell r="P1653">
            <v>66850</v>
          </cell>
          <cell r="Q1653">
            <v>66850</v>
          </cell>
          <cell r="R1653">
            <v>0.67974986018607964</v>
          </cell>
          <cell r="S1653">
            <v>0.60760575157695729</v>
          </cell>
        </row>
        <row r="1654">
          <cell r="B1654">
            <v>14098</v>
          </cell>
          <cell r="C1654" t="str">
            <v xml:space="preserve">SALUD MENTAL POR TERAPIA INDIVIDUAL PAREJA Y FAMILIAR NIVEL B                   </v>
          </cell>
          <cell r="D1654" t="str">
            <v>20190420DIF210</v>
          </cell>
          <cell r="E1654" t="str">
            <v>4300003025001001</v>
          </cell>
          <cell r="K1654" t="str">
            <v xml:space="preserve">SALUD MENTAL POR TERAPIA INDIVIDUAL PAREJA Y FAMILIAR NIVEL B                   </v>
          </cell>
          <cell r="L1654">
            <v>1695</v>
          </cell>
          <cell r="M1654">
            <v>53</v>
          </cell>
          <cell r="N1654">
            <v>104</v>
          </cell>
          <cell r="O1654">
            <v>1644</v>
          </cell>
          <cell r="P1654">
            <v>760</v>
          </cell>
          <cell r="Q1654">
            <v>760</v>
          </cell>
          <cell r="R1654">
            <v>0.44837758112094395</v>
          </cell>
          <cell r="S1654">
            <v>0.46228710462287104</v>
          </cell>
        </row>
        <row r="1655">
          <cell r="B1655">
            <v>14099</v>
          </cell>
          <cell r="C1655" t="str">
            <v xml:space="preserve">SALUD MENTAL POR TERAPIA INDIVIDUAL PAREJA Y FAMILIAR NIVEL C                   </v>
          </cell>
          <cell r="D1655" t="str">
            <v>20190420DIF210</v>
          </cell>
          <cell r="E1655" t="str">
            <v>4300003025001001</v>
          </cell>
          <cell r="K1655" t="str">
            <v xml:space="preserve">SALUD MENTAL POR TERAPIA INDIVIDUAL PAREJA Y FAMILIAR NIVEL C                   </v>
          </cell>
          <cell r="L1655">
            <v>184</v>
          </cell>
          <cell r="M1655">
            <v>2</v>
          </cell>
          <cell r="N1655">
            <v>134</v>
          </cell>
          <cell r="O1655">
            <v>52</v>
          </cell>
          <cell r="P1655">
            <v>40</v>
          </cell>
          <cell r="Q1655">
            <v>40</v>
          </cell>
          <cell r="R1655">
            <v>0.21739130434782608</v>
          </cell>
          <cell r="S1655">
            <v>0.76923076923076927</v>
          </cell>
        </row>
        <row r="1656">
          <cell r="B1656">
            <v>14100</v>
          </cell>
          <cell r="C1656" t="str">
            <v xml:space="preserve">SALUD MENTAL POR TERAPIA GRUPAL POR PERSONA NIVEL A                             </v>
          </cell>
          <cell r="D1656" t="str">
            <v>20190420DIF210</v>
          </cell>
          <cell r="E1656" t="str">
            <v>4300003025001001</v>
          </cell>
          <cell r="K1656" t="str">
            <v xml:space="preserve">SALUD MENTAL POR TERAPIA GRUPAL POR PERSONA NIVEL A                             </v>
          </cell>
          <cell r="L1656">
            <v>3289</v>
          </cell>
          <cell r="M1656">
            <v>200</v>
          </cell>
          <cell r="N1656">
            <v>1846</v>
          </cell>
          <cell r="O1656">
            <v>1643</v>
          </cell>
          <cell r="P1656">
            <v>630</v>
          </cell>
          <cell r="Q1656">
            <v>630</v>
          </cell>
          <cell r="R1656">
            <v>0.19154758285193069</v>
          </cell>
          <cell r="S1656">
            <v>0.38344491783323187</v>
          </cell>
        </row>
        <row r="1657">
          <cell r="B1657">
            <v>14101</v>
          </cell>
          <cell r="C1657" t="str">
            <v xml:space="preserve">SALUD MENTAL POR TERAPIA GRUPAL POR PERSONA NIVEL B                             </v>
          </cell>
          <cell r="D1657" t="str">
            <v>20190420DIF210</v>
          </cell>
          <cell r="E1657" t="str">
            <v>4300003025001001</v>
          </cell>
          <cell r="K1657" t="str">
            <v xml:space="preserve">SALUD MENTAL POR TERAPIA GRUPAL POR PERSONA NIVEL B                             </v>
          </cell>
          <cell r="L1657">
            <v>2238</v>
          </cell>
          <cell r="M1657">
            <v>258</v>
          </cell>
          <cell r="N1657">
            <v>241</v>
          </cell>
          <cell r="O1657">
            <v>2255</v>
          </cell>
          <cell r="P1657">
            <v>1490</v>
          </cell>
          <cell r="Q1657">
            <v>1490</v>
          </cell>
          <cell r="R1657">
            <v>0.66577301161751568</v>
          </cell>
          <cell r="S1657">
            <v>0.6607538802660754</v>
          </cell>
        </row>
        <row r="1658">
          <cell r="B1658">
            <v>14103</v>
          </cell>
          <cell r="C1658" t="str">
            <v xml:space="preserve">CENTRO DE TECNOLOGIA ADAPTADA EVALUACION MEDICA Y NEUROPSICOLOGIA NIVEL A       </v>
          </cell>
          <cell r="D1658" t="str">
            <v>20190420DIF210</v>
          </cell>
          <cell r="E1658" t="str">
            <v>4300003025001001</v>
          </cell>
          <cell r="K1658" t="str">
            <v xml:space="preserve">CENTRO DE TECNOLOGIA ADAPTADA EVALUACION MEDICA Y NEUROPSICOLOGIA NIVEL A       </v>
          </cell>
          <cell r="L1658">
            <v>2923</v>
          </cell>
          <cell r="M1658">
            <v>206</v>
          </cell>
          <cell r="N1658">
            <v>988</v>
          </cell>
          <cell r="O1658">
            <v>2141</v>
          </cell>
          <cell r="P1658">
            <v>880</v>
          </cell>
          <cell r="Q1658">
            <v>880</v>
          </cell>
          <cell r="R1658">
            <v>0.30106055422511119</v>
          </cell>
          <cell r="S1658">
            <v>0.41102288650163477</v>
          </cell>
        </row>
        <row r="1659">
          <cell r="B1659">
            <v>14104</v>
          </cell>
          <cell r="C1659" t="str">
            <v xml:space="preserve">CENTRO DE TECNOLOGIA ADAPTADA EVALUACION MEDICA Y NEUROPSICOLOGIA NIVEL B       </v>
          </cell>
          <cell r="D1659" t="str">
            <v>20190420DIF210</v>
          </cell>
          <cell r="E1659" t="str">
            <v>4300003025001001</v>
          </cell>
          <cell r="K1659" t="str">
            <v xml:space="preserve">CENTRO DE TECNOLOGIA ADAPTADA EVALUACION MEDICA Y NEUROPSICOLOGIA NIVEL B       </v>
          </cell>
          <cell r="L1659">
            <v>753</v>
          </cell>
          <cell r="M1659">
            <v>210</v>
          </cell>
          <cell r="N1659">
            <v>414</v>
          </cell>
          <cell r="O1659">
            <v>549</v>
          </cell>
          <cell r="P1659">
            <v>350</v>
          </cell>
          <cell r="Q1659">
            <v>350</v>
          </cell>
          <cell r="R1659">
            <v>0.46480743691899068</v>
          </cell>
          <cell r="S1659">
            <v>0.63752276867030966</v>
          </cell>
        </row>
        <row r="1660">
          <cell r="B1660">
            <v>14105</v>
          </cell>
          <cell r="C1660" t="str">
            <v xml:space="preserve">CENTRO DE TECNOLOGIA ADAPTADA EVALUACION MEDICA Y NEUROPSICOLOGIA NIVEL C       </v>
          </cell>
          <cell r="D1660" t="str">
            <v>20190420DIF210</v>
          </cell>
          <cell r="E1660" t="str">
            <v>4300003025001001</v>
          </cell>
          <cell r="K1660" t="str">
            <v xml:space="preserve">CENTRO DE TECNOLOGIA ADAPTADA EVALUACION MEDICA Y NEUROPSICOLOGIA NIVEL C       </v>
          </cell>
          <cell r="L1660">
            <v>320</v>
          </cell>
          <cell r="M1660">
            <v>21</v>
          </cell>
          <cell r="N1660">
            <v>183</v>
          </cell>
          <cell r="O1660">
            <v>158</v>
          </cell>
          <cell r="P1660">
            <v>120</v>
          </cell>
          <cell r="Q1660">
            <v>120</v>
          </cell>
          <cell r="R1660">
            <v>0.375</v>
          </cell>
          <cell r="S1660">
            <v>0.759493670886076</v>
          </cell>
        </row>
        <row r="1661">
          <cell r="B1661">
            <v>14106</v>
          </cell>
          <cell r="C1661" t="str">
            <v xml:space="preserve">CENTRO DE TECNOLOGIA ADAPTADA APERTURA EXPEDIENTE NIVEL A                       </v>
          </cell>
          <cell r="D1661" t="str">
            <v>20190420DIF210</v>
          </cell>
          <cell r="E1661" t="str">
            <v>4300003025001001</v>
          </cell>
          <cell r="K1661" t="str">
            <v xml:space="preserve">CENTRO DE TECNOLOGIA ADAPTADA APERTURA EXPEDIENTE NIVEL A                       </v>
          </cell>
          <cell r="L1661">
            <v>158</v>
          </cell>
          <cell r="M1661">
            <v>7</v>
          </cell>
          <cell r="N1661">
            <v>56</v>
          </cell>
          <cell r="O1661">
            <v>109</v>
          </cell>
          <cell r="P1661">
            <v>40</v>
          </cell>
          <cell r="Q1661">
            <v>40</v>
          </cell>
          <cell r="R1661">
            <v>0.25316455696202533</v>
          </cell>
          <cell r="S1661">
            <v>0.3669724770642202</v>
          </cell>
        </row>
        <row r="1662">
          <cell r="B1662">
            <v>14107</v>
          </cell>
          <cell r="C1662" t="str">
            <v xml:space="preserve">CENTRO DE TECNOLOGIA ADAPTADA APERTURA EXPEDIENTE NIVEL B                       </v>
          </cell>
          <cell r="D1662" t="str">
            <v>20190420DIF210</v>
          </cell>
          <cell r="E1662" t="str">
            <v>4300003025001001</v>
          </cell>
          <cell r="K1662" t="str">
            <v xml:space="preserve">CENTRO DE TECNOLOGIA ADAPTADA APERTURA EXPEDIENTE NIVEL B                       </v>
          </cell>
          <cell r="L1662">
            <v>57</v>
          </cell>
          <cell r="M1662">
            <v>40</v>
          </cell>
          <cell r="N1662">
            <v>39</v>
          </cell>
          <cell r="O1662">
            <v>58</v>
          </cell>
          <cell r="P1662">
            <v>50</v>
          </cell>
          <cell r="Q1662">
            <v>50</v>
          </cell>
          <cell r="R1662">
            <v>0.8771929824561403</v>
          </cell>
          <cell r="S1662">
            <v>0.86206896551724133</v>
          </cell>
        </row>
        <row r="1663">
          <cell r="B1663">
            <v>14108</v>
          </cell>
          <cell r="C1663" t="str">
            <v xml:space="preserve">CENTRO DE TECNOLOGIA ADAPTADA APERTURA EXPEDIENTE NIVEL C                       </v>
          </cell>
          <cell r="D1663" t="str">
            <v>20190420DIF210</v>
          </cell>
          <cell r="E1663" t="str">
            <v>4300003025001001</v>
          </cell>
          <cell r="K1663" t="str">
            <v xml:space="preserve">CENTRO DE TECNOLOGIA ADAPTADA APERTURA EXPEDIENTE NIVEL C                       </v>
          </cell>
          <cell r="L1663">
            <v>53</v>
          </cell>
          <cell r="M1663">
            <v>20</v>
          </cell>
          <cell r="N1663">
            <v>45</v>
          </cell>
          <cell r="O1663">
            <v>28</v>
          </cell>
          <cell r="P1663">
            <v>20</v>
          </cell>
          <cell r="Q1663">
            <v>20</v>
          </cell>
          <cell r="R1663">
            <v>0.37735849056603776</v>
          </cell>
          <cell r="S1663">
            <v>0.7142857142857143</v>
          </cell>
        </row>
        <row r="1664">
          <cell r="B1664">
            <v>14109</v>
          </cell>
          <cell r="C1664" t="str">
            <v xml:space="preserve">CENTRO DE TECNOLOGIA ADAPTADA CAMBIO CARNET NIVEL A                             </v>
          </cell>
          <cell r="D1664" t="str">
            <v>20190420DIF210</v>
          </cell>
          <cell r="E1664" t="str">
            <v>4300003025001001</v>
          </cell>
          <cell r="K1664" t="str">
            <v xml:space="preserve">CENTRO DE TECNOLOGIA ADAPTADA CAMBIO CARNET NIVEL A                             </v>
          </cell>
          <cell r="L1664">
            <v>761</v>
          </cell>
          <cell r="M1664">
            <v>79</v>
          </cell>
          <cell r="N1664">
            <v>162</v>
          </cell>
          <cell r="O1664">
            <v>678</v>
          </cell>
          <cell r="P1664">
            <v>290</v>
          </cell>
          <cell r="Q1664">
            <v>290</v>
          </cell>
          <cell r="R1664">
            <v>0.38107752956636004</v>
          </cell>
          <cell r="S1664">
            <v>0.42772861356932151</v>
          </cell>
        </row>
        <row r="1665">
          <cell r="B1665">
            <v>14110</v>
          </cell>
          <cell r="C1665" t="str">
            <v xml:space="preserve">CENTRO DE TECNOLOGIA ADAPTADA CAMBIO CARNET NIVEL B                             </v>
          </cell>
          <cell r="D1665" t="str">
            <v>20190420DIF210</v>
          </cell>
          <cell r="E1665" t="str">
            <v>4300003025001001</v>
          </cell>
          <cell r="K1665" t="str">
            <v xml:space="preserve">CENTRO DE TECNOLOGIA ADAPTADA CAMBIO CARNET NIVEL B                             </v>
          </cell>
          <cell r="L1665">
            <v>591</v>
          </cell>
          <cell r="M1665">
            <v>37</v>
          </cell>
          <cell r="N1665">
            <v>170</v>
          </cell>
          <cell r="O1665">
            <v>458</v>
          </cell>
          <cell r="P1665">
            <v>190</v>
          </cell>
          <cell r="Q1665">
            <v>190</v>
          </cell>
          <cell r="R1665">
            <v>0.32148900169204736</v>
          </cell>
          <cell r="S1665">
            <v>0.41484716157205243</v>
          </cell>
        </row>
        <row r="1666">
          <cell r="B1666">
            <v>14111</v>
          </cell>
          <cell r="C1666" t="str">
            <v xml:space="preserve">CENTRO DE TECNOLOGIA ADAPTADA CAMBIO CARNET NIVEL C                             </v>
          </cell>
          <cell r="D1666" t="str">
            <v>20190420DIF210</v>
          </cell>
          <cell r="E1666" t="str">
            <v>4300003025001001</v>
          </cell>
          <cell r="K1666" t="str">
            <v xml:space="preserve">CENTRO DE TECNOLOGIA ADAPTADA CAMBIO CARNET NIVEL C                             </v>
          </cell>
          <cell r="L1666">
            <v>753</v>
          </cell>
          <cell r="M1666">
            <v>57</v>
          </cell>
          <cell r="N1666">
            <v>151</v>
          </cell>
          <cell r="O1666">
            <v>659</v>
          </cell>
          <cell r="P1666">
            <v>260</v>
          </cell>
          <cell r="Q1666">
            <v>260</v>
          </cell>
          <cell r="R1666">
            <v>0.34528552456839312</v>
          </cell>
          <cell r="S1666">
            <v>0.3945371775417299</v>
          </cell>
        </row>
        <row r="1667">
          <cell r="B1667">
            <v>14112</v>
          </cell>
          <cell r="C1667" t="str">
            <v xml:space="preserve">CENTRO DE TECNOLOGIA ADAPTADA REPOSICION DE CARNET POR EXTRAVIO NIVEL A         </v>
          </cell>
          <cell r="D1667" t="str">
            <v>20190420DIF210</v>
          </cell>
          <cell r="E1667" t="str">
            <v>4300003025001001</v>
          </cell>
          <cell r="K1667" t="str">
            <v xml:space="preserve">CENTRO DE TECNOLOGIA ADAPTADA REPOSICION DE CARNET POR EXTRAVIO NIVEL A         </v>
          </cell>
          <cell r="L1667">
            <v>297</v>
          </cell>
          <cell r="M1667">
            <v>29</v>
          </cell>
          <cell r="N1667">
            <v>153</v>
          </cell>
          <cell r="O1667">
            <v>173</v>
          </cell>
          <cell r="P1667">
            <v>50</v>
          </cell>
          <cell r="Q1667">
            <v>50</v>
          </cell>
          <cell r="R1667">
            <v>0.16835016835016836</v>
          </cell>
          <cell r="S1667">
            <v>0.28901734104046245</v>
          </cell>
        </row>
        <row r="1668">
          <cell r="B1668">
            <v>14113</v>
          </cell>
          <cell r="C1668" t="str">
            <v xml:space="preserve">CENTRO DE TECNOLOGIA ADAPTADA REPOSICION DE CARNET POR EXTRAVIO NIVEL B         </v>
          </cell>
          <cell r="D1668" t="str">
            <v>20190420DIF210</v>
          </cell>
          <cell r="E1668" t="str">
            <v>4300003025001001</v>
          </cell>
          <cell r="K1668" t="str">
            <v xml:space="preserve">CENTRO DE TECNOLOGIA ADAPTADA REPOSICION DE CARNET POR EXTRAVIO NIVEL B         </v>
          </cell>
          <cell r="L1668">
            <v>93</v>
          </cell>
          <cell r="M1668">
            <v>90</v>
          </cell>
          <cell r="N1668">
            <v>51</v>
          </cell>
          <cell r="O1668">
            <v>132</v>
          </cell>
          <cell r="P1668">
            <v>120</v>
          </cell>
          <cell r="Q1668">
            <v>120</v>
          </cell>
          <cell r="R1668">
            <v>1.2903225806451613</v>
          </cell>
          <cell r="S1668">
            <v>0.90909090909090906</v>
          </cell>
        </row>
        <row r="1669">
          <cell r="B1669">
            <v>14114</v>
          </cell>
          <cell r="C1669" t="str">
            <v xml:space="preserve">CENTRO DE TECNOLOGIA ADAPTADA REPOSICION DE CARNET POR EXTRAVIO NIVEL C         </v>
          </cell>
          <cell r="D1669" t="str">
            <v>20190420DIF210</v>
          </cell>
          <cell r="E1669" t="str">
            <v>4300003025001001</v>
          </cell>
          <cell r="K1669" t="str">
            <v xml:space="preserve">CENTRO DE TECNOLOGIA ADAPTADA REPOSICION DE CARNET POR EXTRAVIO NIVEL C         </v>
          </cell>
          <cell r="L1669">
            <v>30</v>
          </cell>
          <cell r="M1669">
            <v>75</v>
          </cell>
          <cell r="N1669">
            <v>35</v>
          </cell>
          <cell r="O1669">
            <v>70</v>
          </cell>
          <cell r="P1669">
            <v>70</v>
          </cell>
          <cell r="Q1669">
            <v>70</v>
          </cell>
          <cell r="R1669">
            <v>2.3333333333333335</v>
          </cell>
          <cell r="S1669">
            <v>1</v>
          </cell>
        </row>
        <row r="1670">
          <cell r="B1670">
            <v>14115</v>
          </cell>
          <cell r="C1670" t="str">
            <v xml:space="preserve">CENTRO DE TECNOLOGIA ADAPTADA COSTO POR TERAPIA NIVEL A                         </v>
          </cell>
          <cell r="D1670" t="str">
            <v>20190420DIF210</v>
          </cell>
          <cell r="E1670" t="str">
            <v>4300003025001001</v>
          </cell>
          <cell r="K1670" t="str">
            <v xml:space="preserve">CENTRO DE TECNOLOGIA ADAPTADA COSTO POR TERAPIA NIVEL A                         </v>
          </cell>
          <cell r="L1670">
            <v>30902</v>
          </cell>
          <cell r="M1670">
            <v>2008</v>
          </cell>
          <cell r="N1670">
            <v>5863</v>
          </cell>
          <cell r="O1670">
            <v>27047</v>
          </cell>
          <cell r="P1670">
            <v>11700</v>
          </cell>
          <cell r="Q1670">
            <v>11700</v>
          </cell>
          <cell r="R1670">
            <v>0.37861627079153454</v>
          </cell>
          <cell r="S1670">
            <v>0.43258032314119865</v>
          </cell>
        </row>
        <row r="1671">
          <cell r="B1671">
            <v>14116</v>
          </cell>
          <cell r="C1671" t="str">
            <v xml:space="preserve">CENTRO DE TECNOLOGIA ADAPTADA COSTO POR TERAPIA NIVEL B                         </v>
          </cell>
          <cell r="D1671" t="str">
            <v>20190420DIF210</v>
          </cell>
          <cell r="E1671" t="str">
            <v>4300003025001001</v>
          </cell>
          <cell r="K1671" t="str">
            <v xml:space="preserve">CENTRO DE TECNOLOGIA ADAPTADA COSTO POR TERAPIA NIVEL B                         </v>
          </cell>
          <cell r="L1671">
            <v>15328</v>
          </cell>
          <cell r="M1671">
            <v>745</v>
          </cell>
          <cell r="N1671">
            <v>3682</v>
          </cell>
          <cell r="O1671">
            <v>12391</v>
          </cell>
          <cell r="P1671">
            <v>5520</v>
          </cell>
          <cell r="Q1671">
            <v>5520</v>
          </cell>
          <cell r="R1671">
            <v>0.36012526096033404</v>
          </cell>
          <cell r="S1671">
            <v>0.44548462593818094</v>
          </cell>
        </row>
        <row r="1672">
          <cell r="B1672">
            <v>14117</v>
          </cell>
          <cell r="C1672" t="str">
            <v xml:space="preserve">CENTRO DE TECNOLOGIA ADAPTADA COSTO POR TERAPIA NIVEL C                         </v>
          </cell>
          <cell r="D1672" t="str">
            <v>20190420DIF210</v>
          </cell>
          <cell r="E1672" t="str">
            <v>4300003025001001</v>
          </cell>
          <cell r="K1672" t="str">
            <v xml:space="preserve">CENTRO DE TECNOLOGIA ADAPTADA COSTO POR TERAPIA NIVEL C                         </v>
          </cell>
          <cell r="L1672">
            <v>14529</v>
          </cell>
          <cell r="M1672">
            <v>1169</v>
          </cell>
          <cell r="N1672">
            <v>3781</v>
          </cell>
          <cell r="O1672">
            <v>11917</v>
          </cell>
          <cell r="P1672">
            <v>5355</v>
          </cell>
          <cell r="Q1672">
            <v>5355</v>
          </cell>
          <cell r="R1672">
            <v>0.36857319843072478</v>
          </cell>
          <cell r="S1672">
            <v>0.44935805991440797</v>
          </cell>
        </row>
        <row r="1673">
          <cell r="B1673">
            <v>14884</v>
          </cell>
          <cell r="C1673" t="str">
            <v xml:space="preserve">SERVICIOS DENTALES PROFILAXIS ATENCION A LA SALUD NIVEL A                       </v>
          </cell>
          <cell r="D1673" t="str">
            <v>20190420DIF210</v>
          </cell>
          <cell r="E1673" t="str">
            <v>4300003025001001</v>
          </cell>
          <cell r="K1673" t="str">
            <v xml:space="preserve">SERVICIOS DENTALES PROFILAXIS ATENCION A LA SALUD NIVEL A                       </v>
          </cell>
          <cell r="L1673">
            <v>24471</v>
          </cell>
          <cell r="M1673">
            <v>5860</v>
          </cell>
          <cell r="N1673">
            <v>1271</v>
          </cell>
          <cell r="O1673">
            <v>29060</v>
          </cell>
          <cell r="P1673">
            <v>14680</v>
          </cell>
          <cell r="Q1673">
            <v>14680</v>
          </cell>
          <cell r="R1673">
            <v>0.59989375178783044</v>
          </cell>
          <cell r="S1673">
            <v>0.50516173434273914</v>
          </cell>
        </row>
        <row r="1674">
          <cell r="B1674">
            <v>14885</v>
          </cell>
          <cell r="C1674" t="str">
            <v xml:space="preserve">SERVICIOS DENTALES PROFILAXIS ATENCION A LA SALUD NIVEL B                       </v>
          </cell>
          <cell r="D1674" t="str">
            <v>20190420DIF210</v>
          </cell>
          <cell r="E1674" t="str">
            <v>4300003025001001</v>
          </cell>
          <cell r="K1674" t="str">
            <v xml:space="preserve">SERVICIOS DENTALES PROFILAXIS ATENCION A LA SALUD NIVEL B                       </v>
          </cell>
          <cell r="L1674">
            <v>463</v>
          </cell>
          <cell r="M1674">
            <v>171</v>
          </cell>
          <cell r="N1674">
            <v>147</v>
          </cell>
          <cell r="O1674">
            <v>487</v>
          </cell>
          <cell r="P1674">
            <v>280</v>
          </cell>
          <cell r="Q1674">
            <v>280</v>
          </cell>
          <cell r="R1674">
            <v>0.60475161987041037</v>
          </cell>
          <cell r="S1674">
            <v>0.57494866529774125</v>
          </cell>
        </row>
        <row r="1675">
          <cell r="B1675">
            <v>15427</v>
          </cell>
          <cell r="C1675" t="str">
            <v xml:space="preserve">CENTRO CULTURAL DEPORTIVO MARGARITA MAZA DE JUAREZ CURSO VERANO POR PERSONA     </v>
          </cell>
          <cell r="D1675" t="str">
            <v>20190420DIF210</v>
          </cell>
          <cell r="E1675" t="str">
            <v>4300003025001001</v>
          </cell>
          <cell r="K1675" t="str">
            <v xml:space="preserve">CENTRO CULTURAL DEPORTIVO MARGARITA MAZA DE JUAREZ CURSO VERANO POR PERSONA     </v>
          </cell>
          <cell r="L1675">
            <v>123891</v>
          </cell>
          <cell r="M1675">
            <v>80689</v>
          </cell>
          <cell r="N1675">
            <v>0</v>
          </cell>
          <cell r="O1675">
            <v>204580</v>
          </cell>
          <cell r="P1675">
            <v>204580</v>
          </cell>
          <cell r="Q1675">
            <v>204580</v>
          </cell>
          <cell r="R1675">
            <v>1.651290247072023</v>
          </cell>
          <cell r="S1675">
            <v>1</v>
          </cell>
        </row>
        <row r="1676">
          <cell r="B1676">
            <v>15743</v>
          </cell>
          <cell r="C1676" t="str">
            <v xml:space="preserve">POR LABORATORIO HB GLUCOSILADA CASA DEL ABUE NIVEL A                            </v>
          </cell>
          <cell r="D1676" t="str">
            <v>20190420DIF210</v>
          </cell>
          <cell r="E1676" t="str">
            <v>4300003025001001</v>
          </cell>
          <cell r="K1676" t="str">
            <v xml:space="preserve">POR LABORATORIO HB GLUCOSILADA CASA DEL ABUE NIVEL A                            </v>
          </cell>
          <cell r="L1676">
            <v>0</v>
          </cell>
          <cell r="M1676">
            <v>7360</v>
          </cell>
          <cell r="N1676">
            <v>0</v>
          </cell>
          <cell r="O1676">
            <v>7360</v>
          </cell>
          <cell r="P1676">
            <v>7360</v>
          </cell>
          <cell r="Q1676">
            <v>7360</v>
          </cell>
          <cell r="R1676" t="str">
            <v>Sin saldo estimado</v>
          </cell>
          <cell r="S1676">
            <v>1</v>
          </cell>
        </row>
        <row r="1677">
          <cell r="B1677">
            <v>15744</v>
          </cell>
          <cell r="C1677" t="str">
            <v xml:space="preserve">POR LABORATORIO HB GLUCOSILADA CASA DEL ABUE NIVEL B                            </v>
          </cell>
          <cell r="D1677" t="str">
            <v>20190420DIF210</v>
          </cell>
          <cell r="E1677" t="str">
            <v>4300003025001001</v>
          </cell>
          <cell r="K1677" t="str">
            <v xml:space="preserve">POR LABORATORIO HB GLUCOSILADA CASA DEL ABUE NIVEL B                            </v>
          </cell>
          <cell r="L1677">
            <v>0</v>
          </cell>
          <cell r="M1677">
            <v>320</v>
          </cell>
          <cell r="N1677">
            <v>0</v>
          </cell>
          <cell r="O1677">
            <v>320</v>
          </cell>
          <cell r="P1677">
            <v>320</v>
          </cell>
          <cell r="Q1677">
            <v>320</v>
          </cell>
          <cell r="R1677" t="str">
            <v>Sin saldo estimado</v>
          </cell>
          <cell r="S1677">
            <v>1</v>
          </cell>
        </row>
        <row r="1678">
          <cell r="B1678">
            <v>15745</v>
          </cell>
          <cell r="C1678" t="str">
            <v xml:space="preserve">SERVICIOS MEDICOS PODOLOGIA ANTENCION A SALUD NIVEL A                           </v>
          </cell>
          <cell r="D1678" t="str">
            <v>20190420DIF210</v>
          </cell>
          <cell r="E1678" t="str">
            <v>4300003025001001</v>
          </cell>
          <cell r="K1678" t="str">
            <v xml:space="preserve">SERVICIOS MEDICOS PODOLOGIA ANTENCION A SALUD NIVEL A                           </v>
          </cell>
          <cell r="L1678">
            <v>0</v>
          </cell>
          <cell r="M1678">
            <v>49110</v>
          </cell>
          <cell r="N1678">
            <v>0</v>
          </cell>
          <cell r="O1678">
            <v>49110</v>
          </cell>
          <cell r="P1678">
            <v>49110</v>
          </cell>
          <cell r="Q1678">
            <v>49110</v>
          </cell>
          <cell r="R1678" t="str">
            <v>Sin saldo estimado</v>
          </cell>
          <cell r="S1678">
            <v>1</v>
          </cell>
        </row>
        <row r="1679">
          <cell r="B1679">
            <v>15746</v>
          </cell>
          <cell r="C1679" t="str">
            <v xml:space="preserve">SERVICIOS MEDICOS PODOLOGIA ANTENCION A SALUD NIVEL B                           </v>
          </cell>
          <cell r="D1679" t="str">
            <v>20190420DIF210</v>
          </cell>
          <cell r="E1679" t="str">
            <v>4300003025001001</v>
          </cell>
          <cell r="K1679" t="str">
            <v xml:space="preserve">SERVICIOS MEDICOS PODOLOGIA ANTENCION A SALUD NIVEL B                           </v>
          </cell>
          <cell r="L1679">
            <v>0</v>
          </cell>
          <cell r="M1679">
            <v>1515</v>
          </cell>
          <cell r="N1679">
            <v>0</v>
          </cell>
          <cell r="O1679">
            <v>1515</v>
          </cell>
          <cell r="P1679">
            <v>1515</v>
          </cell>
          <cell r="Q1679">
            <v>1515</v>
          </cell>
          <cell r="R1679" t="str">
            <v>Sin saldo estimado</v>
          </cell>
          <cell r="S1679">
            <v>1</v>
          </cell>
        </row>
        <row r="1680">
          <cell r="B1680">
            <v>15747</v>
          </cell>
          <cell r="C1680" t="str">
            <v xml:space="preserve">SERVICIOS DENTALES CONS ESTOMATOLOGIA ATENCION A LA SALUD NIVEL A               </v>
          </cell>
          <cell r="D1680" t="str">
            <v>20190420DIF210</v>
          </cell>
          <cell r="E1680" t="str">
            <v>4300003025001001</v>
          </cell>
          <cell r="K1680" t="str">
            <v xml:space="preserve">SERVICIOS DENTALES CONS ESTOMATOLOGIA ATENCION A LA SALUD NIVEL A               </v>
          </cell>
          <cell r="L1680">
            <v>0</v>
          </cell>
          <cell r="M1680">
            <v>2025</v>
          </cell>
          <cell r="N1680">
            <v>0</v>
          </cell>
          <cell r="O1680">
            <v>2025</v>
          </cell>
          <cell r="P1680">
            <v>2025</v>
          </cell>
          <cell r="Q1680">
            <v>2025</v>
          </cell>
          <cell r="R1680" t="str">
            <v>Sin saldo estimado</v>
          </cell>
          <cell r="S1680">
            <v>1</v>
          </cell>
        </row>
        <row r="1681">
          <cell r="B1681">
            <v>15749</v>
          </cell>
          <cell r="C1681" t="str">
            <v xml:space="preserve">SERVICIOS DENTALES APLICACIËN FLUOR ATENCION A LA SALUD NIVEL A                 </v>
          </cell>
          <cell r="D1681" t="str">
            <v>20190420DIF210</v>
          </cell>
          <cell r="E1681" t="str">
            <v>4300003025001001</v>
          </cell>
          <cell r="K1681" t="str">
            <v xml:space="preserve">SERVICIOS DENTALES APLICACIËN FLUOR ATENCION A LA SALUD NIVEL A                 </v>
          </cell>
          <cell r="L1681">
            <v>0</v>
          </cell>
          <cell r="M1681">
            <v>25</v>
          </cell>
          <cell r="N1681">
            <v>0</v>
          </cell>
          <cell r="O1681">
            <v>25</v>
          </cell>
          <cell r="P1681">
            <v>25</v>
          </cell>
          <cell r="Q1681">
            <v>25</v>
          </cell>
          <cell r="R1681" t="str">
            <v>Sin saldo estimado</v>
          </cell>
          <cell r="S1681">
            <v>1</v>
          </cell>
        </row>
        <row r="1682">
          <cell r="B1682">
            <v>15792</v>
          </cell>
          <cell r="C1682" t="str">
            <v xml:space="preserve">CLINICA DE ESPECIALIDADES ESTOMATOLOGICAS CONSULTA SUBSECUENTE POR CADA UNA     </v>
          </cell>
          <cell r="D1682" t="str">
            <v>20190420DIF210</v>
          </cell>
          <cell r="E1682" t="str">
            <v>4300003025001001</v>
          </cell>
          <cell r="K1682" t="str">
            <v xml:space="preserve">CLINICA DE ESPECIALIDADES ESTOMATOLOGICAS CONSULTA SUBSECUENTE POR CADA UNA     </v>
          </cell>
          <cell r="L1682">
            <v>0</v>
          </cell>
          <cell r="M1682">
            <v>31255</v>
          </cell>
          <cell r="N1682">
            <v>0</v>
          </cell>
          <cell r="O1682">
            <v>31255</v>
          </cell>
          <cell r="P1682">
            <v>31255</v>
          </cell>
          <cell r="Q1682">
            <v>31255</v>
          </cell>
          <cell r="R1682" t="str">
            <v>Sin saldo estimado</v>
          </cell>
          <cell r="S1682">
            <v>1</v>
          </cell>
        </row>
        <row r="1683">
          <cell r="B1683">
            <v>15793</v>
          </cell>
          <cell r="C1683" t="str">
            <v xml:space="preserve">CLINICA DE ESPECIALIDADES ESTOMATOLOGICAS PAGO INICIAL P/COLOCACION DE BRACKETS </v>
          </cell>
          <cell r="D1683" t="str">
            <v>20190420DIF210</v>
          </cell>
          <cell r="E1683" t="str">
            <v>4300003025001001</v>
          </cell>
          <cell r="K1683" t="str">
            <v xml:space="preserve">CLINICA DE ESPECIALIDADES ESTOMATOLOGICAS PAGO INICIAL P/COLOCACION DE BRACKETS </v>
          </cell>
          <cell r="L1683">
            <v>0</v>
          </cell>
          <cell r="M1683">
            <v>49500</v>
          </cell>
          <cell r="N1683">
            <v>0</v>
          </cell>
          <cell r="O1683">
            <v>49500</v>
          </cell>
          <cell r="P1683">
            <v>49500</v>
          </cell>
          <cell r="Q1683">
            <v>49500</v>
          </cell>
          <cell r="R1683" t="str">
            <v>Sin saldo estimado</v>
          </cell>
          <cell r="S1683">
            <v>1</v>
          </cell>
        </row>
        <row r="1684">
          <cell r="B1684">
            <v>15794</v>
          </cell>
          <cell r="C1684" t="str">
            <v>CLINICA DE ESPECIALIDADES ESTOMATOLOGICAS COLOCACIËN DE BRACKET EXTRAVIADO O DAÐ</v>
          </cell>
          <cell r="D1684" t="str">
            <v>20190420DIF210</v>
          </cell>
          <cell r="E1684" t="str">
            <v>4300003025001001</v>
          </cell>
          <cell r="K1684" t="str">
            <v>CLINICA DE ESPECIALIDADES ESTOMATOLOGICAS COLOCACIËN DE BRACKET EXTRAVIADO O DAÐ</v>
          </cell>
          <cell r="L1684">
            <v>0</v>
          </cell>
          <cell r="M1684">
            <v>10240</v>
          </cell>
          <cell r="N1684">
            <v>0</v>
          </cell>
          <cell r="O1684">
            <v>10240</v>
          </cell>
          <cell r="P1684">
            <v>10240</v>
          </cell>
          <cell r="Q1684">
            <v>10240</v>
          </cell>
          <cell r="R1684" t="str">
            <v>Sin saldo estimado</v>
          </cell>
          <cell r="S1684">
            <v>1</v>
          </cell>
        </row>
        <row r="1685">
          <cell r="B1685">
            <v>15795</v>
          </cell>
          <cell r="C1685" t="str">
            <v xml:space="preserve">CLINICA DE ESPECIALIDADES ESTOMAT. POR LA FIJACION DE BRACKET DESPEGADO POR C/U </v>
          </cell>
          <cell r="D1685" t="str">
            <v>20190420DIF210</v>
          </cell>
          <cell r="E1685" t="str">
            <v>4300003025001001</v>
          </cell>
          <cell r="K1685" t="str">
            <v xml:space="preserve">CLINICA DE ESPECIALIDADES ESTOMAT. POR LA FIJACION DE BRACKET DESPEGADO POR C/U </v>
          </cell>
          <cell r="L1685">
            <v>0</v>
          </cell>
          <cell r="M1685">
            <v>720</v>
          </cell>
          <cell r="N1685">
            <v>0</v>
          </cell>
          <cell r="O1685">
            <v>720</v>
          </cell>
          <cell r="P1685">
            <v>720</v>
          </cell>
          <cell r="Q1685">
            <v>720</v>
          </cell>
          <cell r="R1685" t="str">
            <v>Sin saldo estimado</v>
          </cell>
          <cell r="S1685">
            <v>1</v>
          </cell>
        </row>
        <row r="1686">
          <cell r="B1686">
            <v>15796</v>
          </cell>
          <cell r="C1686" t="str">
            <v xml:space="preserve">CLINICA DE ESPECIALIDADES ESTOMATOLOGICAS POR LA COLOCACION DE BANDA ROTA       </v>
          </cell>
          <cell r="D1686" t="str">
            <v>20190420DIF210</v>
          </cell>
          <cell r="E1686" t="str">
            <v>4300003025001001</v>
          </cell>
          <cell r="K1686" t="str">
            <v xml:space="preserve">CLINICA DE ESPECIALIDADES ESTOMATOLOGICAS POR LA COLOCACION DE BANDA ROTA       </v>
          </cell>
          <cell r="L1686">
            <v>0</v>
          </cell>
          <cell r="M1686">
            <v>320</v>
          </cell>
          <cell r="N1686">
            <v>0</v>
          </cell>
          <cell r="O1686">
            <v>320</v>
          </cell>
          <cell r="P1686">
            <v>320</v>
          </cell>
          <cell r="Q1686">
            <v>320</v>
          </cell>
          <cell r="R1686" t="str">
            <v>Sin saldo estimado</v>
          </cell>
          <cell r="S1686">
            <v>1</v>
          </cell>
        </row>
        <row r="1687">
          <cell r="B1687">
            <v>16301</v>
          </cell>
          <cell r="C1687" t="str">
            <v xml:space="preserve">DIF INSCRIPCION POR CESION DE DERECHOS DE FIDEICOMITENTE 0 FIDEICOMISARIO       </v>
          </cell>
          <cell r="D1687" t="str">
            <v>20190420DIF210</v>
          </cell>
          <cell r="E1687" t="str">
            <v>4300003025001001</v>
          </cell>
          <cell r="K1687" t="str">
            <v xml:space="preserve">DIF INSCRIPCION POR CESION DE DERECHOS DE FIDEICOMITENTE 0 FIDEICOMISARIO       </v>
          </cell>
          <cell r="L1687">
            <v>0</v>
          </cell>
          <cell r="M1687">
            <v>55</v>
          </cell>
          <cell r="N1687">
            <v>0</v>
          </cell>
          <cell r="O1687">
            <v>55</v>
          </cell>
          <cell r="P1687">
            <v>55</v>
          </cell>
          <cell r="Q1687">
            <v>55</v>
          </cell>
          <cell r="R1687" t="str">
            <v>Sin saldo estimado</v>
          </cell>
          <cell r="S1687">
            <v>1</v>
          </cell>
        </row>
        <row r="1688">
          <cell r="D1688" t="str">
            <v/>
          </cell>
          <cell r="E1688" t="str">
            <v>4300003026000000</v>
          </cell>
          <cell r="I1688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688">
            <v>211300</v>
          </cell>
          <cell r="M1688">
            <v>133531</v>
          </cell>
          <cell r="N1688">
            <v>25762</v>
          </cell>
          <cell r="O1688">
            <v>319069</v>
          </cell>
          <cell r="P1688">
            <v>165175</v>
          </cell>
          <cell r="Q1688">
            <v>165175</v>
          </cell>
          <cell r="R1688">
            <v>0.78170847136772359</v>
          </cell>
          <cell r="S1688">
            <v>0.51767799441500117</v>
          </cell>
        </row>
        <row r="1689">
          <cell r="D1689" t="str">
            <v/>
          </cell>
          <cell r="E1689" t="str">
            <v>4300003026001000</v>
          </cell>
          <cell r="J1689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689">
            <v>211300</v>
          </cell>
          <cell r="M1689">
            <v>133531</v>
          </cell>
          <cell r="N1689">
            <v>25762</v>
          </cell>
          <cell r="O1689">
            <v>319069</v>
          </cell>
          <cell r="P1689">
            <v>165175</v>
          </cell>
          <cell r="Q1689">
            <v>165175</v>
          </cell>
          <cell r="R1689">
            <v>0.78170847136772359</v>
          </cell>
          <cell r="S1689">
            <v>0.51767799441500117</v>
          </cell>
        </row>
        <row r="1690">
          <cell r="B1690">
            <v>12784</v>
          </cell>
          <cell r="C1690" t="str">
            <v xml:space="preserve">U INTERCULTURAL EXPEDICION DE CREDENCIAL                                        </v>
          </cell>
          <cell r="D1690" t="str">
            <v>20190760UIC210</v>
          </cell>
          <cell r="E1690" t="str">
            <v>4300003026001001</v>
          </cell>
          <cell r="K1690" t="str">
            <v xml:space="preserve">U INTERCULTURAL EXPEDICION DE CREDENCIAL                                        </v>
          </cell>
          <cell r="L1690">
            <v>8152</v>
          </cell>
          <cell r="M1690">
            <v>352</v>
          </cell>
          <cell r="N1690">
            <v>3051</v>
          </cell>
          <cell r="O1690">
            <v>5453</v>
          </cell>
          <cell r="P1690">
            <v>750</v>
          </cell>
          <cell r="Q1690">
            <v>750</v>
          </cell>
          <cell r="R1690">
            <v>9.2001962708537777E-2</v>
          </cell>
          <cell r="S1690">
            <v>0.13753896937465615</v>
          </cell>
        </row>
        <row r="1691">
          <cell r="B1691">
            <v>12785</v>
          </cell>
          <cell r="C1691" t="str">
            <v xml:space="preserve">U INTERCULTURAL REPOSICION DE CREDENCIAL                                        </v>
          </cell>
          <cell r="D1691" t="str">
            <v>20190760UIC210</v>
          </cell>
          <cell r="E1691" t="str">
            <v>4300003026001001</v>
          </cell>
          <cell r="K1691" t="str">
            <v xml:space="preserve">U INTERCULTURAL REPOSICION DE CREDENCIAL                                        </v>
          </cell>
          <cell r="L1691">
            <v>143</v>
          </cell>
          <cell r="M1691">
            <v>1205</v>
          </cell>
          <cell r="N1691">
            <v>48</v>
          </cell>
          <cell r="O1691">
            <v>1300</v>
          </cell>
          <cell r="P1691">
            <v>1300</v>
          </cell>
          <cell r="Q1691">
            <v>1300</v>
          </cell>
          <cell r="R1691">
            <v>9.0909090909090917</v>
          </cell>
          <cell r="S1691">
            <v>1</v>
          </cell>
        </row>
        <row r="1692">
          <cell r="B1692">
            <v>12786</v>
          </cell>
          <cell r="C1692" t="str">
            <v xml:space="preserve">U INTERCULTURAL EXPEDICION DE CONSTANCIA DE ESTUDIOS                            </v>
          </cell>
          <cell r="D1692" t="str">
            <v>20190760UIC210</v>
          </cell>
          <cell r="E1692" t="str">
            <v>4300003026001001</v>
          </cell>
          <cell r="K1692" t="str">
            <v xml:space="preserve">U INTERCULTURAL EXPEDICION DE CONSTANCIA DE ESTUDIOS                            </v>
          </cell>
          <cell r="L1692">
            <v>2745</v>
          </cell>
          <cell r="M1692">
            <v>17703</v>
          </cell>
          <cell r="N1692">
            <v>987</v>
          </cell>
          <cell r="O1692">
            <v>19461</v>
          </cell>
          <cell r="P1692">
            <v>18475</v>
          </cell>
          <cell r="Q1692">
            <v>18475</v>
          </cell>
          <cell r="R1692">
            <v>6.7304189435336976</v>
          </cell>
          <cell r="S1692">
            <v>0.94933456656903548</v>
          </cell>
        </row>
        <row r="1693">
          <cell r="B1693">
            <v>12787</v>
          </cell>
          <cell r="C1693" t="str">
            <v xml:space="preserve">U INTERCULTURAL HISTORIAL ACADEMICO, PARCIAL ORDINARIO                          </v>
          </cell>
          <cell r="D1693" t="str">
            <v>20190760UIC210</v>
          </cell>
          <cell r="E1693" t="str">
            <v>4300003026001001</v>
          </cell>
          <cell r="K1693" t="str">
            <v xml:space="preserve">U INTERCULTURAL HISTORIAL ACADEMICO, PARCIAL ORDINARIO                          </v>
          </cell>
          <cell r="L1693">
            <v>0</v>
          </cell>
          <cell r="M1693">
            <v>550</v>
          </cell>
          <cell r="N1693">
            <v>0</v>
          </cell>
          <cell r="O1693">
            <v>550</v>
          </cell>
          <cell r="P1693">
            <v>550</v>
          </cell>
          <cell r="Q1693">
            <v>550</v>
          </cell>
          <cell r="R1693" t="str">
            <v>Sin saldo estimado</v>
          </cell>
          <cell r="S1693">
            <v>1</v>
          </cell>
        </row>
        <row r="1694">
          <cell r="B1694">
            <v>12789</v>
          </cell>
          <cell r="C1694" t="str">
            <v xml:space="preserve">U INTERCULTURAL EXAMEN ORDINARIO                                                </v>
          </cell>
          <cell r="D1694" t="str">
            <v>20190760UIC210</v>
          </cell>
          <cell r="E1694" t="str">
            <v>4300003026001001</v>
          </cell>
          <cell r="K1694" t="str">
            <v xml:space="preserve">U INTERCULTURAL EXAMEN ORDINARIO                                                </v>
          </cell>
          <cell r="L1694">
            <v>25159</v>
          </cell>
          <cell r="M1694">
            <v>29677</v>
          </cell>
          <cell r="N1694">
            <v>2819</v>
          </cell>
          <cell r="O1694">
            <v>52017</v>
          </cell>
          <cell r="P1694">
            <v>35800</v>
          </cell>
          <cell r="Q1694">
            <v>35800</v>
          </cell>
          <cell r="R1694">
            <v>1.4229500377598474</v>
          </cell>
          <cell r="S1694">
            <v>0.68823653805486673</v>
          </cell>
        </row>
        <row r="1695">
          <cell r="B1695">
            <v>12790</v>
          </cell>
          <cell r="C1695" t="str">
            <v xml:space="preserve">U INTERCULTURAL TALLER DE ACREDITACION                                          </v>
          </cell>
          <cell r="D1695" t="str">
            <v>20190760UIC210</v>
          </cell>
          <cell r="E1695" t="str">
            <v>4300003026001001</v>
          </cell>
          <cell r="K1695" t="str">
            <v xml:space="preserve">U INTERCULTURAL TALLER DE ACREDITACION                                          </v>
          </cell>
          <cell r="L1695">
            <v>3948</v>
          </cell>
          <cell r="M1695">
            <v>8985</v>
          </cell>
          <cell r="N1695">
            <v>1302</v>
          </cell>
          <cell r="O1695">
            <v>11631</v>
          </cell>
          <cell r="P1695">
            <v>9300</v>
          </cell>
          <cell r="Q1695">
            <v>9300</v>
          </cell>
          <cell r="R1695">
            <v>2.3556231003039514</v>
          </cell>
          <cell r="S1695">
            <v>0.79958730977559966</v>
          </cell>
        </row>
        <row r="1696">
          <cell r="B1696">
            <v>12791</v>
          </cell>
          <cell r="C1696" t="str">
            <v xml:space="preserve">U INTERCULTURAL EXPEDICION DE CERTIFICADO DE ESTUDIOS, PARCIAL ORDINARIO        </v>
          </cell>
          <cell r="D1696" t="str">
            <v>20190760UIC210</v>
          </cell>
          <cell r="E1696" t="str">
            <v>4300003026001001</v>
          </cell>
          <cell r="K1696" t="str">
            <v xml:space="preserve">U INTERCULTURAL EXPEDICION DE CERTIFICADO DE ESTUDIOS, PARCIAL ORDINARIO        </v>
          </cell>
          <cell r="L1696">
            <v>523</v>
          </cell>
          <cell r="M1696">
            <v>526</v>
          </cell>
          <cell r="N1696">
            <v>230</v>
          </cell>
          <cell r="O1696">
            <v>819</v>
          </cell>
          <cell r="P1696">
            <v>700</v>
          </cell>
          <cell r="Q1696">
            <v>700</v>
          </cell>
          <cell r="R1696">
            <v>1.338432122370937</v>
          </cell>
          <cell r="S1696">
            <v>0.85470085470085466</v>
          </cell>
        </row>
        <row r="1697">
          <cell r="B1697">
            <v>12793</v>
          </cell>
          <cell r="C1697" t="str">
            <v xml:space="preserve">U INTERCULTURAL EXPEDICION DE CONSTANCIA DE SERVICIO SOCIAL                     </v>
          </cell>
          <cell r="D1697" t="str">
            <v>20190760UIC210</v>
          </cell>
          <cell r="E1697" t="str">
            <v>4300003026001001</v>
          </cell>
          <cell r="K1697" t="str">
            <v xml:space="preserve">U INTERCULTURAL EXPEDICION DE CONSTANCIA DE SERVICIO SOCIAL                     </v>
          </cell>
          <cell r="L1697">
            <v>1000</v>
          </cell>
          <cell r="M1697">
            <v>590</v>
          </cell>
          <cell r="N1697">
            <v>151</v>
          </cell>
          <cell r="O1697">
            <v>1439</v>
          </cell>
          <cell r="P1697">
            <v>1200</v>
          </cell>
          <cell r="Q1697">
            <v>1200</v>
          </cell>
          <cell r="R1697">
            <v>1.2</v>
          </cell>
          <cell r="S1697">
            <v>0.83391243919388469</v>
          </cell>
        </row>
        <row r="1698">
          <cell r="B1698">
            <v>12795</v>
          </cell>
          <cell r="C1698" t="str">
            <v xml:space="preserve">U INTERCULTURAL EXPEDICION DE CERTIFICADO DE TERMINACION DE ESTUDIOS            </v>
          </cell>
          <cell r="D1698" t="str">
            <v>20190760UIC210</v>
          </cell>
          <cell r="E1698" t="str">
            <v>4300003026001001</v>
          </cell>
          <cell r="K1698" t="str">
            <v xml:space="preserve">U INTERCULTURAL EXPEDICION DE CERTIFICADO DE TERMINACION DE ESTUDIOS            </v>
          </cell>
          <cell r="L1698">
            <v>3808</v>
          </cell>
          <cell r="M1698">
            <v>9311</v>
          </cell>
          <cell r="N1698">
            <v>713</v>
          </cell>
          <cell r="O1698">
            <v>12406</v>
          </cell>
          <cell r="P1698">
            <v>10500</v>
          </cell>
          <cell r="Q1698">
            <v>10500</v>
          </cell>
          <cell r="R1698">
            <v>2.7573529411764706</v>
          </cell>
          <cell r="S1698">
            <v>0.84636466226019669</v>
          </cell>
        </row>
        <row r="1699">
          <cell r="B1699">
            <v>12797</v>
          </cell>
          <cell r="C1699" t="str">
            <v xml:space="preserve">U INTERCULTURAL EXPEDICION DE CARTA DE PASANTE                                  </v>
          </cell>
          <cell r="D1699" t="str">
            <v>20190760UIC210</v>
          </cell>
          <cell r="E1699" t="str">
            <v>4300003026001001</v>
          </cell>
          <cell r="K1699" t="str">
            <v xml:space="preserve">U INTERCULTURAL EXPEDICION DE CARTA DE PASANTE                                  </v>
          </cell>
          <cell r="L1699">
            <v>0</v>
          </cell>
          <cell r="M1699">
            <v>1000</v>
          </cell>
          <cell r="N1699">
            <v>0</v>
          </cell>
          <cell r="O1699">
            <v>1000</v>
          </cell>
          <cell r="P1699">
            <v>1000</v>
          </cell>
          <cell r="Q1699">
            <v>1000</v>
          </cell>
          <cell r="R1699" t="str">
            <v>Sin saldo estimado</v>
          </cell>
          <cell r="S1699">
            <v>1</v>
          </cell>
        </row>
        <row r="1700">
          <cell r="B1700">
            <v>12798</v>
          </cell>
          <cell r="C1700" t="str">
            <v xml:space="preserve">U INTERCULTURAL TRAMITES ADMINISTRATIVOS PARA TITULACION                        </v>
          </cell>
          <cell r="D1700" t="str">
            <v>20190760UIC210</v>
          </cell>
          <cell r="E1700" t="str">
            <v>4300003026001001</v>
          </cell>
          <cell r="K1700" t="str">
            <v xml:space="preserve">U INTERCULTURAL TRAMITES ADMINISTRATIVOS PARA TITULACION                        </v>
          </cell>
          <cell r="L1700">
            <v>142642</v>
          </cell>
          <cell r="M1700">
            <v>36594</v>
          </cell>
          <cell r="N1700">
            <v>13416</v>
          </cell>
          <cell r="O1700">
            <v>165820</v>
          </cell>
          <cell r="P1700">
            <v>51000</v>
          </cell>
          <cell r="Q1700">
            <v>51000</v>
          </cell>
          <cell r="R1700">
            <v>0.35753845291008257</v>
          </cell>
          <cell r="S1700">
            <v>0.30756241707876009</v>
          </cell>
        </row>
        <row r="1701">
          <cell r="B1701">
            <v>13484</v>
          </cell>
          <cell r="C1701" t="str">
            <v xml:space="preserve">U INTERCULTURAL USO DE ESPACIOS CAFETERIA POR M2 POR MES                        </v>
          </cell>
          <cell r="D1701" t="str">
            <v>20190760UIC210</v>
          </cell>
          <cell r="E1701" t="str">
            <v>4300003026001001</v>
          </cell>
          <cell r="K1701" t="str">
            <v xml:space="preserve">U INTERCULTURAL USO DE ESPACIOS CAFETERIA POR M2 POR MES                        </v>
          </cell>
          <cell r="L1701">
            <v>23180</v>
          </cell>
          <cell r="M1701">
            <v>10038</v>
          </cell>
          <cell r="N1701">
            <v>3045</v>
          </cell>
          <cell r="O1701">
            <v>30173</v>
          </cell>
          <cell r="P1701">
            <v>17600</v>
          </cell>
          <cell r="Q1701">
            <v>17600</v>
          </cell>
          <cell r="R1701">
            <v>0.75927523727351165</v>
          </cell>
          <cell r="S1701">
            <v>0.58330295297119938</v>
          </cell>
        </row>
        <row r="1702">
          <cell r="B1702">
            <v>16224</v>
          </cell>
          <cell r="C1702" t="str">
            <v xml:space="preserve">U INTERCULTURAL EXPEDICION DE TITULO PROFESIONAL ELECTRONICO                    </v>
          </cell>
          <cell r="D1702" t="str">
            <v>20190760UIC210</v>
          </cell>
          <cell r="E1702" t="str">
            <v>4300003026001001</v>
          </cell>
          <cell r="K1702" t="str">
            <v xml:space="preserve">U INTERCULTURAL EXPEDICION DE TITULO PROFESIONAL ELECTRONICO                    </v>
          </cell>
          <cell r="L1702">
            <v>0</v>
          </cell>
          <cell r="M1702">
            <v>17000</v>
          </cell>
          <cell r="N1702">
            <v>0</v>
          </cell>
          <cell r="O1702">
            <v>17000</v>
          </cell>
          <cell r="P1702">
            <v>17000</v>
          </cell>
          <cell r="Q1702">
            <v>17000</v>
          </cell>
          <cell r="R1702" t="str">
            <v>Sin saldo estimado</v>
          </cell>
          <cell r="S1702">
            <v>1</v>
          </cell>
        </row>
        <row r="1703">
          <cell r="D1703" t="str">
            <v/>
          </cell>
          <cell r="E1703" t="str">
            <v>4300003027000000</v>
          </cell>
          <cell r="I1703" t="str">
            <v xml:space="preserve">UNIVERSIDAD INTERSERRANA DEL ESTADO DE PUEBLA-AHUACATLAN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03">
            <v>347562</v>
          </cell>
          <cell r="M1703">
            <v>169088</v>
          </cell>
          <cell r="N1703">
            <v>136291</v>
          </cell>
          <cell r="O1703">
            <v>380359</v>
          </cell>
          <cell r="P1703">
            <v>295725</v>
          </cell>
          <cell r="Q1703">
            <v>295725</v>
          </cell>
          <cell r="R1703">
            <v>0.8508553869525437</v>
          </cell>
          <cell r="S1703">
            <v>0.77748916155526748</v>
          </cell>
        </row>
        <row r="1704">
          <cell r="D1704" t="str">
            <v/>
          </cell>
          <cell r="E1704" t="str">
            <v>4300003027001000</v>
          </cell>
          <cell r="J1704" t="str">
            <v xml:space="preserve">UNIVERSIDAD INTERSERRANA DEL ESTADO DE PUEBLA-AHUACATLAN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04">
            <v>347562</v>
          </cell>
          <cell r="M1704">
            <v>169088</v>
          </cell>
          <cell r="N1704">
            <v>136291</v>
          </cell>
          <cell r="O1704">
            <v>380359</v>
          </cell>
          <cell r="P1704">
            <v>295725</v>
          </cell>
          <cell r="Q1704">
            <v>295725</v>
          </cell>
          <cell r="R1704">
            <v>0.8508553869525437</v>
          </cell>
          <cell r="S1704">
            <v>0.77748916155526748</v>
          </cell>
        </row>
        <row r="1705">
          <cell r="B1705">
            <v>12811</v>
          </cell>
          <cell r="C1705" t="str">
            <v xml:space="preserve">U AHUACATLAN INSCRIPCION O REINSCRIPCION, POR SEMESTRE O CUATRIMESTRE           </v>
          </cell>
          <cell r="D1705" t="str">
            <v>20190770UIS210</v>
          </cell>
          <cell r="E1705" t="str">
            <v>4300003027001001</v>
          </cell>
          <cell r="K1705" t="str">
            <v xml:space="preserve">U AHUACATLAN INSCRIPCION O REINSCRIPCION, POR SEMESTRE O CUATRIMESTRE           </v>
          </cell>
          <cell r="L1705">
            <v>186529</v>
          </cell>
          <cell r="M1705">
            <v>124941</v>
          </cell>
          <cell r="N1705">
            <v>40587</v>
          </cell>
          <cell r="O1705">
            <v>270883</v>
          </cell>
          <cell r="P1705">
            <v>223125</v>
          </cell>
          <cell r="Q1705">
            <v>223125</v>
          </cell>
          <cell r="R1705">
            <v>1.19619469358652</v>
          </cell>
          <cell r="S1705">
            <v>0.82369510083689268</v>
          </cell>
        </row>
        <row r="1706">
          <cell r="B1706">
            <v>12812</v>
          </cell>
          <cell r="C1706" t="str">
            <v xml:space="preserve">U AHUACATLAN EXAMEN GLOBAL                                                      </v>
          </cell>
          <cell r="D1706" t="str">
            <v>20190770UIS210</v>
          </cell>
          <cell r="E1706" t="str">
            <v>4300003027001001</v>
          </cell>
          <cell r="K1706" t="str">
            <v xml:space="preserve">U AHUACATLAN EXAMEN GLOBAL                                                      </v>
          </cell>
          <cell r="L1706">
            <v>5097</v>
          </cell>
          <cell r="M1706">
            <v>14760</v>
          </cell>
          <cell r="N1706">
            <v>392</v>
          </cell>
          <cell r="O1706">
            <v>19465</v>
          </cell>
          <cell r="P1706">
            <v>14760</v>
          </cell>
          <cell r="Q1706">
            <v>14760</v>
          </cell>
          <cell r="R1706">
            <v>2.8958210712183639</v>
          </cell>
          <cell r="S1706">
            <v>0.75828409966606725</v>
          </cell>
        </row>
        <row r="1707">
          <cell r="B1707">
            <v>12813</v>
          </cell>
          <cell r="C1707" t="str">
            <v xml:space="preserve">U AHUACATLAN EXAMEN DE UBICACION                                                </v>
          </cell>
          <cell r="D1707" t="str">
            <v>20190770UIS210</v>
          </cell>
          <cell r="E1707" t="str">
            <v>4300003027001001</v>
          </cell>
          <cell r="K1707" t="str">
            <v xml:space="preserve">U AHUACATLAN EXAMEN DE UBICACION                                                </v>
          </cell>
          <cell r="L1707">
            <v>39493</v>
          </cell>
          <cell r="M1707">
            <v>15963</v>
          </cell>
          <cell r="N1707">
            <v>23967</v>
          </cell>
          <cell r="O1707">
            <v>31489</v>
          </cell>
          <cell r="P1707">
            <v>25200</v>
          </cell>
          <cell r="Q1707">
            <v>25200</v>
          </cell>
          <cell r="R1707">
            <v>0.63808776238827136</v>
          </cell>
          <cell r="S1707">
            <v>0.80027946266950367</v>
          </cell>
        </row>
        <row r="1708">
          <cell r="B1708">
            <v>12814</v>
          </cell>
          <cell r="C1708" t="str">
            <v xml:space="preserve">U AHUACATLAN EXPEDICION DE CONSTANCIA DE ESTUDIOS                               </v>
          </cell>
          <cell r="D1708" t="str">
            <v>20190770UIS210</v>
          </cell>
          <cell r="E1708" t="str">
            <v>4300003027001001</v>
          </cell>
          <cell r="K1708" t="str">
            <v xml:space="preserve">U AHUACATLAN EXPEDICION DE CONSTANCIA DE ESTUDIOS                               </v>
          </cell>
          <cell r="L1708">
            <v>7343</v>
          </cell>
          <cell r="M1708">
            <v>958</v>
          </cell>
          <cell r="N1708">
            <v>1598</v>
          </cell>
          <cell r="O1708">
            <v>6703</v>
          </cell>
          <cell r="P1708">
            <v>2849</v>
          </cell>
          <cell r="Q1708">
            <v>2849</v>
          </cell>
          <cell r="R1708">
            <v>0.38798856053384173</v>
          </cell>
          <cell r="S1708">
            <v>0.42503356705952561</v>
          </cell>
        </row>
        <row r="1709">
          <cell r="B1709">
            <v>12815</v>
          </cell>
          <cell r="C1709" t="str">
            <v xml:space="preserve">U AHUACATLAN EXPEDICION DE CONSTANCIA OFICIAL                                   </v>
          </cell>
          <cell r="D1709" t="str">
            <v>20190770UIS210</v>
          </cell>
          <cell r="E1709" t="str">
            <v>4300003027001001</v>
          </cell>
          <cell r="K1709" t="str">
            <v xml:space="preserve">U AHUACATLAN EXPEDICION DE CONSTANCIA OFICIAL                                   </v>
          </cell>
          <cell r="L1709">
            <v>1741</v>
          </cell>
          <cell r="M1709">
            <v>0</v>
          </cell>
          <cell r="N1709">
            <v>178</v>
          </cell>
          <cell r="O1709">
            <v>1563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B1710">
            <v>12816</v>
          </cell>
          <cell r="C1710" t="str">
            <v xml:space="preserve">U AHUACATLAN EXPEDICION DE CONSTANCIA DE AVANCE DE CARRERA                      </v>
          </cell>
          <cell r="D1710" t="str">
            <v>20190770UIS210</v>
          </cell>
          <cell r="E1710" t="str">
            <v>4300003027001001</v>
          </cell>
          <cell r="K1710" t="str">
            <v xml:space="preserve">U AHUACATLAN EXPEDICION DE CONSTANCIA DE AVANCE DE CARRERA                      </v>
          </cell>
          <cell r="L1710">
            <v>19</v>
          </cell>
          <cell r="M1710">
            <v>0</v>
          </cell>
          <cell r="N1710">
            <v>19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1</v>
          </cell>
        </row>
        <row r="1711">
          <cell r="B1711">
            <v>12817</v>
          </cell>
          <cell r="C1711" t="str">
            <v xml:space="preserve">U AHUACATLAN REPOSICION DE CREDENCIAL                                           </v>
          </cell>
          <cell r="D1711" t="str">
            <v>20190770UIS210</v>
          </cell>
          <cell r="E1711" t="str">
            <v>4300003027001001</v>
          </cell>
          <cell r="K1711" t="str">
            <v xml:space="preserve">U AHUACATLAN REPOSICION DE CREDENCIAL                                           </v>
          </cell>
          <cell r="L1711">
            <v>371</v>
          </cell>
          <cell r="M1711">
            <v>256</v>
          </cell>
          <cell r="N1711">
            <v>25</v>
          </cell>
          <cell r="O1711">
            <v>602</v>
          </cell>
          <cell r="P1711">
            <v>256</v>
          </cell>
          <cell r="Q1711">
            <v>256</v>
          </cell>
          <cell r="R1711">
            <v>0.69002695417789761</v>
          </cell>
          <cell r="S1711">
            <v>0.42524916943521596</v>
          </cell>
        </row>
        <row r="1712">
          <cell r="B1712">
            <v>13092</v>
          </cell>
          <cell r="C1712" t="str">
            <v xml:space="preserve">U AHUACATLAN CERTIFICADO COMPLETO                                               </v>
          </cell>
          <cell r="D1712" t="str">
            <v>20190770UIS210</v>
          </cell>
          <cell r="E1712" t="str">
            <v>4300003027001001</v>
          </cell>
          <cell r="K1712" t="str">
            <v xml:space="preserve">U AHUACATLAN CERTIFICADO COMPLETO                                               </v>
          </cell>
          <cell r="L1712">
            <v>12762</v>
          </cell>
          <cell r="M1712">
            <v>695</v>
          </cell>
          <cell r="N1712">
            <v>6941</v>
          </cell>
          <cell r="O1712">
            <v>6516</v>
          </cell>
          <cell r="P1712">
            <v>2085</v>
          </cell>
          <cell r="Q1712">
            <v>2085</v>
          </cell>
          <cell r="R1712">
            <v>0.16337564645039962</v>
          </cell>
          <cell r="S1712">
            <v>0.31998158379373848</v>
          </cell>
        </row>
        <row r="1713">
          <cell r="B1713">
            <v>13093</v>
          </cell>
          <cell r="C1713" t="str">
            <v xml:space="preserve">U AHUACATLAN EXAMEN PROFESIONAL POR MEMORIA DE ESTADIA                          </v>
          </cell>
          <cell r="D1713" t="str">
            <v>20190770UIS210</v>
          </cell>
          <cell r="E1713" t="str">
            <v>4300003027001001</v>
          </cell>
          <cell r="K1713" t="str">
            <v xml:space="preserve">U AHUACATLAN EXAMEN PROFESIONAL POR MEMORIA DE ESTADIA                          </v>
          </cell>
          <cell r="L1713">
            <v>11351</v>
          </cell>
          <cell r="M1713">
            <v>0</v>
          </cell>
          <cell r="N1713">
            <v>10398</v>
          </cell>
          <cell r="O1713">
            <v>953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B1714">
            <v>13094</v>
          </cell>
          <cell r="C1714" t="str">
            <v xml:space="preserve">U AHUACATLAN POR EXAMEN PROFESIONAL POR TESIS                                   </v>
          </cell>
          <cell r="D1714" t="str">
            <v>20190770UIS210</v>
          </cell>
          <cell r="E1714" t="str">
            <v>4300003027001001</v>
          </cell>
          <cell r="K1714" t="str">
            <v xml:space="preserve">U AHUACATLAN POR EXAMEN PROFESIONAL POR TESIS                                   </v>
          </cell>
          <cell r="L1714">
            <v>21277</v>
          </cell>
          <cell r="M1714">
            <v>2195</v>
          </cell>
          <cell r="N1714">
            <v>14903</v>
          </cell>
          <cell r="O1714">
            <v>8569</v>
          </cell>
          <cell r="P1714">
            <v>4390</v>
          </cell>
          <cell r="Q1714">
            <v>4390</v>
          </cell>
          <cell r="R1714">
            <v>0.20632607980448373</v>
          </cell>
          <cell r="S1714">
            <v>0.51231182168281009</v>
          </cell>
        </row>
        <row r="1715">
          <cell r="B1715">
            <v>13095</v>
          </cell>
          <cell r="C1715" t="str">
            <v xml:space="preserve">U AHUACATLAN MATERIA RECURSADA                                                  </v>
          </cell>
          <cell r="D1715" t="str">
            <v>20190770UIS210</v>
          </cell>
          <cell r="E1715" t="str">
            <v>4300003027001001</v>
          </cell>
          <cell r="K1715" t="str">
            <v xml:space="preserve">U AHUACATLAN MATERIA RECURSADA                                                  </v>
          </cell>
          <cell r="L1715">
            <v>0</v>
          </cell>
          <cell r="M1715">
            <v>2320</v>
          </cell>
          <cell r="N1715">
            <v>0</v>
          </cell>
          <cell r="O1715">
            <v>2320</v>
          </cell>
          <cell r="P1715">
            <v>2320</v>
          </cell>
          <cell r="Q1715">
            <v>2320</v>
          </cell>
          <cell r="R1715" t="str">
            <v>Sin saldo estimado</v>
          </cell>
          <cell r="S1715">
            <v>1</v>
          </cell>
        </row>
        <row r="1716">
          <cell r="B1716">
            <v>14129</v>
          </cell>
          <cell r="C1716" t="str">
            <v xml:space="preserve">U AHUACATLAN TRAMITES ADMINISTRATIVOS PARA TITULACION                           </v>
          </cell>
          <cell r="D1716" t="str">
            <v>20190770UIS210</v>
          </cell>
          <cell r="E1716" t="str">
            <v>4300003027001001</v>
          </cell>
          <cell r="K1716" t="str">
            <v xml:space="preserve">U AHUACATLAN TRAMITES ADMINISTRATIVOS PARA TITULACION                           </v>
          </cell>
          <cell r="L1716">
            <v>60477</v>
          </cell>
          <cell r="M1716">
            <v>1500</v>
          </cell>
          <cell r="N1716">
            <v>36827</v>
          </cell>
          <cell r="O1716">
            <v>25150</v>
          </cell>
          <cell r="P1716">
            <v>15000</v>
          </cell>
          <cell r="Q1716">
            <v>15000</v>
          </cell>
          <cell r="R1716">
            <v>0.24802817600079369</v>
          </cell>
          <cell r="S1716">
            <v>0.59642147117296218</v>
          </cell>
        </row>
        <row r="1717">
          <cell r="B1717">
            <v>14899</v>
          </cell>
          <cell r="C1717" t="str">
            <v xml:space="preserve">U AHUACATLAN CARTA DE PASANTE                                                   </v>
          </cell>
          <cell r="D1717" t="str">
            <v>20190770UIS210</v>
          </cell>
          <cell r="E1717" t="str">
            <v>4300003027001001</v>
          </cell>
          <cell r="K1717" t="str">
            <v xml:space="preserve">U AHUACATLAN CARTA DE PASANTE                                                   </v>
          </cell>
          <cell r="L1717">
            <v>1102</v>
          </cell>
          <cell r="M1717">
            <v>0</v>
          </cell>
          <cell r="N1717">
            <v>456</v>
          </cell>
          <cell r="O1717">
            <v>646</v>
          </cell>
          <cell r="P1717">
            <v>240</v>
          </cell>
          <cell r="Q1717">
            <v>240</v>
          </cell>
          <cell r="R1717">
            <v>0.21778584392014519</v>
          </cell>
          <cell r="S1717">
            <v>0.37151702786377711</v>
          </cell>
        </row>
        <row r="1718">
          <cell r="B1718">
            <v>16222</v>
          </cell>
          <cell r="C1718" t="str">
            <v xml:space="preserve">U AHUACATLAN EXPEDICION DE TITULO PROFESIONAL ELECTRONICO                       </v>
          </cell>
          <cell r="D1718" t="str">
            <v>20190770UIS210</v>
          </cell>
          <cell r="E1718" t="str">
            <v>4300003027001001</v>
          </cell>
          <cell r="K1718" t="str">
            <v xml:space="preserve">U AHUACATLAN EXPEDICION DE TITULO PROFESIONAL ELECTRONICO                       </v>
          </cell>
          <cell r="L1718">
            <v>0</v>
          </cell>
          <cell r="M1718">
            <v>5500</v>
          </cell>
          <cell r="N1718">
            <v>0</v>
          </cell>
          <cell r="O1718">
            <v>5500</v>
          </cell>
          <cell r="P1718">
            <v>5500</v>
          </cell>
          <cell r="Q1718">
            <v>5500</v>
          </cell>
          <cell r="R1718" t="str">
            <v>Sin saldo estimado</v>
          </cell>
          <cell r="S1718">
            <v>1</v>
          </cell>
        </row>
        <row r="1719">
          <cell r="D1719" t="str">
            <v/>
          </cell>
          <cell r="E1719" t="str">
            <v>4300003028000000</v>
          </cell>
          <cell r="I1719" t="str">
            <v xml:space="preserve">UNIVERSIDAD INTERSERRANA DEL ESTADO DE PUEBLA-CHILCHOTLA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19">
            <v>766272</v>
          </cell>
          <cell r="M1719">
            <v>135378</v>
          </cell>
          <cell r="N1719">
            <v>248010</v>
          </cell>
          <cell r="O1719">
            <v>653640</v>
          </cell>
          <cell r="P1719">
            <v>283400</v>
          </cell>
          <cell r="Q1719">
            <v>283400</v>
          </cell>
          <cell r="R1719">
            <v>0.36984256243213898</v>
          </cell>
          <cell r="S1719">
            <v>0.43357199681782022</v>
          </cell>
        </row>
        <row r="1720">
          <cell r="D1720" t="str">
            <v/>
          </cell>
          <cell r="E1720" t="str">
            <v>4300003028001000</v>
          </cell>
          <cell r="J1720" t="str">
            <v xml:space="preserve">UNIVERSIDAD INTERSERRANA DEL ESTADO DE PUEBLA-CHILCHOTLA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20">
            <v>766272</v>
          </cell>
          <cell r="M1720">
            <v>135378</v>
          </cell>
          <cell r="N1720">
            <v>248010</v>
          </cell>
          <cell r="O1720">
            <v>653640</v>
          </cell>
          <cell r="P1720">
            <v>283400</v>
          </cell>
          <cell r="Q1720">
            <v>283400</v>
          </cell>
          <cell r="R1720">
            <v>0.36984256243213898</v>
          </cell>
          <cell r="S1720">
            <v>0.43357199681782022</v>
          </cell>
        </row>
        <row r="1721">
          <cell r="B1721">
            <v>12800</v>
          </cell>
          <cell r="C1721" t="str">
            <v xml:space="preserve">U CHILCHOTLA INSCRIPCION O REINSCRIPCION, POR SEMESTRE                          </v>
          </cell>
          <cell r="D1721" t="str">
            <v>20190840UCH210</v>
          </cell>
          <cell r="E1721" t="str">
            <v>4300003028001001</v>
          </cell>
          <cell r="K1721" t="str">
            <v xml:space="preserve">U CHILCHOTLA INSCRIPCION O REINSCRIPCION, POR SEMESTRE                          </v>
          </cell>
          <cell r="L1721">
            <v>614342</v>
          </cell>
          <cell r="M1721">
            <v>74803</v>
          </cell>
          <cell r="N1721">
            <v>172979</v>
          </cell>
          <cell r="O1721">
            <v>516166</v>
          </cell>
          <cell r="P1721">
            <v>201140</v>
          </cell>
          <cell r="Q1721">
            <v>201140</v>
          </cell>
          <cell r="R1721">
            <v>0.32740720966497489</v>
          </cell>
          <cell r="S1721">
            <v>0.38968083910989876</v>
          </cell>
        </row>
        <row r="1722">
          <cell r="B1722">
            <v>12801</v>
          </cell>
          <cell r="C1722" t="str">
            <v xml:space="preserve">U CHILCHOTLA EXAMEN EXTRAORDINARIO                                              </v>
          </cell>
          <cell r="D1722" t="str">
            <v>20190840UCH210</v>
          </cell>
          <cell r="E1722" t="str">
            <v>4300003028001001</v>
          </cell>
          <cell r="K1722" t="str">
            <v xml:space="preserve">U CHILCHOTLA EXAMEN EXTRAORDINARIO                                              </v>
          </cell>
          <cell r="L1722">
            <v>15226</v>
          </cell>
          <cell r="M1722">
            <v>2365</v>
          </cell>
          <cell r="N1722">
            <v>7823</v>
          </cell>
          <cell r="O1722">
            <v>9768</v>
          </cell>
          <cell r="P1722">
            <v>3712</v>
          </cell>
          <cell r="Q1722">
            <v>3712</v>
          </cell>
          <cell r="R1722">
            <v>0.24379351109943517</v>
          </cell>
          <cell r="S1722">
            <v>0.38001638001638</v>
          </cell>
        </row>
        <row r="1723">
          <cell r="B1723">
            <v>12802</v>
          </cell>
          <cell r="C1723" t="str">
            <v xml:space="preserve">U CHILCHOTLA EXAMEN DE DIAGNOSTICO                                              </v>
          </cell>
          <cell r="D1723" t="str">
            <v>20190840UCH210</v>
          </cell>
          <cell r="E1723" t="str">
            <v>4300003028001001</v>
          </cell>
          <cell r="K1723" t="str">
            <v xml:space="preserve">U CHILCHOTLA EXAMEN DE DIAGNOSTICO                                              </v>
          </cell>
          <cell r="L1723">
            <v>44595</v>
          </cell>
          <cell r="M1723">
            <v>4747</v>
          </cell>
          <cell r="N1723">
            <v>23101</v>
          </cell>
          <cell r="O1723">
            <v>26241</v>
          </cell>
          <cell r="P1723">
            <v>17680</v>
          </cell>
          <cell r="Q1723">
            <v>17680</v>
          </cell>
          <cell r="R1723">
            <v>0.39645700190604327</v>
          </cell>
          <cell r="S1723">
            <v>0.67375481117335467</v>
          </cell>
        </row>
        <row r="1724">
          <cell r="B1724">
            <v>12803</v>
          </cell>
          <cell r="C1724" t="str">
            <v xml:space="preserve">U CHILCHOTLA REPOSICION DE CREDENCIAL                                           </v>
          </cell>
          <cell r="D1724" t="str">
            <v>20190840UCH210</v>
          </cell>
          <cell r="E1724" t="str">
            <v>4300003028001001</v>
          </cell>
          <cell r="K1724" t="str">
            <v xml:space="preserve">U CHILCHOTLA REPOSICION DE CREDENCIAL                                           </v>
          </cell>
          <cell r="L1724">
            <v>14012</v>
          </cell>
          <cell r="M1724">
            <v>642</v>
          </cell>
          <cell r="N1724">
            <v>12785</v>
          </cell>
          <cell r="O1724">
            <v>1869</v>
          </cell>
          <cell r="P1724">
            <v>1215</v>
          </cell>
          <cell r="Q1724">
            <v>1215</v>
          </cell>
          <cell r="R1724">
            <v>8.6711390236939773E-2</v>
          </cell>
          <cell r="S1724">
            <v>0.6500802568218299</v>
          </cell>
        </row>
        <row r="1725">
          <cell r="B1725">
            <v>12804</v>
          </cell>
          <cell r="C1725" t="str">
            <v xml:space="preserve">U CHILCHOTLA EXPEDICION DE CONSTANCIA DE ESTUDIOS                               </v>
          </cell>
          <cell r="D1725" t="str">
            <v>20190840UCH210</v>
          </cell>
          <cell r="E1725" t="str">
            <v>4300003028001001</v>
          </cell>
          <cell r="K1725" t="str">
            <v xml:space="preserve">U CHILCHOTLA EXPEDICION DE CONSTANCIA DE ESTUDIOS                               </v>
          </cell>
          <cell r="L1725">
            <v>5078</v>
          </cell>
          <cell r="M1725">
            <v>544</v>
          </cell>
          <cell r="N1725">
            <v>3589</v>
          </cell>
          <cell r="O1725">
            <v>2033</v>
          </cell>
          <cell r="P1725">
            <v>1248</v>
          </cell>
          <cell r="Q1725">
            <v>1248</v>
          </cell>
          <cell r="R1725">
            <v>0.24576604962583695</v>
          </cell>
          <cell r="S1725">
            <v>0.6138711264141663</v>
          </cell>
        </row>
        <row r="1726">
          <cell r="B1726">
            <v>12805</v>
          </cell>
          <cell r="C1726" t="str">
            <v xml:space="preserve">U CHILCHOTLA REPOSICION DE CERTIFICADO DE ESTUDIOS                              </v>
          </cell>
          <cell r="D1726" t="str">
            <v>20190840UCH210</v>
          </cell>
          <cell r="E1726" t="str">
            <v>4300003028001001</v>
          </cell>
          <cell r="K1726" t="str">
            <v xml:space="preserve">U CHILCHOTLA REPOSICION DE CERTIFICADO DE ESTUDIOS                              </v>
          </cell>
          <cell r="L1726">
            <v>20698</v>
          </cell>
          <cell r="M1726">
            <v>14006</v>
          </cell>
          <cell r="N1726">
            <v>7124</v>
          </cell>
          <cell r="O1726">
            <v>27580</v>
          </cell>
          <cell r="P1726">
            <v>14960</v>
          </cell>
          <cell r="Q1726">
            <v>14960</v>
          </cell>
          <cell r="R1726">
            <v>0.72277514735723258</v>
          </cell>
          <cell r="S1726">
            <v>0.54242204496011603</v>
          </cell>
        </row>
        <row r="1727">
          <cell r="B1727">
            <v>12806</v>
          </cell>
          <cell r="C1727" t="str">
            <v xml:space="preserve">U CHILCHOTLA REPOSICION DE CONSTANCIA DE PRACTICAS PROFESIONALES                </v>
          </cell>
          <cell r="D1727" t="str">
            <v>20190840UCH210</v>
          </cell>
          <cell r="E1727" t="str">
            <v>4300003028001001</v>
          </cell>
          <cell r="K1727" t="str">
            <v xml:space="preserve">U CHILCHOTLA REPOSICION DE CONSTANCIA DE PRACTICAS PROFESIONALES                </v>
          </cell>
          <cell r="L1727">
            <v>0</v>
          </cell>
          <cell r="M1727">
            <v>95</v>
          </cell>
          <cell r="N1727">
            <v>0</v>
          </cell>
          <cell r="O1727">
            <v>95</v>
          </cell>
          <cell r="P1727">
            <v>95</v>
          </cell>
          <cell r="Q1727">
            <v>95</v>
          </cell>
          <cell r="R1727" t="str">
            <v>Sin saldo estimado</v>
          </cell>
          <cell r="S1727">
            <v>1</v>
          </cell>
        </row>
        <row r="1728">
          <cell r="B1728">
            <v>12807</v>
          </cell>
          <cell r="C1728" t="str">
            <v xml:space="preserve">U CHILCHOTLA REPOSICION DE CONSTANCIA DE SERVICIO SOCIAL                        </v>
          </cell>
          <cell r="D1728" t="str">
            <v>20190840UCH210</v>
          </cell>
          <cell r="E1728" t="str">
            <v>4300003028001001</v>
          </cell>
          <cell r="K1728" t="str">
            <v xml:space="preserve">U CHILCHOTLA REPOSICION DE CONSTANCIA DE SERVICIO SOCIAL                        </v>
          </cell>
          <cell r="L1728">
            <v>5031</v>
          </cell>
          <cell r="M1728">
            <v>2185</v>
          </cell>
          <cell r="N1728">
            <v>1283</v>
          </cell>
          <cell r="O1728">
            <v>5933</v>
          </cell>
          <cell r="P1728">
            <v>2185</v>
          </cell>
          <cell r="Q1728">
            <v>2185</v>
          </cell>
          <cell r="R1728">
            <v>0.43430729477241103</v>
          </cell>
          <cell r="S1728">
            <v>0.36827911680431485</v>
          </cell>
        </row>
        <row r="1729">
          <cell r="B1729">
            <v>12808</v>
          </cell>
          <cell r="C1729" t="str">
            <v xml:space="preserve">U CHILCHOTLA DERECHO A EXAMEN PROFESIONAL                                       </v>
          </cell>
          <cell r="D1729" t="str">
            <v>20190840UCH210</v>
          </cell>
          <cell r="E1729" t="str">
            <v>4300003028001001</v>
          </cell>
          <cell r="K1729" t="str">
            <v xml:space="preserve">U CHILCHOTLA DERECHO A EXAMEN PROFESIONAL                                       </v>
          </cell>
          <cell r="L1729">
            <v>24176</v>
          </cell>
          <cell r="M1729">
            <v>8491</v>
          </cell>
          <cell r="N1729">
            <v>2211</v>
          </cell>
          <cell r="O1729">
            <v>30456</v>
          </cell>
          <cell r="P1729">
            <v>12375</v>
          </cell>
          <cell r="Q1729">
            <v>12375</v>
          </cell>
          <cell r="R1729">
            <v>0.51187127729980142</v>
          </cell>
          <cell r="S1729">
            <v>0.40632387706855794</v>
          </cell>
        </row>
        <row r="1730">
          <cell r="B1730">
            <v>12809</v>
          </cell>
          <cell r="C1730" t="str">
            <v xml:space="preserve">U CHILCHOTLA TRAMITES ADMINISTRATIVOS PARA TITULACION                           </v>
          </cell>
          <cell r="D1730" t="str">
            <v>20190840UCH210</v>
          </cell>
          <cell r="E1730" t="str">
            <v>4300003028001001</v>
          </cell>
          <cell r="K1730" t="str">
            <v xml:space="preserve">U CHILCHOTLA TRAMITES ADMINISTRATIVOS PARA TITULACION                           </v>
          </cell>
          <cell r="L1730">
            <v>0</v>
          </cell>
          <cell r="M1730">
            <v>22500</v>
          </cell>
          <cell r="N1730">
            <v>0</v>
          </cell>
          <cell r="O1730">
            <v>22500</v>
          </cell>
          <cell r="P1730">
            <v>22500</v>
          </cell>
          <cell r="Q1730">
            <v>22500</v>
          </cell>
          <cell r="R1730" t="str">
            <v>Sin saldo estimado</v>
          </cell>
          <cell r="S1730">
            <v>1</v>
          </cell>
        </row>
        <row r="1731">
          <cell r="B1731">
            <v>12849</v>
          </cell>
          <cell r="C1731" t="str">
            <v xml:space="preserve">OTROS INGRESOS DE LA UNIVERSIDAD INTERSERRANA DE CHILCHOTLA                     </v>
          </cell>
          <cell r="D1731" t="str">
            <v>20190840UCH210</v>
          </cell>
          <cell r="E1731" t="str">
            <v>4300003028001001</v>
          </cell>
          <cell r="K1731" t="str">
            <v xml:space="preserve">OTROS INGRESOS DE LA UNIVERSIDAD INTERSERRANA DE CHILCHOTLA                     </v>
          </cell>
          <cell r="L1731">
            <v>20404</v>
          </cell>
          <cell r="M1731">
            <v>0</v>
          </cell>
          <cell r="N1731">
            <v>17115</v>
          </cell>
          <cell r="O1731">
            <v>3289</v>
          </cell>
          <cell r="P1731">
            <v>1290</v>
          </cell>
          <cell r="Q1731">
            <v>1290</v>
          </cell>
          <cell r="R1731">
            <v>6.3222897471084102E-2</v>
          </cell>
          <cell r="S1731">
            <v>0.3922164791730009</v>
          </cell>
        </row>
        <row r="1732">
          <cell r="B1732">
            <v>14900</v>
          </cell>
          <cell r="C1732" t="str">
            <v xml:space="preserve">U CHILCHOTLA DERECHO A EXAMEN DE TITULO DE SUFICIENCIA I                        </v>
          </cell>
          <cell r="D1732" t="str">
            <v>20190840UCH210</v>
          </cell>
          <cell r="E1732" t="str">
            <v>4300003028001001</v>
          </cell>
          <cell r="K1732" t="str">
            <v xml:space="preserve">U CHILCHOTLA DERECHO A EXAMEN DE TITULO DE SUFICIENCIA I                        </v>
          </cell>
          <cell r="L1732">
            <v>2710</v>
          </cell>
          <cell r="M1732">
            <v>0</v>
          </cell>
          <cell r="N1732">
            <v>0</v>
          </cell>
          <cell r="O1732">
            <v>2710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B1733">
            <v>15757</v>
          </cell>
          <cell r="C1733" t="str">
            <v xml:space="preserve">U CHILCHOTLA USO ESPACIOS CAFETERIA POR DIA                                     </v>
          </cell>
          <cell r="D1733" t="str">
            <v>20190840UCH210</v>
          </cell>
          <cell r="E1733" t="str">
            <v>4300003028001001</v>
          </cell>
          <cell r="K1733" t="str">
            <v xml:space="preserve">U CHILCHOTLA USO ESPACIOS CAFETERIA POR DIA                                     </v>
          </cell>
          <cell r="L1733">
            <v>0</v>
          </cell>
          <cell r="M1733">
            <v>2500</v>
          </cell>
          <cell r="N1733">
            <v>0</v>
          </cell>
          <cell r="O1733">
            <v>2500</v>
          </cell>
          <cell r="P1733">
            <v>2500</v>
          </cell>
          <cell r="Q1733">
            <v>2500</v>
          </cell>
          <cell r="R1733" t="str">
            <v>Sin saldo estimado</v>
          </cell>
          <cell r="S1733">
            <v>1</v>
          </cell>
        </row>
        <row r="1734">
          <cell r="B1734">
            <v>16223</v>
          </cell>
          <cell r="C1734" t="str">
            <v xml:space="preserve">U CHILCHOTLA EXPEDICION DE TITULO PROFESIONAL ELECTRONICO                       </v>
          </cell>
          <cell r="D1734" t="str">
            <v>20190840UCH210</v>
          </cell>
          <cell r="E1734" t="str">
            <v>4300003028001001</v>
          </cell>
          <cell r="K1734" t="str">
            <v xml:space="preserve">U CHILCHOTLA EXPEDICION DE TITULO PROFESIONAL ELECTRONICO                       </v>
          </cell>
          <cell r="L1734">
            <v>0</v>
          </cell>
          <cell r="M1734">
            <v>2500</v>
          </cell>
          <cell r="N1734">
            <v>0</v>
          </cell>
          <cell r="O1734">
            <v>2500</v>
          </cell>
          <cell r="P1734">
            <v>2500</v>
          </cell>
          <cell r="Q1734">
            <v>2500</v>
          </cell>
          <cell r="R1734" t="str">
            <v>Sin saldo estimado</v>
          </cell>
          <cell r="S1734">
            <v>1</v>
          </cell>
        </row>
        <row r="1735">
          <cell r="D1735" t="str">
            <v/>
          </cell>
          <cell r="E1735" t="str">
            <v>4300003029000000</v>
          </cell>
          <cell r="I1735" t="str">
            <v xml:space="preserve">UNIVERSIDAD POLITECNICA DE AMOZOC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35">
            <v>6179200</v>
          </cell>
          <cell r="M1735">
            <v>2312784</v>
          </cell>
          <cell r="N1735">
            <v>1653039</v>
          </cell>
          <cell r="O1735">
            <v>6838945</v>
          </cell>
          <cell r="P1735">
            <v>3805770</v>
          </cell>
          <cell r="Q1735">
            <v>3805770</v>
          </cell>
          <cell r="R1735">
            <v>0.61590011651993781</v>
          </cell>
          <cell r="S1735">
            <v>0.55648495491629191</v>
          </cell>
        </row>
        <row r="1736">
          <cell r="D1736" t="str">
            <v/>
          </cell>
          <cell r="E1736" t="str">
            <v>4300003029001000</v>
          </cell>
          <cell r="J1736" t="str">
            <v xml:space="preserve">UNIVERSIDAD POLITECNICA DE AMOZOC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36">
            <v>6179200</v>
          </cell>
          <cell r="M1736">
            <v>2312784</v>
          </cell>
          <cell r="N1736">
            <v>1653039</v>
          </cell>
          <cell r="O1736">
            <v>6838945</v>
          </cell>
          <cell r="P1736">
            <v>3805770</v>
          </cell>
          <cell r="Q1736">
            <v>3805770</v>
          </cell>
          <cell r="R1736">
            <v>0.61590011651993781</v>
          </cell>
          <cell r="S1736">
            <v>0.55648495491629191</v>
          </cell>
        </row>
        <row r="1737">
          <cell r="B1737">
            <v>12819</v>
          </cell>
          <cell r="C1737" t="str">
            <v xml:space="preserve">U AMOZOC EXAMEN DE ADMISION                                                     </v>
          </cell>
          <cell r="D1737" t="str">
            <v>20190830UPA210</v>
          </cell>
          <cell r="E1737" t="str">
            <v>4300003029001001</v>
          </cell>
          <cell r="K1737" t="str">
            <v xml:space="preserve">U AMOZOC EXAMEN DE ADMISION                                                     </v>
          </cell>
          <cell r="L1737">
            <v>308391</v>
          </cell>
          <cell r="M1737">
            <v>40904</v>
          </cell>
          <cell r="N1737">
            <v>153974</v>
          </cell>
          <cell r="O1737">
            <v>195321</v>
          </cell>
          <cell r="P1737">
            <v>151090</v>
          </cell>
          <cell r="Q1737">
            <v>151090</v>
          </cell>
          <cell r="R1737">
            <v>0.48992999147186528</v>
          </cell>
          <cell r="S1737">
            <v>0.7735471352286748</v>
          </cell>
        </row>
        <row r="1738">
          <cell r="B1738">
            <v>12820</v>
          </cell>
          <cell r="C1738" t="str">
            <v xml:space="preserve">U AMOZOC INSCRIPCION O REINSCRIPCION, ANUAL                                     </v>
          </cell>
          <cell r="D1738" t="str">
            <v>20190830UPA210</v>
          </cell>
          <cell r="E1738" t="str">
            <v>4300003029001001</v>
          </cell>
          <cell r="K1738" t="str">
            <v xml:space="preserve">U AMOZOC INSCRIPCION O REINSCRIPCION, ANUAL                                     </v>
          </cell>
          <cell r="L1738">
            <v>611402</v>
          </cell>
          <cell r="M1738">
            <v>33893</v>
          </cell>
          <cell r="N1738">
            <v>47773</v>
          </cell>
          <cell r="O1738">
            <v>597522</v>
          </cell>
          <cell r="P1738">
            <v>82370</v>
          </cell>
          <cell r="Q1738">
            <v>82370</v>
          </cell>
          <cell r="R1738">
            <v>0.13472314451048573</v>
          </cell>
          <cell r="S1738">
            <v>0.1378526648391189</v>
          </cell>
        </row>
        <row r="1739">
          <cell r="B1739">
            <v>12821</v>
          </cell>
          <cell r="C1739" t="str">
            <v xml:space="preserve">U AMOZOC COLEGIATURA, POR CUATRIMESTRE                                          </v>
          </cell>
          <cell r="D1739" t="str">
            <v>20190830UPA210</v>
          </cell>
          <cell r="E1739" t="str">
            <v>4300003029001001</v>
          </cell>
          <cell r="K1739" t="str">
            <v xml:space="preserve">U AMOZOC COLEGIATURA, POR CUATRIMESTRE                                          </v>
          </cell>
          <cell r="L1739">
            <v>4724306</v>
          </cell>
          <cell r="M1739">
            <v>1775685</v>
          </cell>
          <cell r="N1739">
            <v>1372669</v>
          </cell>
          <cell r="O1739">
            <v>5127322</v>
          </cell>
          <cell r="P1739">
            <v>2841510</v>
          </cell>
          <cell r="Q1739">
            <v>2841510</v>
          </cell>
          <cell r="R1739">
            <v>0.60146612010314315</v>
          </cell>
          <cell r="S1739">
            <v>0.55418988704044725</v>
          </cell>
        </row>
        <row r="1740">
          <cell r="B1740">
            <v>12822</v>
          </cell>
          <cell r="C1740" t="str">
            <v xml:space="preserve">U AMOZOC REPOSICION DE CREDENCIAL                                               </v>
          </cell>
          <cell r="D1740" t="str">
            <v>20190830UPA210</v>
          </cell>
          <cell r="E1740" t="str">
            <v>4300003029001001</v>
          </cell>
          <cell r="K1740" t="str">
            <v xml:space="preserve">U AMOZOC REPOSICION DE CREDENCIAL                                               </v>
          </cell>
          <cell r="L1740">
            <v>10808</v>
          </cell>
          <cell r="M1740">
            <v>2588</v>
          </cell>
          <cell r="N1740">
            <v>3187</v>
          </cell>
          <cell r="O1740">
            <v>10209</v>
          </cell>
          <cell r="P1740">
            <v>6771</v>
          </cell>
          <cell r="Q1740">
            <v>6771</v>
          </cell>
          <cell r="R1740">
            <v>0.62648038490007407</v>
          </cell>
          <cell r="S1740">
            <v>0.66323831913017928</v>
          </cell>
        </row>
        <row r="1741">
          <cell r="B1741">
            <v>12851</v>
          </cell>
          <cell r="C1741" t="str">
            <v xml:space="preserve">OTROS INGRESOS DE LA UNIVERSIDAD POLITECNICA DE AMOZOC                          </v>
          </cell>
          <cell r="D1741" t="str">
            <v>20190830UPA210</v>
          </cell>
          <cell r="E1741" t="str">
            <v>4300003029001001</v>
          </cell>
          <cell r="K1741" t="str">
            <v xml:space="preserve">OTROS INGRESOS DE LA UNIVERSIDAD POLITECNICA DE AMOZOC                          </v>
          </cell>
          <cell r="L1741">
            <v>42814</v>
          </cell>
          <cell r="M1741">
            <v>150442</v>
          </cell>
          <cell r="N1741">
            <v>23352</v>
          </cell>
          <cell r="O1741">
            <v>169904</v>
          </cell>
          <cell r="P1741">
            <v>127090</v>
          </cell>
          <cell r="Q1741">
            <v>127090</v>
          </cell>
          <cell r="R1741">
            <v>2.9684215443546504</v>
          </cell>
          <cell r="S1741">
            <v>0.74801064130332418</v>
          </cell>
        </row>
        <row r="1742">
          <cell r="B1742">
            <v>12981</v>
          </cell>
          <cell r="C1742" t="str">
            <v xml:space="preserve">U AMOZOC EXPEDICION DE CERTIFICADOS PARCIALES                                   </v>
          </cell>
          <cell r="D1742" t="str">
            <v>20190830UPA210</v>
          </cell>
          <cell r="E1742" t="str">
            <v>4300003029001001</v>
          </cell>
          <cell r="K1742" t="str">
            <v xml:space="preserve">U AMOZOC EXPEDICION DE CERTIFICADOS PARCIALES                                   </v>
          </cell>
          <cell r="L1742">
            <v>789</v>
          </cell>
          <cell r="M1742">
            <v>29</v>
          </cell>
          <cell r="N1742">
            <v>306</v>
          </cell>
          <cell r="O1742">
            <v>512</v>
          </cell>
          <cell r="P1742">
            <v>148</v>
          </cell>
          <cell r="Q1742">
            <v>148</v>
          </cell>
          <cell r="R1742">
            <v>0.18757921419518378</v>
          </cell>
          <cell r="S1742">
            <v>0.2890625</v>
          </cell>
        </row>
        <row r="1743">
          <cell r="B1743">
            <v>12982</v>
          </cell>
          <cell r="C1743" t="str">
            <v xml:space="preserve">U AMOZOC TRAMITES ADMINISTRATIVOS PARA TITULACION                               </v>
          </cell>
          <cell r="D1743" t="str">
            <v>20190830UPA210</v>
          </cell>
          <cell r="E1743" t="str">
            <v>4300003029001001</v>
          </cell>
          <cell r="K1743" t="str">
            <v xml:space="preserve">U AMOZOC TRAMITES ADMINISTRATIVOS PARA TITULACION                               </v>
          </cell>
          <cell r="L1743">
            <v>224434</v>
          </cell>
          <cell r="M1743">
            <v>90394</v>
          </cell>
          <cell r="N1743">
            <v>41329</v>
          </cell>
          <cell r="O1743">
            <v>273499</v>
          </cell>
          <cell r="P1743">
            <v>253500</v>
          </cell>
          <cell r="Q1743">
            <v>253500</v>
          </cell>
          <cell r="R1743">
            <v>1.1295080068082377</v>
          </cell>
          <cell r="S1743">
            <v>0.92687724635190627</v>
          </cell>
        </row>
        <row r="1744">
          <cell r="B1744">
            <v>12983</v>
          </cell>
          <cell r="C1744" t="str">
            <v xml:space="preserve">U AMOZOC EQUIVALENCIAS, POR MATERIA                                             </v>
          </cell>
          <cell r="D1744" t="str">
            <v>20190830UPA210</v>
          </cell>
          <cell r="E1744" t="str">
            <v>4300003029001001</v>
          </cell>
          <cell r="K1744" t="str">
            <v xml:space="preserve">U AMOZOC EQUIVALENCIAS, POR MATERIA                                             </v>
          </cell>
          <cell r="L1744">
            <v>16467</v>
          </cell>
          <cell r="M1744">
            <v>19271</v>
          </cell>
          <cell r="N1744">
            <v>569</v>
          </cell>
          <cell r="O1744">
            <v>35169</v>
          </cell>
          <cell r="P1744">
            <v>26250</v>
          </cell>
          <cell r="Q1744">
            <v>26250</v>
          </cell>
          <cell r="R1744">
            <v>1.594097285480051</v>
          </cell>
          <cell r="S1744">
            <v>0.74639597372686173</v>
          </cell>
        </row>
        <row r="1745">
          <cell r="B1745">
            <v>12984</v>
          </cell>
          <cell r="C1745" t="str">
            <v xml:space="preserve">U AMOZOC RECURSO, POR MATERIA                                                   </v>
          </cell>
          <cell r="D1745" t="str">
            <v>20190830UPA210</v>
          </cell>
          <cell r="E1745" t="str">
            <v>4300003029001001</v>
          </cell>
          <cell r="K1745" t="str">
            <v xml:space="preserve">U AMOZOC RECURSO, POR MATERIA                                                   </v>
          </cell>
          <cell r="L1745">
            <v>200471</v>
          </cell>
          <cell r="M1745">
            <v>77156</v>
          </cell>
          <cell r="N1745">
            <v>6908</v>
          </cell>
          <cell r="O1745">
            <v>270719</v>
          </cell>
          <cell r="P1745">
            <v>186355</v>
          </cell>
          <cell r="Q1745">
            <v>186355</v>
          </cell>
          <cell r="R1745">
            <v>0.92958582538122725</v>
          </cell>
          <cell r="S1745">
            <v>0.68837059829564973</v>
          </cell>
        </row>
        <row r="1746">
          <cell r="B1746">
            <v>14575</v>
          </cell>
          <cell r="C1746" t="str">
            <v xml:space="preserve">U AMOZOC USO ESPACIOS CAFETERIA, PAPELERIA Y FOTOCOPIADO POR M2 POR MES         </v>
          </cell>
          <cell r="D1746" t="str">
            <v>20190830UPA210</v>
          </cell>
          <cell r="E1746" t="str">
            <v>4300003029001001</v>
          </cell>
          <cell r="K1746" t="str">
            <v xml:space="preserve">U AMOZOC USO ESPACIOS CAFETERIA, PAPELERIA Y FOTOCOPIADO POR M2 POR MES         </v>
          </cell>
          <cell r="L1746">
            <v>31627</v>
          </cell>
          <cell r="M1746">
            <v>30108</v>
          </cell>
          <cell r="N1746">
            <v>2934</v>
          </cell>
          <cell r="O1746">
            <v>58801</v>
          </cell>
          <cell r="P1746">
            <v>36960</v>
          </cell>
          <cell r="Q1746">
            <v>36960</v>
          </cell>
          <cell r="R1746">
            <v>1.1686217472412812</v>
          </cell>
          <cell r="S1746">
            <v>0.62856073876294616</v>
          </cell>
        </row>
        <row r="1747">
          <cell r="B1747">
            <v>14898</v>
          </cell>
          <cell r="C1747" t="str">
            <v xml:space="preserve">U AMOZOC POR EXPEDICION DE CONSTANCIA DE ESTUDIOS                               </v>
          </cell>
          <cell r="D1747" t="str">
            <v>20190830UPA210</v>
          </cell>
          <cell r="E1747" t="str">
            <v>4300003029001001</v>
          </cell>
          <cell r="K1747" t="str">
            <v xml:space="preserve">U AMOZOC POR EXPEDICION DE CONSTANCIA DE ESTUDIOS                               </v>
          </cell>
          <cell r="L1747">
            <v>7691</v>
          </cell>
          <cell r="M1747">
            <v>2684</v>
          </cell>
          <cell r="N1747">
            <v>38</v>
          </cell>
          <cell r="O1747">
            <v>10337</v>
          </cell>
          <cell r="P1747">
            <v>4096</v>
          </cell>
          <cell r="Q1747">
            <v>4096</v>
          </cell>
          <cell r="R1747">
            <v>0.53257053699128853</v>
          </cell>
          <cell r="S1747">
            <v>0.3962464931798394</v>
          </cell>
        </row>
        <row r="1748">
          <cell r="B1748">
            <v>16220</v>
          </cell>
          <cell r="C1748" t="str">
            <v xml:space="preserve">U AMOZOC EXPEDICION DE TITULO PROFESIONAL ELECTRONICO                           </v>
          </cell>
          <cell r="D1748" t="str">
            <v>20190830UPA210</v>
          </cell>
          <cell r="E1748" t="str">
            <v>4300003029001001</v>
          </cell>
          <cell r="K1748" t="str">
            <v xml:space="preserve">U AMOZOC EXPEDICION DE TITULO PROFESIONAL ELECTRONICO                           </v>
          </cell>
          <cell r="L1748">
            <v>0</v>
          </cell>
          <cell r="M1748">
            <v>84500</v>
          </cell>
          <cell r="N1748">
            <v>0</v>
          </cell>
          <cell r="O1748">
            <v>84500</v>
          </cell>
          <cell r="P1748">
            <v>84500</v>
          </cell>
          <cell r="Q1748">
            <v>84500</v>
          </cell>
          <cell r="R1748" t="str">
            <v>Sin saldo estimado</v>
          </cell>
          <cell r="S1748">
            <v>1</v>
          </cell>
        </row>
        <row r="1749">
          <cell r="B1749">
            <v>16221</v>
          </cell>
          <cell r="C1749" t="str">
            <v xml:space="preserve">U AMOZOC EXPEDICION DE KARDEX                                                   </v>
          </cell>
          <cell r="D1749" t="str">
            <v>20190830UPA210</v>
          </cell>
          <cell r="E1749" t="str">
            <v>4300003029001001</v>
          </cell>
          <cell r="K1749" t="str">
            <v xml:space="preserve">U AMOZOC EXPEDICION DE KARDEX                                                   </v>
          </cell>
          <cell r="L1749">
            <v>0</v>
          </cell>
          <cell r="M1749">
            <v>5130</v>
          </cell>
          <cell r="N1749">
            <v>0</v>
          </cell>
          <cell r="O1749">
            <v>5130</v>
          </cell>
          <cell r="P1749">
            <v>5130</v>
          </cell>
          <cell r="Q1749">
            <v>5130</v>
          </cell>
          <cell r="R1749" t="str">
            <v>Sin saldo estimado</v>
          </cell>
          <cell r="S1749">
            <v>1</v>
          </cell>
        </row>
        <row r="1750">
          <cell r="D1750" t="str">
            <v/>
          </cell>
          <cell r="E1750" t="str">
            <v>4300003030000000</v>
          </cell>
          <cell r="I1750" t="str">
            <v xml:space="preserve">UNIVERSIDAD POLITECNICA DE PUEBLA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50">
            <v>16791212</v>
          </cell>
          <cell r="M1750">
            <v>4986741.5</v>
          </cell>
          <cell r="N1750">
            <v>4251979.45</v>
          </cell>
          <cell r="O1750">
            <v>17525974.050000001</v>
          </cell>
          <cell r="P1750">
            <v>9761739.0500000007</v>
          </cell>
          <cell r="Q1750">
            <v>9761739.0500000007</v>
          </cell>
          <cell r="R1750">
            <v>0.58136000248225084</v>
          </cell>
          <cell r="S1750">
            <v>0.55698696244503454</v>
          </cell>
        </row>
        <row r="1751">
          <cell r="D1751" t="str">
            <v/>
          </cell>
          <cell r="E1751" t="str">
            <v>4300003030001000</v>
          </cell>
          <cell r="J1751" t="str">
            <v xml:space="preserve">UNIVERSIDAD POLITECNICA DE PUEBLA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51">
            <v>16791212</v>
          </cell>
          <cell r="M1751">
            <v>4986741.5</v>
          </cell>
          <cell r="N1751">
            <v>4251979.45</v>
          </cell>
          <cell r="O1751">
            <v>17525974.050000001</v>
          </cell>
          <cell r="P1751">
            <v>9761739.0500000007</v>
          </cell>
          <cell r="Q1751">
            <v>9761739.0500000007</v>
          </cell>
          <cell r="R1751">
            <v>0.58136000248225084</v>
          </cell>
          <cell r="S1751">
            <v>0.55698696244503454</v>
          </cell>
        </row>
        <row r="1752">
          <cell r="B1752">
            <v>12552</v>
          </cell>
          <cell r="C1752" t="str">
            <v xml:space="preserve">POR EXAMEN DE ADMISION A LICENCIATURA UNIV. POLITECNICA DE PUEBLA               </v>
          </cell>
          <cell r="D1752" t="str">
            <v>20190650UPP210</v>
          </cell>
          <cell r="E1752" t="str">
            <v>4300003030001001</v>
          </cell>
          <cell r="K1752" t="str">
            <v xml:space="preserve">POR EXAMEN DE ADMISION A LICENCIATURA UNIV. POLITECNICA DE PUEBLA               </v>
          </cell>
          <cell r="L1752">
            <v>985488</v>
          </cell>
          <cell r="M1752">
            <v>28077</v>
          </cell>
          <cell r="N1752">
            <v>538777</v>
          </cell>
          <cell r="O1752">
            <v>474788</v>
          </cell>
          <cell r="P1752">
            <v>409255</v>
          </cell>
          <cell r="Q1752">
            <v>409255</v>
          </cell>
          <cell r="R1752">
            <v>0.41528156608705535</v>
          </cell>
          <cell r="S1752">
            <v>0.86197418637370782</v>
          </cell>
        </row>
        <row r="1753">
          <cell r="B1753">
            <v>12553</v>
          </cell>
          <cell r="C1753" t="str">
            <v xml:space="preserve">POR LA INSCRIPCION ANUAL A LICENCIATURA UNIV. POLITECNICA DE PUEBLA             </v>
          </cell>
          <cell r="D1753" t="str">
            <v>20190650UPP210</v>
          </cell>
          <cell r="E1753" t="str">
            <v>4300003030001001</v>
          </cell>
          <cell r="K1753" t="str">
            <v xml:space="preserve">POR LA INSCRIPCION ANUAL A LICENCIATURA UNIV. POLITECNICA DE PUEBLA             </v>
          </cell>
          <cell r="L1753">
            <v>1662952</v>
          </cell>
          <cell r="M1753">
            <v>61445</v>
          </cell>
          <cell r="N1753">
            <v>200100</v>
          </cell>
          <cell r="O1753">
            <v>1524297</v>
          </cell>
          <cell r="P1753">
            <v>267190</v>
          </cell>
          <cell r="Q1753">
            <v>267190</v>
          </cell>
          <cell r="R1753">
            <v>0.16067210598983014</v>
          </cell>
          <cell r="S1753">
            <v>0.17528736197735742</v>
          </cell>
        </row>
        <row r="1754">
          <cell r="B1754">
            <v>12554</v>
          </cell>
          <cell r="C1754" t="str">
            <v xml:space="preserve">POR INSCRIPCION ANUAL A ESPECIALIDAD O MAESTRIA UNIV. POLITECNICA DE PUEBLA     </v>
          </cell>
          <cell r="D1754" t="str">
            <v>20190650UPP210</v>
          </cell>
          <cell r="E1754" t="str">
            <v>4300003030001001</v>
          </cell>
          <cell r="K1754" t="str">
            <v xml:space="preserve">POR INSCRIPCION ANUAL A ESPECIALIDAD O MAESTRIA UNIV. POLITECNICA DE PUEBLA     </v>
          </cell>
          <cell r="L1754">
            <v>155712</v>
          </cell>
          <cell r="M1754">
            <v>1781</v>
          </cell>
          <cell r="N1754">
            <v>33539</v>
          </cell>
          <cell r="O1754">
            <v>123954</v>
          </cell>
          <cell r="P1754">
            <v>7480</v>
          </cell>
          <cell r="Q1754">
            <v>7480</v>
          </cell>
          <cell r="R1754">
            <v>4.8037402383888206E-2</v>
          </cell>
          <cell r="S1754">
            <v>6.0344966681188182E-2</v>
          </cell>
        </row>
        <row r="1755">
          <cell r="B1755">
            <v>12555</v>
          </cell>
          <cell r="C1755" t="str">
            <v xml:space="preserve">POR CUOTA CUATRIMESTRAL LICENCIATURA UNIV. POLITECNICA DE PUEBLA                </v>
          </cell>
          <cell r="D1755" t="str">
            <v>20190650UPP210</v>
          </cell>
          <cell r="E1755" t="str">
            <v>4300003030001001</v>
          </cell>
          <cell r="K1755" t="str">
            <v xml:space="preserve">POR CUOTA CUATRIMESTRAL LICENCIATURA UNIV. POLITECNICA DE PUEBLA                </v>
          </cell>
          <cell r="L1755">
            <v>10604995</v>
          </cell>
          <cell r="M1755">
            <v>4233445</v>
          </cell>
          <cell r="N1755">
            <v>2224820</v>
          </cell>
          <cell r="O1755">
            <v>12613620</v>
          </cell>
          <cell r="P1755">
            <v>7886275</v>
          </cell>
          <cell r="Q1755">
            <v>7886275</v>
          </cell>
          <cell r="R1755">
            <v>0.74363778577924833</v>
          </cell>
          <cell r="S1755">
            <v>0.62521900929312912</v>
          </cell>
        </row>
        <row r="1756">
          <cell r="B1756">
            <v>12556</v>
          </cell>
          <cell r="C1756" t="str">
            <v xml:space="preserve">POR CUOTA CUATRIMESTRAL DE ESPECIALIDAD O MAESTRIA UNIV. POLITECNICA DE PUEBLA  </v>
          </cell>
          <cell r="D1756" t="str">
            <v>20190650UPP210</v>
          </cell>
          <cell r="E1756" t="str">
            <v>4300003030001001</v>
          </cell>
          <cell r="K1756" t="str">
            <v xml:space="preserve">POR CUOTA CUATRIMESTRAL DE ESPECIALIDAD O MAESTRIA UNIV. POLITECNICA DE PUEBLA  </v>
          </cell>
          <cell r="L1756">
            <v>1233873</v>
          </cell>
          <cell r="M1756">
            <v>218788</v>
          </cell>
          <cell r="N1756">
            <v>480068</v>
          </cell>
          <cell r="O1756">
            <v>972593</v>
          </cell>
          <cell r="P1756">
            <v>368775</v>
          </cell>
          <cell r="Q1756">
            <v>368775</v>
          </cell>
          <cell r="R1756">
            <v>0.29887597832191803</v>
          </cell>
          <cell r="S1756">
            <v>0.37916682517764366</v>
          </cell>
        </row>
        <row r="1757">
          <cell r="B1757">
            <v>12557</v>
          </cell>
          <cell r="C1757" t="str">
            <v xml:space="preserve">POR EXPEDICION O REEXPEDICION DE CREDENCIAL UNIV. POLITECNICA DE PUEBLA         </v>
          </cell>
          <cell r="D1757" t="str">
            <v>20190650UPP210</v>
          </cell>
          <cell r="E1757" t="str">
            <v>4300003030001001</v>
          </cell>
          <cell r="K1757" t="str">
            <v xml:space="preserve">POR EXPEDICION O REEXPEDICION DE CREDENCIAL UNIV. POLITECNICA DE PUEBLA         </v>
          </cell>
          <cell r="L1757">
            <v>64291</v>
          </cell>
          <cell r="M1757">
            <v>5739</v>
          </cell>
          <cell r="N1757">
            <v>21395</v>
          </cell>
          <cell r="O1757">
            <v>48635</v>
          </cell>
          <cell r="P1757">
            <v>16560</v>
          </cell>
          <cell r="Q1757">
            <v>16560</v>
          </cell>
          <cell r="R1757">
            <v>0.25757882129691556</v>
          </cell>
          <cell r="S1757">
            <v>0.34049552791199755</v>
          </cell>
        </row>
        <row r="1758">
          <cell r="B1758">
            <v>12558</v>
          </cell>
          <cell r="C1758" t="str">
            <v xml:space="preserve">POR LA EXPEDICION DE CERTIFICADOS PARCIALES UNIV. POLITECNICA DE PUEBLA         </v>
          </cell>
          <cell r="D1758" t="str">
            <v>20190650UPP210</v>
          </cell>
          <cell r="E1758" t="str">
            <v>4300003030001001</v>
          </cell>
          <cell r="K1758" t="str">
            <v xml:space="preserve">POR LA EXPEDICION DE CERTIFICADOS PARCIALES UNIV. POLITECNICA DE PUEBLA         </v>
          </cell>
          <cell r="L1758">
            <v>20406</v>
          </cell>
          <cell r="M1758">
            <v>1576</v>
          </cell>
          <cell r="N1758">
            <v>6212</v>
          </cell>
          <cell r="O1758">
            <v>15770</v>
          </cell>
          <cell r="P1758">
            <v>6890</v>
          </cell>
          <cell r="Q1758">
            <v>6890</v>
          </cell>
          <cell r="R1758">
            <v>0.33764579045378812</v>
          </cell>
          <cell r="S1758">
            <v>0.43690551680405831</v>
          </cell>
        </row>
        <row r="1759">
          <cell r="B1759">
            <v>12559</v>
          </cell>
          <cell r="C1759" t="str">
            <v xml:space="preserve">POR LOS TRAMITES ADMINISTRATIVOS DE TITULACION UNIV. POLITECNICA DE PUEBLA      </v>
          </cell>
          <cell r="D1759" t="str">
            <v>20190650UPP210</v>
          </cell>
          <cell r="E1759" t="str">
            <v>4300003030001001</v>
          </cell>
          <cell r="K1759" t="str">
            <v xml:space="preserve">POR LOS TRAMITES ADMINISTRATIVOS DE TITULACION UNIV. POLITECNICA DE PUEBLA      </v>
          </cell>
          <cell r="L1759">
            <v>912774</v>
          </cell>
          <cell r="M1759">
            <v>27656</v>
          </cell>
          <cell r="N1759">
            <v>297337</v>
          </cell>
          <cell r="O1759">
            <v>643093</v>
          </cell>
          <cell r="P1759">
            <v>235500</v>
          </cell>
          <cell r="Q1759">
            <v>235500</v>
          </cell>
          <cell r="R1759">
            <v>0.25800471967869376</v>
          </cell>
          <cell r="S1759">
            <v>0.36619897899681697</v>
          </cell>
        </row>
        <row r="1760">
          <cell r="B1760">
            <v>12560</v>
          </cell>
          <cell r="C1760" t="str">
            <v xml:space="preserve">POR EXAMEN DE UBICACION UNIV. POLITECNICA DE PUEBLA                             </v>
          </cell>
          <cell r="D1760" t="str">
            <v>20190650UPP210</v>
          </cell>
          <cell r="E1760" t="str">
            <v>4300003030001001</v>
          </cell>
          <cell r="K1760" t="str">
            <v xml:space="preserve">POR EXAMEN DE UBICACION UNIV. POLITECNICA DE PUEBLA                             </v>
          </cell>
          <cell r="L1760">
            <v>493</v>
          </cell>
          <cell r="M1760">
            <v>770</v>
          </cell>
          <cell r="N1760">
            <v>108</v>
          </cell>
          <cell r="O1760">
            <v>1155</v>
          </cell>
          <cell r="P1760">
            <v>1155</v>
          </cell>
          <cell r="Q1760">
            <v>1155</v>
          </cell>
          <cell r="R1760">
            <v>2.3427991886409738</v>
          </cell>
          <cell r="S1760">
            <v>1</v>
          </cell>
        </row>
        <row r="1761">
          <cell r="B1761">
            <v>12561</v>
          </cell>
          <cell r="C1761" t="str">
            <v xml:space="preserve">POR EQUIVALENCIAS UNIV. POLITECNICA DE PUEBLA                                   </v>
          </cell>
          <cell r="D1761" t="str">
            <v>20190650UPP210</v>
          </cell>
          <cell r="E1761" t="str">
            <v>4300003030001001</v>
          </cell>
          <cell r="K1761" t="str">
            <v xml:space="preserve">POR EQUIVALENCIAS UNIV. POLITECNICA DE PUEBLA                                   </v>
          </cell>
          <cell r="L1761">
            <v>11667</v>
          </cell>
          <cell r="M1761">
            <v>16426</v>
          </cell>
          <cell r="N1761">
            <v>0</v>
          </cell>
          <cell r="O1761">
            <v>28093</v>
          </cell>
          <cell r="P1761">
            <v>18000</v>
          </cell>
          <cell r="Q1761">
            <v>18000</v>
          </cell>
          <cell r="R1761">
            <v>1.5428130624839291</v>
          </cell>
          <cell r="S1761">
            <v>0.64072900722599935</v>
          </cell>
        </row>
        <row r="1762">
          <cell r="B1762">
            <v>12562</v>
          </cell>
          <cell r="C1762" t="str">
            <v xml:space="preserve">POR PROYECTO DE EVALUACION DE COMPETENCIA UNIV. POLITECNICA DE PUEBLA           </v>
          </cell>
          <cell r="D1762" t="str">
            <v>20190650UPP210</v>
          </cell>
          <cell r="E1762" t="str">
            <v>4300003030001001</v>
          </cell>
          <cell r="K1762" t="str">
            <v xml:space="preserve">POR PROYECTO DE EVALUACION DE COMPETENCIA UNIV. POLITECNICA DE PUEBLA           </v>
          </cell>
          <cell r="L1762">
            <v>501584</v>
          </cell>
          <cell r="M1762">
            <v>249972</v>
          </cell>
          <cell r="N1762">
            <v>144447</v>
          </cell>
          <cell r="O1762">
            <v>607109</v>
          </cell>
          <cell r="P1762">
            <v>338130</v>
          </cell>
          <cell r="Q1762">
            <v>338130</v>
          </cell>
          <cell r="R1762">
            <v>0.67412437398322111</v>
          </cell>
          <cell r="S1762">
            <v>0.55695105821195201</v>
          </cell>
        </row>
        <row r="1763">
          <cell r="B1763">
            <v>13413</v>
          </cell>
          <cell r="C1763" t="str">
            <v xml:space="preserve">POR CURSO PROPEDEUTICO, LICENCIATURA, MAESTRIA UNIV. POLITECNICA DE PUEBLA      </v>
          </cell>
          <cell r="D1763" t="str">
            <v>20190650UPP210</v>
          </cell>
          <cell r="E1763" t="str">
            <v>4300003030001001</v>
          </cell>
          <cell r="K1763" t="str">
            <v xml:space="preserve">POR CURSO PROPEDEUTICO, LICENCIATURA, MAESTRIA UNIV. POLITECNICA DE PUEBLA      </v>
          </cell>
          <cell r="L1763">
            <v>13007</v>
          </cell>
          <cell r="M1763">
            <v>4500</v>
          </cell>
          <cell r="N1763">
            <v>10920</v>
          </cell>
          <cell r="O1763">
            <v>6587</v>
          </cell>
          <cell r="P1763">
            <v>3000</v>
          </cell>
          <cell r="Q1763">
            <v>3000</v>
          </cell>
          <cell r="R1763">
            <v>0.23064503728761437</v>
          </cell>
          <cell r="S1763">
            <v>0.45544253833308029</v>
          </cell>
        </row>
        <row r="1764">
          <cell r="B1764">
            <v>13414</v>
          </cell>
          <cell r="C1764" t="str">
            <v xml:space="preserve">POR EXAMEN DE ADMISION, MAESTRIA UNIV. POLITECNICA DE PUEBLA                    </v>
          </cell>
          <cell r="D1764" t="str">
            <v>20190650UPP210</v>
          </cell>
          <cell r="E1764" t="str">
            <v>4300003030001001</v>
          </cell>
          <cell r="K1764" t="str">
            <v xml:space="preserve">POR EXAMEN DE ADMISION, MAESTRIA UNIV. POLITECNICA DE PUEBLA                    </v>
          </cell>
          <cell r="L1764">
            <v>56695</v>
          </cell>
          <cell r="M1764">
            <v>935</v>
          </cell>
          <cell r="N1764">
            <v>31295</v>
          </cell>
          <cell r="O1764">
            <v>26335</v>
          </cell>
          <cell r="P1764">
            <v>4675</v>
          </cell>
          <cell r="Q1764">
            <v>4675</v>
          </cell>
          <cell r="R1764">
            <v>8.2458770614692659E-2</v>
          </cell>
          <cell r="S1764">
            <v>0.17752041010062655</v>
          </cell>
        </row>
        <row r="1765">
          <cell r="B1765">
            <v>13415</v>
          </cell>
          <cell r="C1765" t="str">
            <v xml:space="preserve">POR EXAMEN DE ADMISION, ESPECIALIDAD UNIV. POLITECNICA DE PUEBLA                </v>
          </cell>
          <cell r="D1765" t="str">
            <v>20190650UPP210</v>
          </cell>
          <cell r="E1765" t="str">
            <v>4300003030001001</v>
          </cell>
          <cell r="K1765" t="str">
            <v xml:space="preserve">POR EXAMEN DE ADMISION, ESPECIALIDAD UNIV. POLITECNICA DE PUEBLA                </v>
          </cell>
          <cell r="L1765">
            <v>13441</v>
          </cell>
          <cell r="M1765">
            <v>1949</v>
          </cell>
          <cell r="N1765">
            <v>3295</v>
          </cell>
          <cell r="O1765">
            <v>12095</v>
          </cell>
          <cell r="P1765">
            <v>3400</v>
          </cell>
          <cell r="Q1765">
            <v>3400</v>
          </cell>
          <cell r="R1765">
            <v>0.25295736924335988</v>
          </cell>
          <cell r="S1765">
            <v>0.28110789582472095</v>
          </cell>
        </row>
        <row r="1766">
          <cell r="B1766">
            <v>14119</v>
          </cell>
          <cell r="C1766" t="str">
            <v xml:space="preserve">POR CONSTANCIA DE ESTUDIOS CON CALIFICACIONES                                   </v>
          </cell>
          <cell r="D1766" t="str">
            <v>20190650UPP210</v>
          </cell>
          <cell r="E1766" t="str">
            <v>4300003030001001</v>
          </cell>
          <cell r="K1766" t="str">
            <v xml:space="preserve">POR CONSTANCIA DE ESTUDIOS CON CALIFICACIONES                                   </v>
          </cell>
          <cell r="L1766">
            <v>17750</v>
          </cell>
          <cell r="M1766">
            <v>1194</v>
          </cell>
          <cell r="N1766">
            <v>4601</v>
          </cell>
          <cell r="O1766">
            <v>14343</v>
          </cell>
          <cell r="P1766">
            <v>4544</v>
          </cell>
          <cell r="Q1766">
            <v>4544</v>
          </cell>
          <cell r="R1766">
            <v>0.25600000000000001</v>
          </cell>
          <cell r="S1766">
            <v>0.31680959352994492</v>
          </cell>
        </row>
        <row r="1767">
          <cell r="B1767">
            <v>14550</v>
          </cell>
          <cell r="C1767" t="str">
            <v xml:space="preserve">POR CONSTANCIA DE ESTUDIOS SIN CALIFICACIONES UNIV. POLITECNICA DE PUEBLA       </v>
          </cell>
          <cell r="D1767" t="str">
            <v>20190650UPP210</v>
          </cell>
          <cell r="E1767" t="str">
            <v>4300003030001001</v>
          </cell>
          <cell r="K1767" t="str">
            <v xml:space="preserve">POR CONSTANCIA DE ESTUDIOS SIN CALIFICACIONES UNIV. POLITECNICA DE PUEBLA       </v>
          </cell>
          <cell r="L1767">
            <v>106351</v>
          </cell>
          <cell r="M1767">
            <v>9249</v>
          </cell>
          <cell r="N1767">
            <v>54475</v>
          </cell>
          <cell r="O1767">
            <v>61125</v>
          </cell>
          <cell r="P1767">
            <v>19276</v>
          </cell>
          <cell r="Q1767">
            <v>19276</v>
          </cell>
          <cell r="R1767">
            <v>0.18124888341435436</v>
          </cell>
          <cell r="S1767">
            <v>0.31535378323108382</v>
          </cell>
        </row>
        <row r="1768">
          <cell r="B1768">
            <v>14551</v>
          </cell>
          <cell r="C1768" t="str">
            <v xml:space="preserve">POR REVALIDACION UNIV. POLITECNICA DE PUEBLA                                    </v>
          </cell>
          <cell r="D1768" t="str">
            <v>20190650UPP210</v>
          </cell>
          <cell r="E1768" t="str">
            <v>4300003030001001</v>
          </cell>
          <cell r="K1768" t="str">
            <v xml:space="preserve">POR REVALIDACION UNIV. POLITECNICA DE PUEBLA                                    </v>
          </cell>
          <cell r="L1768">
            <v>17207</v>
          </cell>
          <cell r="M1768">
            <v>6936</v>
          </cell>
          <cell r="N1768">
            <v>1411</v>
          </cell>
          <cell r="O1768">
            <v>22732</v>
          </cell>
          <cell r="P1768">
            <v>7200</v>
          </cell>
          <cell r="Q1768">
            <v>7200</v>
          </cell>
          <cell r="R1768">
            <v>0.41843435811007146</v>
          </cell>
          <cell r="S1768">
            <v>0.31673411930318496</v>
          </cell>
        </row>
        <row r="1769">
          <cell r="B1769">
            <v>14552</v>
          </cell>
          <cell r="C1769" t="str">
            <v xml:space="preserve">POR REPOSICION DE CERTIFICADO DE ESTUDIOS UNIV. POLITECNICA DE PUEBLA           </v>
          </cell>
          <cell r="D1769" t="str">
            <v>20190650UPP210</v>
          </cell>
          <cell r="E1769" t="str">
            <v>4300003030001001</v>
          </cell>
          <cell r="K1769" t="str">
            <v xml:space="preserve">POR REPOSICION DE CERTIFICADO DE ESTUDIOS UNIV. POLITECNICA DE PUEBLA           </v>
          </cell>
          <cell r="L1769">
            <v>144</v>
          </cell>
          <cell r="M1769">
            <v>0</v>
          </cell>
          <cell r="N1769">
            <v>144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1</v>
          </cell>
        </row>
        <row r="1770">
          <cell r="B1770">
            <v>14554</v>
          </cell>
          <cell r="C1770" t="str">
            <v xml:space="preserve">USO ESPACIOS CAFETERIA O PAPELERIA POR M2, MES UNIV. POLITECNICA DE PUEBLA      </v>
          </cell>
          <cell r="D1770" t="str">
            <v>20190650UPP210</v>
          </cell>
          <cell r="E1770" t="str">
            <v>4300003030001001</v>
          </cell>
          <cell r="K1770" t="str">
            <v xml:space="preserve">USO ESPACIOS CAFETERIA O PAPELERIA POR M2, MES UNIV. POLITECNICA DE PUEBLA      </v>
          </cell>
          <cell r="L1770">
            <v>137250</v>
          </cell>
          <cell r="M1770">
            <v>0</v>
          </cell>
          <cell r="N1770">
            <v>62795</v>
          </cell>
          <cell r="O1770">
            <v>74455</v>
          </cell>
          <cell r="P1770">
            <v>15980</v>
          </cell>
          <cell r="Q1770">
            <v>15980</v>
          </cell>
          <cell r="R1770">
            <v>0.11642987249544627</v>
          </cell>
          <cell r="S1770">
            <v>0.21462628433281847</v>
          </cell>
        </row>
        <row r="1771">
          <cell r="B1771">
            <v>14555</v>
          </cell>
          <cell r="C1771" t="str">
            <v xml:space="preserve">USO Y APROV ESPACIOS FOTOCOPIADO POR M2 POR MES UNIV. POLITECNICA DE PUEBLA     </v>
          </cell>
          <cell r="D1771" t="str">
            <v>20190650UPP210</v>
          </cell>
          <cell r="E1771" t="str">
            <v>4300003030001001</v>
          </cell>
          <cell r="K1771" t="str">
            <v xml:space="preserve">USO Y APROV ESPACIOS FOTOCOPIADO POR M2 POR MES UNIV. POLITECNICA DE PUEBLA     </v>
          </cell>
          <cell r="L1771">
            <v>55789</v>
          </cell>
          <cell r="M1771">
            <v>5753</v>
          </cell>
          <cell r="N1771">
            <v>42112</v>
          </cell>
          <cell r="O1771">
            <v>19430</v>
          </cell>
          <cell r="P1771">
            <v>12580</v>
          </cell>
          <cell r="Q1771">
            <v>12580</v>
          </cell>
          <cell r="R1771">
            <v>0.22549248059653337</v>
          </cell>
          <cell r="S1771">
            <v>0.64745239320638193</v>
          </cell>
        </row>
        <row r="1772">
          <cell r="B1772">
            <v>14556</v>
          </cell>
          <cell r="C1772" t="str">
            <v xml:space="preserve">INCUBADORA DE EMPRESAS 120 HRS ESTUDIANTES Y EGRESADOS U POLITECNICA            </v>
          </cell>
          <cell r="D1772" t="str">
            <v>20190650UPP210</v>
          </cell>
          <cell r="E1772" t="str">
            <v>4300003030001001</v>
          </cell>
          <cell r="K1772" t="str">
            <v xml:space="preserve">INCUBADORA DE EMPRESAS 120 HRS ESTUDIANTES Y EGRESADOS U POLITECNICA            </v>
          </cell>
          <cell r="L1772">
            <v>108379</v>
          </cell>
          <cell r="M1772">
            <v>0</v>
          </cell>
          <cell r="N1772">
            <v>66221</v>
          </cell>
          <cell r="O1772">
            <v>42158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B1773">
            <v>15432</v>
          </cell>
          <cell r="C1773" t="str">
            <v xml:space="preserve">CUOTA RECUP. POR EL TRASLADO PARA VISITAS INDUSTRIALES POR KM POR ALUMNO        </v>
          </cell>
          <cell r="D1773" t="str">
            <v>20190650UPP210</v>
          </cell>
          <cell r="E1773" t="str">
            <v>4300003030001001</v>
          </cell>
          <cell r="K1773" t="str">
            <v xml:space="preserve">CUOTA RECUP. POR EL TRASLADO PARA VISITAS INDUSTRIALES POR KM POR ALUMNO        </v>
          </cell>
          <cell r="L1773">
            <v>110964</v>
          </cell>
          <cell r="M1773">
            <v>28050.5</v>
          </cell>
          <cell r="N1773">
            <v>27907.45</v>
          </cell>
          <cell r="O1773">
            <v>111107.05</v>
          </cell>
          <cell r="P1773">
            <v>53374.05</v>
          </cell>
          <cell r="Q1773">
            <v>53374.05</v>
          </cell>
          <cell r="R1773">
            <v>0.48100329836703798</v>
          </cell>
          <cell r="S1773">
            <v>0.48038400803549369</v>
          </cell>
        </row>
        <row r="1774">
          <cell r="B1774">
            <v>16202</v>
          </cell>
          <cell r="C1774" t="str">
            <v xml:space="preserve">EXPEDICION DE TITULO PROFESIONAL ELECTRONICO UNIV. POLITECNICA DE PUEBLA        </v>
          </cell>
          <cell r="D1774" t="str">
            <v>20190650UPP210</v>
          </cell>
          <cell r="E1774" t="str">
            <v>4300003030001001</v>
          </cell>
          <cell r="K1774" t="str">
            <v xml:space="preserve">EXPEDICION DE TITULO PROFESIONAL ELECTRONICO UNIV. POLITECNICA DE PUEBLA        </v>
          </cell>
          <cell r="L1774">
            <v>0</v>
          </cell>
          <cell r="M1774">
            <v>82500</v>
          </cell>
          <cell r="N1774">
            <v>0</v>
          </cell>
          <cell r="O1774">
            <v>82500</v>
          </cell>
          <cell r="P1774">
            <v>82500</v>
          </cell>
          <cell r="Q1774">
            <v>82500</v>
          </cell>
          <cell r="R1774" t="str">
            <v>Sin saldo estimado</v>
          </cell>
          <cell r="S1774">
            <v>1</v>
          </cell>
        </row>
        <row r="1775">
          <cell r="D1775" t="str">
            <v/>
          </cell>
          <cell r="E1775" t="str">
            <v>4300003031000000</v>
          </cell>
          <cell r="I1775" t="str">
            <v xml:space="preserve">UNIVERSIDAD POLITECNICA METROPOLITANA DE PUEBLA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75">
            <v>4396237</v>
          </cell>
          <cell r="M1775">
            <v>1667585</v>
          </cell>
          <cell r="N1775">
            <v>1695930</v>
          </cell>
          <cell r="O1775">
            <v>4367892</v>
          </cell>
          <cell r="P1775">
            <v>2109235</v>
          </cell>
          <cell r="Q1775">
            <v>2109235</v>
          </cell>
          <cell r="R1775">
            <v>0.47978191348646582</v>
          </cell>
          <cell r="S1775">
            <v>0.48289541041765682</v>
          </cell>
        </row>
        <row r="1776">
          <cell r="D1776" t="str">
            <v/>
          </cell>
          <cell r="E1776" t="str">
            <v>4300003031001000</v>
          </cell>
          <cell r="J1776" t="str">
            <v xml:space="preserve">UNIVERSIDAD POLITECNICA METROPOLITANA DE PUEBLA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776">
            <v>4396237</v>
          </cell>
          <cell r="M1776">
            <v>1667585</v>
          </cell>
          <cell r="N1776">
            <v>1695930</v>
          </cell>
          <cell r="O1776">
            <v>4367892</v>
          </cell>
          <cell r="P1776">
            <v>2109235</v>
          </cell>
          <cell r="Q1776">
            <v>2109235</v>
          </cell>
          <cell r="R1776">
            <v>0.47978191348646582</v>
          </cell>
          <cell r="S1776">
            <v>0.48289541041765682</v>
          </cell>
        </row>
        <row r="1777">
          <cell r="B1777">
            <v>13421</v>
          </cell>
          <cell r="C1777" t="str">
            <v xml:space="preserve">POR EXAMEN DE DIAGNOSTICO UNIV. POLITEC. MTROPOLITANA DE PUE                    </v>
          </cell>
          <cell r="D1777" t="str">
            <v>20190980UPM210</v>
          </cell>
          <cell r="E1777" t="str">
            <v>4300003031001001</v>
          </cell>
          <cell r="K1777" t="str">
            <v xml:space="preserve">POR EXAMEN DE DIAGNOSTICO UNIV. POLITEC. MTROPOLITANA DE PUE                    </v>
          </cell>
          <cell r="L1777">
            <v>94315</v>
          </cell>
          <cell r="M1777">
            <v>26759</v>
          </cell>
          <cell r="N1777">
            <v>19480</v>
          </cell>
          <cell r="O1777">
            <v>101594</v>
          </cell>
          <cell r="P1777">
            <v>71415</v>
          </cell>
          <cell r="Q1777">
            <v>71415</v>
          </cell>
          <cell r="R1777">
            <v>0.75719662831999157</v>
          </cell>
          <cell r="S1777">
            <v>0.70294505581038247</v>
          </cell>
        </row>
        <row r="1778">
          <cell r="B1778">
            <v>13422</v>
          </cell>
          <cell r="C1778" t="str">
            <v xml:space="preserve">POR INSCRIPCION O REINSCRIPCION ANUAL UNIV. POLITEC. MTROPOLITANA DE PUE        </v>
          </cell>
          <cell r="D1778" t="str">
            <v>20190980UPM210</v>
          </cell>
          <cell r="E1778" t="str">
            <v>4300003031001001</v>
          </cell>
          <cell r="K1778" t="str">
            <v xml:space="preserve">POR INSCRIPCION O REINSCRIPCION ANUAL UNIV. POLITEC. MTROPOLITANA DE PUE        </v>
          </cell>
          <cell r="L1778">
            <v>302658</v>
          </cell>
          <cell r="M1778">
            <v>21336</v>
          </cell>
          <cell r="N1778">
            <v>7083</v>
          </cell>
          <cell r="O1778">
            <v>316911</v>
          </cell>
          <cell r="P1778">
            <v>30340</v>
          </cell>
          <cell r="Q1778">
            <v>30340</v>
          </cell>
          <cell r="R1778">
            <v>0.10024516120505653</v>
          </cell>
          <cell r="S1778">
            <v>9.5736657926042329E-2</v>
          </cell>
        </row>
        <row r="1779">
          <cell r="B1779">
            <v>13423</v>
          </cell>
          <cell r="C1779" t="str">
            <v>CUOTA DE RECUPERACION CUATRIMESTRE LICENCIATURA UNIV. POLITEC. MTROPOLITANA DE P</v>
          </cell>
          <cell r="D1779" t="str">
            <v>20190980UPM210</v>
          </cell>
          <cell r="E1779" t="str">
            <v>4300003031001001</v>
          </cell>
          <cell r="K1779" t="str">
            <v>CUOTA DE RECUPERACION CUATRIMESTRE LICENCIATURA UNIV. POLITEC. MTROPOLITANA DE P</v>
          </cell>
          <cell r="L1779">
            <v>2429609</v>
          </cell>
          <cell r="M1779">
            <v>995710</v>
          </cell>
          <cell r="N1779">
            <v>1300988</v>
          </cell>
          <cell r="O1779">
            <v>2124331</v>
          </cell>
          <cell r="P1779">
            <v>1291140</v>
          </cell>
          <cell r="Q1779">
            <v>1291140</v>
          </cell>
          <cell r="R1779">
            <v>0.53141884146790697</v>
          </cell>
          <cell r="S1779">
            <v>0.60778663965267188</v>
          </cell>
        </row>
        <row r="1780">
          <cell r="B1780">
            <v>13424</v>
          </cell>
          <cell r="C1780" t="str">
            <v xml:space="preserve">POR REEXPEDICION DE CREDENCIAL UNIV. POLITEC. MTROPOLITANA DE PUE               </v>
          </cell>
          <cell r="D1780" t="str">
            <v>20190980UPM210</v>
          </cell>
          <cell r="E1780" t="str">
            <v>4300003031001001</v>
          </cell>
          <cell r="K1780" t="str">
            <v xml:space="preserve">POR REEXPEDICION DE CREDENCIAL UNIV. POLITEC. MTROPOLITANA DE PUE               </v>
          </cell>
          <cell r="L1780">
            <v>11921</v>
          </cell>
          <cell r="M1780">
            <v>225</v>
          </cell>
          <cell r="N1780">
            <v>208</v>
          </cell>
          <cell r="O1780">
            <v>11938</v>
          </cell>
          <cell r="P1780">
            <v>225</v>
          </cell>
          <cell r="Q1780">
            <v>225</v>
          </cell>
          <cell r="R1780">
            <v>1.887425551547689E-2</v>
          </cell>
          <cell r="S1780">
            <v>1.8847378120288156E-2</v>
          </cell>
        </row>
        <row r="1781">
          <cell r="B1781">
            <v>13425</v>
          </cell>
          <cell r="C1781" t="str">
            <v xml:space="preserve">POR EQUIVALENCIA DE ESTUDIOS UNIV. POLITEC. MTROPOLITANA DE PUE                 </v>
          </cell>
          <cell r="D1781" t="str">
            <v>20190980UPM210</v>
          </cell>
          <cell r="E1781" t="str">
            <v>4300003031001001</v>
          </cell>
          <cell r="K1781" t="str">
            <v xml:space="preserve">POR EQUIVALENCIA DE ESTUDIOS UNIV. POLITEC. MTROPOLITANA DE PUE                 </v>
          </cell>
          <cell r="L1781">
            <v>16256</v>
          </cell>
          <cell r="M1781">
            <v>0</v>
          </cell>
          <cell r="N1781">
            <v>9054</v>
          </cell>
          <cell r="O1781">
            <v>7202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B1782">
            <v>13427</v>
          </cell>
          <cell r="C1782" t="str">
            <v xml:space="preserve">POR EXPEDICION DE CERTIFICADO PARCIAL UNIV. POLITEC. MTROPOLITANA DE PUE        </v>
          </cell>
          <cell r="D1782" t="str">
            <v>20190980UPM210</v>
          </cell>
          <cell r="E1782" t="str">
            <v>4300003031001001</v>
          </cell>
          <cell r="K1782" t="str">
            <v xml:space="preserve">POR EXPEDICION DE CERTIFICADO PARCIAL UNIV. POLITEC. MTROPOLITANA DE PUE        </v>
          </cell>
          <cell r="L1782">
            <v>1073</v>
          </cell>
          <cell r="M1782">
            <v>351</v>
          </cell>
          <cell r="N1782">
            <v>226</v>
          </cell>
          <cell r="O1782">
            <v>1198</v>
          </cell>
          <cell r="P1782">
            <v>600</v>
          </cell>
          <cell r="Q1782">
            <v>600</v>
          </cell>
          <cell r="R1782">
            <v>0.55917986952469712</v>
          </cell>
          <cell r="S1782">
            <v>0.5008347245409015</v>
          </cell>
        </row>
        <row r="1783">
          <cell r="B1783">
            <v>13428</v>
          </cell>
          <cell r="C1783" t="str">
            <v xml:space="preserve">POR RECURSO, POR ASIGNATURA UNIV. POLITEC. MTROPOLITANA DE PUE                  </v>
          </cell>
          <cell r="D1783" t="str">
            <v>20190980UPM210</v>
          </cell>
          <cell r="E1783" t="str">
            <v>4300003031001001</v>
          </cell>
          <cell r="K1783" t="str">
            <v xml:space="preserve">POR RECURSO, POR ASIGNATURA UNIV. POLITEC. MTROPOLITANA DE PUE                  </v>
          </cell>
          <cell r="L1783">
            <v>621813</v>
          </cell>
          <cell r="M1783">
            <v>13124</v>
          </cell>
          <cell r="N1783">
            <v>48515</v>
          </cell>
          <cell r="O1783">
            <v>586422</v>
          </cell>
          <cell r="P1783">
            <v>23735</v>
          </cell>
          <cell r="Q1783">
            <v>23735</v>
          </cell>
          <cell r="R1783">
            <v>3.8170639726091284E-2</v>
          </cell>
          <cell r="S1783">
            <v>4.0474265972286171E-2</v>
          </cell>
        </row>
        <row r="1784">
          <cell r="B1784">
            <v>14130</v>
          </cell>
          <cell r="C1784" t="str">
            <v xml:space="preserve">POR TRAMITES ADMINISTRATIVOS DE TITULACION UNIV. POLITEC. MTROPOLITANA DE PUE   </v>
          </cell>
          <cell r="D1784" t="str">
            <v>20190980UPM210</v>
          </cell>
          <cell r="E1784" t="str">
            <v>4300003031001001</v>
          </cell>
          <cell r="K1784" t="str">
            <v xml:space="preserve">POR TRAMITES ADMINISTRATIVOS DE TITULACION UNIV. POLITEC. MTROPOLITANA DE PUE   </v>
          </cell>
          <cell r="L1784">
            <v>210283</v>
          </cell>
          <cell r="M1784">
            <v>303278</v>
          </cell>
          <cell r="N1784">
            <v>209061</v>
          </cell>
          <cell r="O1784">
            <v>304500</v>
          </cell>
          <cell r="P1784">
            <v>304500</v>
          </cell>
          <cell r="Q1784">
            <v>304500</v>
          </cell>
          <cell r="R1784">
            <v>1.4480485821488185</v>
          </cell>
          <cell r="S1784">
            <v>1</v>
          </cell>
        </row>
        <row r="1785">
          <cell r="B1785">
            <v>14577</v>
          </cell>
          <cell r="C1785" t="str">
            <v xml:space="preserve">USO ESPACIOS PAPELERIA POR M2 POR MES UNIV. POLITEC. METROPOLITANA DE PUE       </v>
          </cell>
          <cell r="D1785" t="str">
            <v>20190980UPM210</v>
          </cell>
          <cell r="E1785" t="str">
            <v>4300003031001001</v>
          </cell>
          <cell r="K1785" t="str">
            <v xml:space="preserve">USO ESPACIOS PAPELERIA POR M2 POR MES UNIV. POLITEC. METROPOLITANA DE PUE       </v>
          </cell>
          <cell r="L1785">
            <v>20731</v>
          </cell>
          <cell r="M1785">
            <v>8040</v>
          </cell>
          <cell r="N1785">
            <v>10154</v>
          </cell>
          <cell r="O1785">
            <v>18617</v>
          </cell>
          <cell r="P1785">
            <v>8040</v>
          </cell>
          <cell r="Q1785">
            <v>8040</v>
          </cell>
          <cell r="R1785">
            <v>0.3878249963822295</v>
          </cell>
          <cell r="S1785">
            <v>0.4318633507009722</v>
          </cell>
        </row>
        <row r="1786">
          <cell r="B1786">
            <v>14578</v>
          </cell>
          <cell r="C1786" t="str">
            <v xml:space="preserve">USO ESPACIOS CAFETERIA POR M2 POR MES UNIV. POLITEC. METROPOLITANA DE PUE       </v>
          </cell>
          <cell r="D1786" t="str">
            <v>20190980UPM210</v>
          </cell>
          <cell r="E1786" t="str">
            <v>4300003031001001</v>
          </cell>
          <cell r="K1786" t="str">
            <v xml:space="preserve">USO ESPACIOS CAFETERIA POR M2 POR MES UNIV. POLITEC. METROPOLITANA DE PUE       </v>
          </cell>
          <cell r="L1786">
            <v>55612</v>
          </cell>
          <cell r="M1786">
            <v>13748</v>
          </cell>
          <cell r="N1786">
            <v>10085</v>
          </cell>
          <cell r="O1786">
            <v>59275</v>
          </cell>
          <cell r="P1786">
            <v>16080</v>
          </cell>
          <cell r="Q1786">
            <v>16080</v>
          </cell>
          <cell r="R1786">
            <v>0.28914622743292817</v>
          </cell>
          <cell r="S1786">
            <v>0.27127794179671028</v>
          </cell>
        </row>
        <row r="1787">
          <cell r="B1787">
            <v>14902</v>
          </cell>
          <cell r="C1787" t="str">
            <v xml:space="preserve">POR EXAMEN DE UBICACION DE INGLES UNIV. POLITEC. METROPOLITANA DE PUE           </v>
          </cell>
          <cell r="D1787" t="str">
            <v>20190980UPM210</v>
          </cell>
          <cell r="E1787" t="str">
            <v>4300003031001001</v>
          </cell>
          <cell r="K1787" t="str">
            <v xml:space="preserve">POR EXAMEN DE UBICACION DE INGLES UNIV. POLITEC. METROPOLITANA DE PUE           </v>
          </cell>
          <cell r="L1787">
            <v>46583</v>
          </cell>
          <cell r="M1787">
            <v>13606</v>
          </cell>
          <cell r="N1787">
            <v>9042</v>
          </cell>
          <cell r="O1787">
            <v>51147</v>
          </cell>
          <cell r="P1787">
            <v>36720</v>
          </cell>
          <cell r="Q1787">
            <v>36720</v>
          </cell>
          <cell r="R1787">
            <v>0.78827039907262308</v>
          </cell>
          <cell r="S1787">
            <v>0.71793067042055247</v>
          </cell>
        </row>
        <row r="1788">
          <cell r="B1788">
            <v>14903</v>
          </cell>
          <cell r="C1788" t="str">
            <v xml:space="preserve">POR EXPEDICION DE KARDEX UNIV. POLITEC. METROPOLITANA DE PUE                    </v>
          </cell>
          <cell r="D1788" t="str">
            <v>20190980UPM210</v>
          </cell>
          <cell r="E1788" t="str">
            <v>4300003031001001</v>
          </cell>
          <cell r="K1788" t="str">
            <v xml:space="preserve">POR EXPEDICION DE KARDEX UNIV. POLITEC. METROPOLITANA DE PUE                    </v>
          </cell>
          <cell r="L1788">
            <v>27387</v>
          </cell>
          <cell r="M1788">
            <v>1365</v>
          </cell>
          <cell r="N1788">
            <v>3575</v>
          </cell>
          <cell r="O1788">
            <v>25177</v>
          </cell>
          <cell r="P1788">
            <v>3400</v>
          </cell>
          <cell r="Q1788">
            <v>3400</v>
          </cell>
          <cell r="R1788">
            <v>0.12414649286157665</v>
          </cell>
          <cell r="S1788">
            <v>0.13504388926401081</v>
          </cell>
        </row>
        <row r="1789">
          <cell r="B1789">
            <v>14904</v>
          </cell>
          <cell r="C1789" t="str">
            <v xml:space="preserve">POR CURSO PROPEDEUTICO DE INGLES UNIV. POLITEC. METROPOLITANA DE PUE            </v>
          </cell>
          <cell r="D1789" t="str">
            <v>20190980UPM210</v>
          </cell>
          <cell r="E1789" t="str">
            <v>4300003031001001</v>
          </cell>
          <cell r="K1789" t="str">
            <v xml:space="preserve">POR CURSO PROPEDEUTICO DE INGLES UNIV. POLITEC. METROPOLITANA DE PUE            </v>
          </cell>
          <cell r="L1789">
            <v>557996</v>
          </cell>
          <cell r="M1789">
            <v>158841</v>
          </cell>
          <cell r="N1789">
            <v>68107</v>
          </cell>
          <cell r="O1789">
            <v>648730</v>
          </cell>
          <cell r="P1789">
            <v>212190</v>
          </cell>
          <cell r="Q1789">
            <v>212190</v>
          </cell>
          <cell r="R1789">
            <v>0.38027154316518397</v>
          </cell>
          <cell r="S1789">
            <v>0.32708522806098067</v>
          </cell>
        </row>
        <row r="1790">
          <cell r="B1790">
            <v>15758</v>
          </cell>
          <cell r="C1790" t="str">
            <v xml:space="preserve">POR EXPEDICION DE CONSTANCIA DE ESTUDIOS UNIV. POLITEC. METROPOLITANA DE PUE    </v>
          </cell>
          <cell r="D1790" t="str">
            <v>20190980UPM210</v>
          </cell>
          <cell r="E1790" t="str">
            <v>4300003031001001</v>
          </cell>
          <cell r="K1790" t="str">
            <v xml:space="preserve">POR EXPEDICION DE CONSTANCIA DE ESTUDIOS UNIV. POLITEC. METROPOLITANA DE PUE    </v>
          </cell>
          <cell r="L1790">
            <v>0</v>
          </cell>
          <cell r="M1790">
            <v>8702</v>
          </cell>
          <cell r="N1790">
            <v>352</v>
          </cell>
          <cell r="O1790">
            <v>8350</v>
          </cell>
          <cell r="P1790">
            <v>8350</v>
          </cell>
          <cell r="Q1790">
            <v>8350</v>
          </cell>
          <cell r="R1790" t="str">
            <v>Sin saldo estimado</v>
          </cell>
          <cell r="S1790">
            <v>1</v>
          </cell>
        </row>
        <row r="1791">
          <cell r="B1791">
            <v>16225</v>
          </cell>
          <cell r="C1791" t="str">
            <v xml:space="preserve">EXPEDICION DE TITULO PROFESIONAL ELECTRONICO UNIV. POLITEC. MTROPOLITANA DE PUE </v>
          </cell>
          <cell r="D1791" t="str">
            <v>20190980UPM210</v>
          </cell>
          <cell r="E1791" t="str">
            <v>4300003031001001</v>
          </cell>
          <cell r="K1791" t="str">
            <v xml:space="preserve">EXPEDICION DE TITULO PROFESIONAL ELECTRONICO UNIV. POLITEC. MTROPOLITANA DE PUE </v>
          </cell>
          <cell r="L1791">
            <v>0</v>
          </cell>
          <cell r="M1791">
            <v>102500</v>
          </cell>
          <cell r="N1791">
            <v>0</v>
          </cell>
          <cell r="O1791">
            <v>102500</v>
          </cell>
          <cell r="P1791">
            <v>102500</v>
          </cell>
          <cell r="Q1791">
            <v>102500</v>
          </cell>
          <cell r="R1791" t="str">
            <v>Sin saldo estimado</v>
          </cell>
          <cell r="S1791">
            <v>1</v>
          </cell>
        </row>
        <row r="1792">
          <cell r="D1792" t="str">
            <v/>
          </cell>
          <cell r="E1792" t="str">
            <v>4300003032000000</v>
          </cell>
          <cell r="I1792" t="str">
            <v xml:space="preserve">UNIVERSIDAD TECNOLOGICA BILINGUE INTERNACIONAL Y SUSTENTABLE DE PUEBLA                                                                                                                                                                                                                                      </v>
          </cell>
          <cell r="L1792">
            <v>2051437</v>
          </cell>
          <cell r="M1792">
            <v>704797</v>
          </cell>
          <cell r="N1792">
            <v>1026200</v>
          </cell>
          <cell r="O1792">
            <v>1730034</v>
          </cell>
          <cell r="P1792">
            <v>1162915</v>
          </cell>
          <cell r="Q1792">
            <v>1162915</v>
          </cell>
          <cell r="R1792">
            <v>0.56687824193479985</v>
          </cell>
          <cell r="S1792">
            <v>0.67219199160247722</v>
          </cell>
        </row>
        <row r="1793">
          <cell r="D1793" t="str">
            <v/>
          </cell>
          <cell r="E1793" t="str">
            <v>4300003032001000</v>
          </cell>
          <cell r="J1793" t="str">
            <v xml:space="preserve">UNIVERSIDAD TECNOLOGICA BILINGUE INTERNACIONAL Y SUSTENTABLE DE PUEBLA                                                                                                                                                                                                                                      </v>
          </cell>
          <cell r="L1793">
            <v>2051437</v>
          </cell>
          <cell r="M1793">
            <v>704797</v>
          </cell>
          <cell r="N1793">
            <v>1026200</v>
          </cell>
          <cell r="O1793">
            <v>1730034</v>
          </cell>
          <cell r="P1793">
            <v>1162915</v>
          </cell>
          <cell r="Q1793">
            <v>1162915</v>
          </cell>
          <cell r="R1793">
            <v>0.56687824193479985</v>
          </cell>
          <cell r="S1793">
            <v>0.67219199160247722</v>
          </cell>
        </row>
        <row r="1794">
          <cell r="B1794">
            <v>15178</v>
          </cell>
          <cell r="C1794" t="str">
            <v xml:space="preserve">UTBIS: POR EL EXAMEN DE ADMISION POR ALUMNO                                     </v>
          </cell>
          <cell r="D1794" t="str">
            <v>20191110UBI210</v>
          </cell>
          <cell r="E1794" t="str">
            <v>4300003032001001</v>
          </cell>
          <cell r="K1794" t="str">
            <v xml:space="preserve">UTBIS: POR EL EXAMEN DE ADMISION POR ALUMNO                                     </v>
          </cell>
          <cell r="L1794">
            <v>727268</v>
          </cell>
          <cell r="M1794">
            <v>12851</v>
          </cell>
          <cell r="N1794">
            <v>671341</v>
          </cell>
          <cell r="O1794">
            <v>68778</v>
          </cell>
          <cell r="P1794">
            <v>47250</v>
          </cell>
          <cell r="Q1794">
            <v>47250</v>
          </cell>
          <cell r="R1794">
            <v>6.4969172299619946E-2</v>
          </cell>
          <cell r="S1794">
            <v>0.6869929337869668</v>
          </cell>
        </row>
        <row r="1795">
          <cell r="B1795">
            <v>15179</v>
          </cell>
          <cell r="C1795" t="str">
            <v xml:space="preserve">UTBIS: POR INSCRIPCION O REINSCRIPCION CUATRIMESTRAL POR ALUMNO                 </v>
          </cell>
          <cell r="D1795" t="str">
            <v>20191110UBI210</v>
          </cell>
          <cell r="E1795" t="str">
            <v>4300003032001001</v>
          </cell>
          <cell r="K1795" t="str">
            <v xml:space="preserve">UTBIS: POR INSCRIPCION O REINSCRIPCION CUATRIMESTRAL POR ALUMNO                 </v>
          </cell>
          <cell r="L1795">
            <v>416522</v>
          </cell>
          <cell r="M1795">
            <v>83942</v>
          </cell>
          <cell r="N1795">
            <v>74543</v>
          </cell>
          <cell r="O1795">
            <v>425921</v>
          </cell>
          <cell r="P1795">
            <v>253635</v>
          </cell>
          <cell r="Q1795">
            <v>253635</v>
          </cell>
          <cell r="R1795">
            <v>0.60893542237864984</v>
          </cell>
          <cell r="S1795">
            <v>0.59549775662622884</v>
          </cell>
        </row>
        <row r="1796">
          <cell r="B1796">
            <v>15180</v>
          </cell>
          <cell r="C1796" t="str">
            <v xml:space="preserve">UTBIS: POR CUOTA ESCOLAR POR CUATRIMESTRE TSU POR ALUMNO                        </v>
          </cell>
          <cell r="D1796" t="str">
            <v>20191110UBI210</v>
          </cell>
          <cell r="E1796" t="str">
            <v>4300003032001001</v>
          </cell>
          <cell r="K1796" t="str">
            <v xml:space="preserve">UTBIS: POR CUOTA ESCOLAR POR CUATRIMESTRE TSU POR ALUMNO                        </v>
          </cell>
          <cell r="L1796">
            <v>812270</v>
          </cell>
          <cell r="M1796">
            <v>156043</v>
          </cell>
          <cell r="N1796">
            <v>148429</v>
          </cell>
          <cell r="O1796">
            <v>819884</v>
          </cell>
          <cell r="P1796">
            <v>492840</v>
          </cell>
          <cell r="Q1796">
            <v>492840</v>
          </cell>
          <cell r="R1796">
            <v>0.60674406293473848</v>
          </cell>
          <cell r="S1796">
            <v>0.60110942523576505</v>
          </cell>
        </row>
        <row r="1797">
          <cell r="B1797">
            <v>15181</v>
          </cell>
          <cell r="C1797" t="str">
            <v xml:space="preserve">UTBIS: POR SEGURO ESCOLAR POR ALUMNO                                            </v>
          </cell>
          <cell r="D1797" t="str">
            <v>20191110UBI210</v>
          </cell>
          <cell r="E1797" t="str">
            <v>4300003032001001</v>
          </cell>
          <cell r="K1797" t="str">
            <v xml:space="preserve">UTBIS: POR SEGURO ESCOLAR POR ALUMNO                                            </v>
          </cell>
          <cell r="L1797">
            <v>9</v>
          </cell>
          <cell r="M1797">
            <v>0</v>
          </cell>
          <cell r="N1797">
            <v>0</v>
          </cell>
          <cell r="O1797">
            <v>9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B1798">
            <v>15183</v>
          </cell>
          <cell r="C1798" t="str">
            <v xml:space="preserve">UTBIS: POR EXPEDICION O REPOSICION DE CREDENCIAL DE ESTUDIANTE                  </v>
          </cell>
          <cell r="D1798" t="str">
            <v>20191110UBI210</v>
          </cell>
          <cell r="E1798" t="str">
            <v>4300003032001001</v>
          </cell>
          <cell r="K1798" t="str">
            <v xml:space="preserve">UTBIS: POR EXPEDICION O REPOSICION DE CREDENCIAL DE ESTUDIANTE                  </v>
          </cell>
          <cell r="L1798">
            <v>1234</v>
          </cell>
          <cell r="M1798">
            <v>569</v>
          </cell>
          <cell r="N1798">
            <v>287</v>
          </cell>
          <cell r="O1798">
            <v>1516</v>
          </cell>
          <cell r="P1798">
            <v>1040</v>
          </cell>
          <cell r="Q1798">
            <v>1040</v>
          </cell>
          <cell r="R1798">
            <v>0.84278768233387358</v>
          </cell>
          <cell r="S1798">
            <v>0.68601583113456466</v>
          </cell>
        </row>
        <row r="1799">
          <cell r="B1799">
            <v>15184</v>
          </cell>
          <cell r="C1799" t="str">
            <v xml:space="preserve">UTBIS: POR EXPEDICION O REPOSICION DE KARDEX                                    </v>
          </cell>
          <cell r="D1799" t="str">
            <v>20191110UBI210</v>
          </cell>
          <cell r="E1799" t="str">
            <v>4300003032001001</v>
          </cell>
          <cell r="K1799" t="str">
            <v xml:space="preserve">UTBIS: POR EXPEDICION O REPOSICION DE KARDEX                                    </v>
          </cell>
          <cell r="L1799">
            <v>0</v>
          </cell>
          <cell r="M1799">
            <v>294</v>
          </cell>
          <cell r="N1799">
            <v>42</v>
          </cell>
          <cell r="O1799">
            <v>252</v>
          </cell>
          <cell r="P1799">
            <v>252</v>
          </cell>
          <cell r="Q1799">
            <v>252</v>
          </cell>
          <cell r="R1799" t="str">
            <v>Sin saldo estimado</v>
          </cell>
          <cell r="S1799">
            <v>1</v>
          </cell>
        </row>
        <row r="1800">
          <cell r="B1800">
            <v>15185</v>
          </cell>
          <cell r="C1800" t="str">
            <v xml:space="preserve">UTBIS: POR LA EXPEDICION DE CONSTANCIAS                                         </v>
          </cell>
          <cell r="D1800" t="str">
            <v>20191110UBI210</v>
          </cell>
          <cell r="E1800" t="str">
            <v>4300003032001001</v>
          </cell>
          <cell r="K1800" t="str">
            <v xml:space="preserve">UTBIS: POR LA EXPEDICION DE CONSTANCIAS                                         </v>
          </cell>
          <cell r="L1800">
            <v>3629</v>
          </cell>
          <cell r="M1800">
            <v>443</v>
          </cell>
          <cell r="N1800">
            <v>2810</v>
          </cell>
          <cell r="O1800">
            <v>1262</v>
          </cell>
          <cell r="P1800">
            <v>1088</v>
          </cell>
          <cell r="Q1800">
            <v>1088</v>
          </cell>
          <cell r="R1800">
            <v>0.29980710939652799</v>
          </cell>
          <cell r="S1800">
            <v>0.86212361331220289</v>
          </cell>
        </row>
        <row r="1801">
          <cell r="B1801">
            <v>15187</v>
          </cell>
          <cell r="C1801" t="str">
            <v xml:space="preserve">UTBIS: POR DUPLICADO DE CERTIFICADOS                                            </v>
          </cell>
          <cell r="D1801" t="str">
            <v>20191110UBI210</v>
          </cell>
          <cell r="E1801" t="str">
            <v>4300003032001001</v>
          </cell>
          <cell r="K1801" t="str">
            <v xml:space="preserve">UTBIS: POR DUPLICADO DE CERTIFICADOS                                            </v>
          </cell>
          <cell r="L1801">
            <v>0</v>
          </cell>
          <cell r="M1801">
            <v>90</v>
          </cell>
          <cell r="N1801">
            <v>0</v>
          </cell>
          <cell r="O1801">
            <v>90</v>
          </cell>
          <cell r="P1801">
            <v>90</v>
          </cell>
          <cell r="Q1801">
            <v>90</v>
          </cell>
          <cell r="R1801" t="str">
            <v>Sin saldo estimado</v>
          </cell>
          <cell r="S1801">
            <v>1</v>
          </cell>
        </row>
        <row r="1802">
          <cell r="B1802">
            <v>15188</v>
          </cell>
          <cell r="C1802" t="str">
            <v xml:space="preserve">UTBIS: POR EXAMEN EXTRAORDINARIO                                                </v>
          </cell>
          <cell r="D1802" t="str">
            <v>20191110UBI210</v>
          </cell>
          <cell r="E1802" t="str">
            <v>4300003032001001</v>
          </cell>
          <cell r="K1802" t="str">
            <v xml:space="preserve">UTBIS: POR EXAMEN EXTRAORDINARIO                                                </v>
          </cell>
          <cell r="L1802">
            <v>51595</v>
          </cell>
          <cell r="M1802">
            <v>80</v>
          </cell>
          <cell r="N1802">
            <v>13857</v>
          </cell>
          <cell r="O1802">
            <v>37818</v>
          </cell>
          <cell r="P1802">
            <v>1680</v>
          </cell>
          <cell r="Q1802">
            <v>1680</v>
          </cell>
          <cell r="R1802">
            <v>3.2561294699098749E-2</v>
          </cell>
          <cell r="S1802">
            <v>4.4423290496588927E-2</v>
          </cell>
        </row>
        <row r="1803">
          <cell r="B1803">
            <v>15189</v>
          </cell>
          <cell r="C1803" t="str">
            <v xml:space="preserve">UTBIS: POR EXAMEN GRAL DE EGRESO DE TEC SUP UNIVERSITARIO (EGETSU)              </v>
          </cell>
          <cell r="D1803" t="str">
            <v>20191110UBI210</v>
          </cell>
          <cell r="E1803" t="str">
            <v>4300003032001001</v>
          </cell>
          <cell r="K1803" t="str">
            <v xml:space="preserve">UTBIS: POR EXAMEN GRAL DE EGRESO DE TEC SUP UNIVERSITARIO (EGETSU)              </v>
          </cell>
          <cell r="L1803">
            <v>0</v>
          </cell>
          <cell r="M1803">
            <v>335</v>
          </cell>
          <cell r="N1803">
            <v>0</v>
          </cell>
          <cell r="O1803">
            <v>335</v>
          </cell>
          <cell r="P1803">
            <v>335</v>
          </cell>
          <cell r="Q1803">
            <v>335</v>
          </cell>
          <cell r="R1803" t="str">
            <v>Sin saldo estimado</v>
          </cell>
          <cell r="S1803">
            <v>1</v>
          </cell>
        </row>
        <row r="1804">
          <cell r="B1804">
            <v>15190</v>
          </cell>
          <cell r="C1804" t="str">
            <v xml:space="preserve">UTBIS:POR TRAMITES ADMINISTRATIVOS DE TITULACION                                </v>
          </cell>
          <cell r="D1804" t="str">
            <v>20191110UBI210</v>
          </cell>
          <cell r="E1804" t="str">
            <v>4300003032001001</v>
          </cell>
          <cell r="K1804" t="str">
            <v xml:space="preserve">UTBIS:POR TRAMITES ADMINISTRATIVOS DE TITULACION                                </v>
          </cell>
          <cell r="L1804">
            <v>0</v>
          </cell>
          <cell r="M1804">
            <v>135000</v>
          </cell>
          <cell r="N1804">
            <v>0</v>
          </cell>
          <cell r="O1804">
            <v>135000</v>
          </cell>
          <cell r="P1804">
            <v>135000</v>
          </cell>
          <cell r="Q1804">
            <v>135000</v>
          </cell>
          <cell r="R1804" t="str">
            <v>Sin saldo estimado</v>
          </cell>
          <cell r="S1804">
            <v>1</v>
          </cell>
        </row>
        <row r="1805">
          <cell r="B1805">
            <v>15191</v>
          </cell>
          <cell r="C1805" t="str">
            <v xml:space="preserve">UTBIS: USO O APROVECHAMIENTO DE ESPACIOS,CAFETERIA O PAPELERIA. POR M2,POR MES  </v>
          </cell>
          <cell r="D1805" t="str">
            <v>20191110UBI210</v>
          </cell>
          <cell r="E1805" t="str">
            <v>4300003032001001</v>
          </cell>
          <cell r="K1805" t="str">
            <v xml:space="preserve">UTBIS: USO O APROVECHAMIENTO DE ESPACIOS,CAFETERIA O PAPELERIA. POR M2,POR MES  </v>
          </cell>
          <cell r="L1805">
            <v>14227</v>
          </cell>
          <cell r="M1805">
            <v>0</v>
          </cell>
          <cell r="N1805">
            <v>14227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1</v>
          </cell>
        </row>
        <row r="1806">
          <cell r="B1806">
            <v>15192</v>
          </cell>
          <cell r="C1806" t="str">
            <v xml:space="preserve">UTBIS:POR CAPACITACION (EDUCACION CONTINUA)POR PERSONA, POR CURSO BASICO        </v>
          </cell>
          <cell r="D1806" t="str">
            <v>20191110UBI210</v>
          </cell>
          <cell r="E1806" t="str">
            <v>4300003032001001</v>
          </cell>
          <cell r="K1806" t="str">
            <v xml:space="preserve">UTBIS:POR CAPACITACION (EDUCACION CONTINUA)POR PERSONA, POR CURSO BASICO        </v>
          </cell>
          <cell r="L1806">
            <v>15219</v>
          </cell>
          <cell r="M1806">
            <v>0</v>
          </cell>
          <cell r="N1806">
            <v>15219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1</v>
          </cell>
        </row>
        <row r="1807">
          <cell r="B1807">
            <v>15458</v>
          </cell>
          <cell r="C1807" t="str">
            <v xml:space="preserve">OTROS SERVICIOS DE LA UNIV. TECNOLOGICA BILINGUE, INSTERNACIONAL Y SUSTENTABLE  </v>
          </cell>
          <cell r="D1807" t="str">
            <v>20191110UBI210</v>
          </cell>
          <cell r="E1807" t="str">
            <v>4300003032001001</v>
          </cell>
          <cell r="K1807" t="str">
            <v xml:space="preserve">OTROS SERVICIOS DE LA UNIV. TECNOLOGICA BILINGUE, INSTERNACIONAL Y SUSTENTABLE  </v>
          </cell>
          <cell r="L1807">
            <v>9464</v>
          </cell>
          <cell r="M1807">
            <v>300150</v>
          </cell>
          <cell r="N1807">
            <v>85445</v>
          </cell>
          <cell r="O1807">
            <v>224169</v>
          </cell>
          <cell r="P1807">
            <v>214705</v>
          </cell>
          <cell r="Q1807">
            <v>214705</v>
          </cell>
          <cell r="R1807">
            <v>22.68649619611158</v>
          </cell>
          <cell r="S1807">
            <v>0.95778185208481104</v>
          </cell>
        </row>
        <row r="1808">
          <cell r="B1808">
            <v>16233</v>
          </cell>
          <cell r="C1808" t="str">
            <v xml:space="preserve">UTBIS: POR CUOTA ESCOLAR CUATRIMESTRAL NIVEL INGENIERIA POR ALUMNO              </v>
          </cell>
          <cell r="D1808" t="str">
            <v>20191110UBI210</v>
          </cell>
          <cell r="E1808" t="str">
            <v>4300003032001001</v>
          </cell>
          <cell r="K1808" t="str">
            <v xml:space="preserve">UTBIS: POR CUOTA ESCOLAR CUATRIMESTRAL NIVEL INGENIERIA POR ALUMNO              </v>
          </cell>
          <cell r="L1808">
            <v>0</v>
          </cell>
          <cell r="M1808">
            <v>15000</v>
          </cell>
          <cell r="N1808">
            <v>0</v>
          </cell>
          <cell r="O1808">
            <v>15000</v>
          </cell>
          <cell r="P1808">
            <v>15000</v>
          </cell>
          <cell r="Q1808">
            <v>15000</v>
          </cell>
          <cell r="R1808" t="str">
            <v>Sin saldo estimado</v>
          </cell>
          <cell r="S1808">
            <v>1</v>
          </cell>
        </row>
        <row r="1809">
          <cell r="D1809" t="str">
            <v/>
          </cell>
          <cell r="E1809" t="str">
            <v>4300003033000000</v>
          </cell>
          <cell r="I1809" t="str">
            <v xml:space="preserve">UNIVERSIDAD TECNOLOGICA DE HUEJOTZINGO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09">
            <v>13196316</v>
          </cell>
          <cell r="M1809">
            <v>2374705</v>
          </cell>
          <cell r="N1809">
            <v>2456581</v>
          </cell>
          <cell r="O1809">
            <v>13114440</v>
          </cell>
          <cell r="P1809">
            <v>8817782</v>
          </cell>
          <cell r="Q1809">
            <v>8817782</v>
          </cell>
          <cell r="R1809">
            <v>0.66820027650141145</v>
          </cell>
          <cell r="S1809">
            <v>0.67237198080894034</v>
          </cell>
        </row>
        <row r="1810">
          <cell r="D1810" t="str">
            <v/>
          </cell>
          <cell r="E1810" t="str">
            <v>4300003033001000</v>
          </cell>
          <cell r="J1810" t="str">
            <v xml:space="preserve">UNIVERSIDAD TECNOLOGICA DE HUEJOTZINGO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10">
            <v>13196316</v>
          </cell>
          <cell r="M1810">
            <v>2374705</v>
          </cell>
          <cell r="N1810">
            <v>2456581</v>
          </cell>
          <cell r="O1810">
            <v>13114440</v>
          </cell>
          <cell r="P1810">
            <v>8817782</v>
          </cell>
          <cell r="Q1810">
            <v>8817782</v>
          </cell>
          <cell r="R1810">
            <v>0.66820027650141145</v>
          </cell>
          <cell r="S1810">
            <v>0.67237198080894034</v>
          </cell>
        </row>
        <row r="1811">
          <cell r="B1811">
            <v>12564</v>
          </cell>
          <cell r="C1811" t="str">
            <v xml:space="preserve">POR EXAMEN DE ADMISION UNIV. TEC. HUEJOTZINGO                                   </v>
          </cell>
          <cell r="D1811" t="str">
            <v>20190440UHJ210</v>
          </cell>
          <cell r="E1811" t="str">
            <v>4300003033001001</v>
          </cell>
          <cell r="K1811" t="str">
            <v xml:space="preserve">POR EXAMEN DE ADMISION UNIV. TEC. HUEJOTZINGO                                   </v>
          </cell>
          <cell r="L1811">
            <v>339303</v>
          </cell>
          <cell r="M1811">
            <v>342836</v>
          </cell>
          <cell r="N1811">
            <v>139292</v>
          </cell>
          <cell r="O1811">
            <v>542847</v>
          </cell>
          <cell r="P1811">
            <v>465500</v>
          </cell>
          <cell r="Q1811">
            <v>465500</v>
          </cell>
          <cell r="R1811">
            <v>1.3719301037715552</v>
          </cell>
          <cell r="S1811">
            <v>0.85751602200988497</v>
          </cell>
        </row>
        <row r="1812">
          <cell r="B1812">
            <v>12566</v>
          </cell>
          <cell r="C1812" t="str">
            <v xml:space="preserve">CUOTA DE INSCRIPCION O REINSCRIPCION POR CUATRIMESTRE UNIV. TEC. HUEJOTZINGO    </v>
          </cell>
          <cell r="D1812" t="str">
            <v>20190440UHJ210</v>
          </cell>
          <cell r="E1812" t="str">
            <v>4300003033001001</v>
          </cell>
          <cell r="K1812" t="str">
            <v xml:space="preserve">CUOTA DE INSCRIPCION O REINSCRIPCION POR CUATRIMESTRE UNIV. TEC. HUEJOTZINGO    </v>
          </cell>
          <cell r="L1812">
            <v>8706382</v>
          </cell>
          <cell r="M1812">
            <v>972392</v>
          </cell>
          <cell r="N1812">
            <v>1685620</v>
          </cell>
          <cell r="O1812">
            <v>7993154</v>
          </cell>
          <cell r="P1812">
            <v>5363140</v>
          </cell>
          <cell r="Q1812">
            <v>5363140</v>
          </cell>
          <cell r="R1812">
            <v>0.61600099788867524</v>
          </cell>
          <cell r="S1812">
            <v>0.67096667973618429</v>
          </cell>
        </row>
        <row r="1813">
          <cell r="B1813">
            <v>12573</v>
          </cell>
          <cell r="C1813" t="str">
            <v xml:space="preserve">POR REPOSICION DE CERTIFICADO DE ESTUDIOS UNIV. TEC. HUEJOTZINGO                </v>
          </cell>
          <cell r="D1813" t="str">
            <v>20190440UHJ210</v>
          </cell>
          <cell r="E1813" t="str">
            <v>4300003033001001</v>
          </cell>
          <cell r="K1813" t="str">
            <v xml:space="preserve">POR REPOSICION DE CERTIFICADO DE ESTUDIOS UNIV. TEC. HUEJOTZINGO                </v>
          </cell>
          <cell r="L1813">
            <v>4385</v>
          </cell>
          <cell r="M1813">
            <v>1127</v>
          </cell>
          <cell r="N1813">
            <v>1243</v>
          </cell>
          <cell r="O1813">
            <v>4269</v>
          </cell>
          <cell r="P1813">
            <v>2420</v>
          </cell>
          <cell r="Q1813">
            <v>2420</v>
          </cell>
          <cell r="R1813">
            <v>0.55188141391106038</v>
          </cell>
          <cell r="S1813">
            <v>0.56687748887327238</v>
          </cell>
        </row>
        <row r="1814">
          <cell r="B1814">
            <v>12574</v>
          </cell>
          <cell r="C1814" t="str">
            <v xml:space="preserve">POR REPOSICION DE BOLETA DE CALIFICACIONES UNIV. TEC. HUEJOTZINGO               </v>
          </cell>
          <cell r="D1814" t="str">
            <v>20190440UHJ210</v>
          </cell>
          <cell r="E1814" t="str">
            <v>4300003033001001</v>
          </cell>
          <cell r="K1814" t="str">
            <v xml:space="preserve">POR REPOSICION DE BOLETA DE CALIFICACIONES UNIV. TEC. HUEJOTZINGO               </v>
          </cell>
          <cell r="L1814">
            <v>69</v>
          </cell>
          <cell r="M1814">
            <v>550</v>
          </cell>
          <cell r="N1814">
            <v>179</v>
          </cell>
          <cell r="O1814">
            <v>440</v>
          </cell>
          <cell r="P1814">
            <v>440</v>
          </cell>
          <cell r="Q1814">
            <v>440</v>
          </cell>
          <cell r="R1814">
            <v>6.3768115942028984</v>
          </cell>
          <cell r="S1814">
            <v>1</v>
          </cell>
        </row>
        <row r="1815">
          <cell r="B1815">
            <v>12577</v>
          </cell>
          <cell r="C1815" t="str">
            <v xml:space="preserve">POR TRAMITES ADMINISTRATIVOS DE TITULACION UNIV TEC. HUEJOTZINGO                </v>
          </cell>
          <cell r="D1815" t="str">
            <v>20190440UHJ210</v>
          </cell>
          <cell r="E1815" t="str">
            <v>4300003033001001</v>
          </cell>
          <cell r="K1815" t="str">
            <v xml:space="preserve">POR TRAMITES ADMINISTRATIVOS DE TITULACION UNIV TEC. HUEJOTZINGO                </v>
          </cell>
          <cell r="L1815">
            <v>1934762</v>
          </cell>
          <cell r="M1815">
            <v>407883</v>
          </cell>
          <cell r="N1815">
            <v>142996</v>
          </cell>
          <cell r="O1815">
            <v>2199649</v>
          </cell>
          <cell r="P1815">
            <v>1248000</v>
          </cell>
          <cell r="Q1815">
            <v>1248000</v>
          </cell>
          <cell r="R1815">
            <v>0.64504057863447806</v>
          </cell>
          <cell r="S1815">
            <v>0.56736324749994205</v>
          </cell>
        </row>
        <row r="1816">
          <cell r="B1816">
            <v>12578</v>
          </cell>
          <cell r="C1816" t="str">
            <v xml:space="preserve">EXPED. TITULO PROFESIONAL ELECTRONICO UIV. TEC. SUPERIOR UNIV. TEC. HUEJOTZINGO </v>
          </cell>
          <cell r="D1816" t="str">
            <v>20190440UHJ210</v>
          </cell>
          <cell r="E1816" t="str">
            <v>4300003033001001</v>
          </cell>
          <cell r="K1816" t="str">
            <v xml:space="preserve">EXPED. TITULO PROFESIONAL ELECTRONICO UIV. TEC. SUPERIOR UNIV. TEC. HUEJOTZINGO </v>
          </cell>
          <cell r="L1816">
            <v>0</v>
          </cell>
          <cell r="M1816">
            <v>400000</v>
          </cell>
          <cell r="N1816">
            <v>0</v>
          </cell>
          <cell r="O1816">
            <v>400000</v>
          </cell>
          <cell r="P1816">
            <v>400000</v>
          </cell>
          <cell r="Q1816">
            <v>400000</v>
          </cell>
          <cell r="R1816" t="str">
            <v>Sin saldo estimado</v>
          </cell>
          <cell r="S1816">
            <v>1</v>
          </cell>
        </row>
        <row r="1817">
          <cell r="B1817">
            <v>12581</v>
          </cell>
          <cell r="C1817" t="str">
            <v xml:space="preserve">POR REPOSICION DE ACTA DE EXENCION DE EXAMEN PROFESIONAL UNIV. TEC HUEJOTZINGO  </v>
          </cell>
          <cell r="D1817" t="str">
            <v>20190440UHJ210</v>
          </cell>
          <cell r="E1817" t="str">
            <v>4300003033001001</v>
          </cell>
          <cell r="K1817" t="str">
            <v xml:space="preserve">POR REPOSICION DE ACTA DE EXENCION DE EXAMEN PROFESIONAL UNIV. TEC HUEJOTZINGO  </v>
          </cell>
          <cell r="L1817">
            <v>1175</v>
          </cell>
          <cell r="M1817">
            <v>0</v>
          </cell>
          <cell r="N1817">
            <v>505</v>
          </cell>
          <cell r="O1817">
            <v>670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B1818">
            <v>12686</v>
          </cell>
          <cell r="C1818" t="str">
            <v xml:space="preserve">OTROS INGRESOS DE LA UNIV TEC DE HUEJOTZINGO                                    </v>
          </cell>
          <cell r="D1818" t="str">
            <v>20190440UHJ210</v>
          </cell>
          <cell r="E1818" t="str">
            <v>4300003033001001</v>
          </cell>
          <cell r="K1818" t="str">
            <v xml:space="preserve">OTROS INGRESOS DE LA UNIV TEC DE HUEJOTZINGO                                    </v>
          </cell>
          <cell r="L1818">
            <v>527506</v>
          </cell>
          <cell r="M1818">
            <v>52573</v>
          </cell>
          <cell r="N1818">
            <v>144289</v>
          </cell>
          <cell r="O1818">
            <v>435790</v>
          </cell>
          <cell r="P1818">
            <v>310957</v>
          </cell>
          <cell r="Q1818">
            <v>310957</v>
          </cell>
          <cell r="R1818">
            <v>0.5894852380826</v>
          </cell>
          <cell r="S1818">
            <v>0.71354780972486753</v>
          </cell>
        </row>
        <row r="1819">
          <cell r="B1819">
            <v>14558</v>
          </cell>
          <cell r="C1819" t="str">
            <v xml:space="preserve">USO ESPACIOS CAFETERIA POR M2 POR MES UNIV. TEC. HUEJOTZINGO                    </v>
          </cell>
          <cell r="D1819" t="str">
            <v>20190440UHJ210</v>
          </cell>
          <cell r="E1819" t="str">
            <v>4300003033001001</v>
          </cell>
          <cell r="K1819" t="str">
            <v xml:space="preserve">USO ESPACIOS CAFETERIA POR M2 POR MES UNIV. TEC. HUEJOTZINGO                    </v>
          </cell>
          <cell r="L1819">
            <v>33519</v>
          </cell>
          <cell r="M1819">
            <v>0</v>
          </cell>
          <cell r="N1819">
            <v>22106</v>
          </cell>
          <cell r="O1819">
            <v>11413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B1820">
            <v>14961</v>
          </cell>
          <cell r="C1820" t="str">
            <v xml:space="preserve">POR HORAS ADICIONALES DE INGLES CUATRIMESTRE UNIV TEC. HUEJOTZINGO              </v>
          </cell>
          <cell r="D1820" t="str">
            <v>20190440UHJ210</v>
          </cell>
          <cell r="E1820" t="str">
            <v>4300003033001001</v>
          </cell>
          <cell r="K1820" t="str">
            <v xml:space="preserve">POR HORAS ADICIONALES DE INGLES CUATRIMESTRE UNIV TEC. HUEJOTZINGO              </v>
          </cell>
          <cell r="L1820">
            <v>1649215</v>
          </cell>
          <cell r="M1820">
            <v>197344</v>
          </cell>
          <cell r="N1820">
            <v>320351</v>
          </cell>
          <cell r="O1820">
            <v>1526208</v>
          </cell>
          <cell r="P1820">
            <v>1027325</v>
          </cell>
          <cell r="Q1820">
            <v>1027325</v>
          </cell>
          <cell r="R1820">
            <v>0.62291756987415225</v>
          </cell>
          <cell r="S1820">
            <v>0.67312253637774144</v>
          </cell>
        </row>
        <row r="1821">
          <cell r="D1821" t="str">
            <v/>
          </cell>
          <cell r="E1821" t="str">
            <v>4300003034000000</v>
          </cell>
          <cell r="I1821" t="str">
            <v xml:space="preserve">UNIVERSIDAD TECNOLOGICA DE IZUCAR DE MATAMOROS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21">
            <v>4879181</v>
          </cell>
          <cell r="M1821">
            <v>1078300</v>
          </cell>
          <cell r="N1821">
            <v>705138</v>
          </cell>
          <cell r="O1821">
            <v>5252343</v>
          </cell>
          <cell r="P1821">
            <v>3185081</v>
          </cell>
          <cell r="Q1821">
            <v>3185081</v>
          </cell>
          <cell r="R1821">
            <v>0.65279008915635639</v>
          </cell>
          <cell r="S1821">
            <v>0.60641146246541777</v>
          </cell>
        </row>
        <row r="1822">
          <cell r="D1822" t="str">
            <v/>
          </cell>
          <cell r="E1822" t="str">
            <v>4300003034001000</v>
          </cell>
          <cell r="J1822" t="str">
            <v xml:space="preserve">UNIVERSIDAD TECNOLOGICA DE IZUCAR DE MATAMOROS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22">
            <v>4879181</v>
          </cell>
          <cell r="M1822">
            <v>1078300</v>
          </cell>
          <cell r="N1822">
            <v>705138</v>
          </cell>
          <cell r="O1822">
            <v>5252343</v>
          </cell>
          <cell r="P1822">
            <v>3185081</v>
          </cell>
          <cell r="Q1822">
            <v>3185081</v>
          </cell>
          <cell r="R1822">
            <v>0.65279008915635639</v>
          </cell>
          <cell r="S1822">
            <v>0.60641146246541777</v>
          </cell>
        </row>
        <row r="1823">
          <cell r="B1823">
            <v>12583</v>
          </cell>
          <cell r="C1823" t="str">
            <v xml:space="preserve">POR INSCRIPCION O REINSCRIPCION A TECNICO SUPERIOR CUATRIM UT MATAMOROS         </v>
          </cell>
          <cell r="D1823" t="str">
            <v>20190450UIM210</v>
          </cell>
          <cell r="E1823" t="str">
            <v>4300003034001001</v>
          </cell>
          <cell r="K1823" t="str">
            <v xml:space="preserve">POR INSCRIPCION O REINSCRIPCION A TECNICO SUPERIOR CUATRIM UT MATAMOROS         </v>
          </cell>
          <cell r="L1823">
            <v>3007923</v>
          </cell>
          <cell r="M1823">
            <v>145953</v>
          </cell>
          <cell r="N1823">
            <v>395098</v>
          </cell>
          <cell r="O1823">
            <v>2758778</v>
          </cell>
          <cell r="P1823">
            <v>1666120</v>
          </cell>
          <cell r="Q1823">
            <v>1666120</v>
          </cell>
          <cell r="R1823">
            <v>0.55391045581951404</v>
          </cell>
          <cell r="S1823">
            <v>0.60393406066019084</v>
          </cell>
        </row>
        <row r="1824">
          <cell r="B1824">
            <v>12584</v>
          </cell>
          <cell r="C1824" t="str">
            <v xml:space="preserve">POR INSCRIPCION O REINSCRIPCION A INGENIERIA CUATRIM. U T MATAMOROS             </v>
          </cell>
          <cell r="D1824" t="str">
            <v>20190450UIM210</v>
          </cell>
          <cell r="E1824" t="str">
            <v>4300003034001001</v>
          </cell>
          <cell r="K1824" t="str">
            <v xml:space="preserve">POR INSCRIPCION O REINSCRIPCION A INGENIERIA CUATRIM. U T MATAMOROS             </v>
          </cell>
          <cell r="L1824">
            <v>1550016</v>
          </cell>
          <cell r="M1824">
            <v>392460</v>
          </cell>
          <cell r="N1824">
            <v>253885</v>
          </cell>
          <cell r="O1824">
            <v>1688591</v>
          </cell>
          <cell r="P1824">
            <v>932850</v>
          </cell>
          <cell r="Q1824">
            <v>932850</v>
          </cell>
          <cell r="R1824">
            <v>0.60183249721293197</v>
          </cell>
          <cell r="S1824">
            <v>0.55244283547644157</v>
          </cell>
        </row>
        <row r="1825">
          <cell r="B1825">
            <v>12588</v>
          </cell>
          <cell r="C1825" t="str">
            <v xml:space="preserve">EXPEDICION DE CONSTANCIAS DE ESTUDIOS, POR CADA UNA UT MATAMOROS                </v>
          </cell>
          <cell r="D1825" t="str">
            <v>20190450UIM210</v>
          </cell>
          <cell r="E1825" t="str">
            <v>4300003034001001</v>
          </cell>
          <cell r="K1825" t="str">
            <v xml:space="preserve">EXPEDICION DE CONSTANCIAS DE ESTUDIOS, POR CADA UNA UT MATAMOROS                </v>
          </cell>
          <cell r="L1825">
            <v>35335</v>
          </cell>
          <cell r="M1825">
            <v>489</v>
          </cell>
          <cell r="N1825">
            <v>6160</v>
          </cell>
          <cell r="O1825">
            <v>29664</v>
          </cell>
          <cell r="P1825">
            <v>10480</v>
          </cell>
          <cell r="Q1825">
            <v>10480</v>
          </cell>
          <cell r="R1825">
            <v>0.29658978350077825</v>
          </cell>
          <cell r="S1825">
            <v>0.35329018338727075</v>
          </cell>
        </row>
        <row r="1826">
          <cell r="B1826">
            <v>12589</v>
          </cell>
          <cell r="C1826" t="str">
            <v xml:space="preserve">POR EL DUPLICADO DE CERTIFICADOS UT MATAMOROS                                   </v>
          </cell>
          <cell r="D1826" t="str">
            <v>20190450UIM210</v>
          </cell>
          <cell r="E1826" t="str">
            <v>4300003034001001</v>
          </cell>
          <cell r="K1826" t="str">
            <v xml:space="preserve">POR EL DUPLICADO DE CERTIFICADOS UT MATAMOROS                                   </v>
          </cell>
          <cell r="L1826">
            <v>1800</v>
          </cell>
          <cell r="M1826">
            <v>496</v>
          </cell>
          <cell r="N1826">
            <v>337</v>
          </cell>
          <cell r="O1826">
            <v>1959</v>
          </cell>
          <cell r="P1826">
            <v>665</v>
          </cell>
          <cell r="Q1826">
            <v>665</v>
          </cell>
          <cell r="R1826">
            <v>0.36944444444444446</v>
          </cell>
          <cell r="S1826">
            <v>0.3394589076059214</v>
          </cell>
        </row>
        <row r="1827">
          <cell r="B1827">
            <v>12685</v>
          </cell>
          <cell r="C1827" t="str">
            <v xml:space="preserve">OTROS INGRESOS DE LA UNIV. TEC. DE IZUCAR DE MATAMOROS                          </v>
          </cell>
          <cell r="D1827" t="str">
            <v>20190450UIM210</v>
          </cell>
          <cell r="E1827" t="str">
            <v>4300003034001001</v>
          </cell>
          <cell r="K1827" t="str">
            <v xml:space="preserve">OTROS INGRESOS DE LA UNIV. TEC. DE IZUCAR DE MATAMOROS                          </v>
          </cell>
          <cell r="L1827">
            <v>52575</v>
          </cell>
          <cell r="M1827">
            <v>21752</v>
          </cell>
          <cell r="N1827">
            <v>12683</v>
          </cell>
          <cell r="O1827">
            <v>61644</v>
          </cell>
          <cell r="P1827">
            <v>51201</v>
          </cell>
          <cell r="Q1827">
            <v>51201</v>
          </cell>
          <cell r="R1827">
            <v>0.97386590584878741</v>
          </cell>
          <cell r="S1827">
            <v>0.83059178508857312</v>
          </cell>
        </row>
        <row r="1828">
          <cell r="B1828">
            <v>13416</v>
          </cell>
          <cell r="C1828" t="str">
            <v xml:space="preserve">POR FICHA PARA EXAMEN DE INGRESO A T.S.U. E INGENIERIA                          </v>
          </cell>
          <cell r="D1828" t="str">
            <v>20190450UIM210</v>
          </cell>
          <cell r="E1828" t="str">
            <v>4300003034001001</v>
          </cell>
          <cell r="K1828" t="str">
            <v xml:space="preserve">POR FICHA PARA EXAMEN DE INGRESO A T.S.U. E INGENIERIA                          </v>
          </cell>
          <cell r="L1828">
            <v>0</v>
          </cell>
          <cell r="M1828">
            <v>3465</v>
          </cell>
          <cell r="N1828">
            <v>0</v>
          </cell>
          <cell r="O1828">
            <v>3465</v>
          </cell>
          <cell r="P1828">
            <v>3465</v>
          </cell>
          <cell r="Q1828">
            <v>3465</v>
          </cell>
          <cell r="R1828" t="str">
            <v>Sin saldo estimado</v>
          </cell>
          <cell r="S1828">
            <v>1</v>
          </cell>
        </row>
        <row r="1829">
          <cell r="B1829">
            <v>14256</v>
          </cell>
          <cell r="C1829" t="str">
            <v xml:space="preserve">REPOSICION DE CREDENCIAL DE ESTUDIANTE CON CHIP UT MATAMOROS                    </v>
          </cell>
          <cell r="D1829" t="str">
            <v>20190450UIM210</v>
          </cell>
          <cell r="E1829" t="str">
            <v>4300003034001001</v>
          </cell>
          <cell r="K1829" t="str">
            <v xml:space="preserve">REPOSICION DE CREDENCIAL DE ESTUDIANTE CON CHIP UT MATAMOROS                    </v>
          </cell>
          <cell r="L1829">
            <v>231532</v>
          </cell>
          <cell r="M1829">
            <v>3685</v>
          </cell>
          <cell r="N1829">
            <v>34975</v>
          </cell>
          <cell r="O1829">
            <v>200242</v>
          </cell>
          <cell r="P1829">
            <v>12300</v>
          </cell>
          <cell r="Q1829">
            <v>12300</v>
          </cell>
          <cell r="R1829">
            <v>5.3124406129606276E-2</v>
          </cell>
          <cell r="S1829">
            <v>6.1425674933330669E-2</v>
          </cell>
        </row>
        <row r="1830">
          <cell r="B1830">
            <v>16203</v>
          </cell>
          <cell r="C1830" t="str">
            <v xml:space="preserve">POR TRAMITES ADMINISTRATIVOS PARA TITULACION UT MATAMOROS                       </v>
          </cell>
          <cell r="D1830" t="str">
            <v>20190450UIM210</v>
          </cell>
          <cell r="E1830" t="str">
            <v>4300003034001001</v>
          </cell>
          <cell r="K1830" t="str">
            <v xml:space="preserve">POR TRAMITES ADMINISTRATIVOS PARA TITULACION UT MATAMOROS                       </v>
          </cell>
          <cell r="L1830">
            <v>0</v>
          </cell>
          <cell r="M1830">
            <v>382500</v>
          </cell>
          <cell r="N1830">
            <v>1500</v>
          </cell>
          <cell r="O1830">
            <v>381000</v>
          </cell>
          <cell r="P1830">
            <v>381000</v>
          </cell>
          <cell r="Q1830">
            <v>381000</v>
          </cell>
          <cell r="R1830" t="str">
            <v>Sin saldo estimado</v>
          </cell>
          <cell r="S1830">
            <v>1</v>
          </cell>
        </row>
        <row r="1831">
          <cell r="B1831">
            <v>16204</v>
          </cell>
          <cell r="C1831" t="str">
            <v xml:space="preserve">EXPEDICION DE TITULO PROFESIONAL ELECTRONICO UT MATAMOROS                       </v>
          </cell>
          <cell r="D1831" t="str">
            <v>20190450UIM210</v>
          </cell>
          <cell r="E1831" t="str">
            <v>4300003034001001</v>
          </cell>
          <cell r="K1831" t="str">
            <v xml:space="preserve">EXPEDICION DE TITULO PROFESIONAL ELECTRONICO UT MATAMOROS                       </v>
          </cell>
          <cell r="L1831">
            <v>0</v>
          </cell>
          <cell r="M1831">
            <v>127500</v>
          </cell>
          <cell r="N1831">
            <v>500</v>
          </cell>
          <cell r="O1831">
            <v>127000</v>
          </cell>
          <cell r="P1831">
            <v>127000</v>
          </cell>
          <cell r="Q1831">
            <v>127000</v>
          </cell>
          <cell r="R1831" t="str">
            <v>Sin saldo estimado</v>
          </cell>
          <cell r="S1831">
            <v>1</v>
          </cell>
        </row>
        <row r="1832">
          <cell r="D1832" t="str">
            <v/>
          </cell>
          <cell r="E1832" t="str">
            <v>4300003035000000</v>
          </cell>
          <cell r="I1832" t="str">
            <v xml:space="preserve">UNIVERSIDAD TECNOLOGICA DE ORIENTAL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32">
            <v>1503603</v>
          </cell>
          <cell r="M1832">
            <v>235411</v>
          </cell>
          <cell r="N1832">
            <v>827628</v>
          </cell>
          <cell r="O1832">
            <v>911386</v>
          </cell>
          <cell r="P1832">
            <v>621285</v>
          </cell>
          <cell r="Q1832">
            <v>621285</v>
          </cell>
          <cell r="R1832">
            <v>0.41319749960594654</v>
          </cell>
          <cell r="S1832">
            <v>0.68169249911672991</v>
          </cell>
        </row>
        <row r="1833">
          <cell r="D1833" t="str">
            <v/>
          </cell>
          <cell r="E1833" t="str">
            <v>4300003035001000</v>
          </cell>
          <cell r="J1833" t="str">
            <v xml:space="preserve">UNIVERSIDAD TECNOLOGICA DE ORIENTAL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33">
            <v>1503603</v>
          </cell>
          <cell r="M1833">
            <v>235411</v>
          </cell>
          <cell r="N1833">
            <v>827628</v>
          </cell>
          <cell r="O1833">
            <v>911386</v>
          </cell>
          <cell r="P1833">
            <v>621285</v>
          </cell>
          <cell r="Q1833">
            <v>621285</v>
          </cell>
          <cell r="R1833">
            <v>0.41319749960594654</v>
          </cell>
          <cell r="S1833">
            <v>0.68169249911672991</v>
          </cell>
        </row>
        <row r="1834">
          <cell r="B1834">
            <v>12591</v>
          </cell>
          <cell r="C1834" t="str">
            <v xml:space="preserve">EXAMEN DE ADMISION UNIV. TEC. ORIENTAL                                          </v>
          </cell>
          <cell r="D1834" t="str">
            <v>20190800UTO210</v>
          </cell>
          <cell r="E1834" t="str">
            <v>4300003035001001</v>
          </cell>
          <cell r="K1834" t="str">
            <v xml:space="preserve">EXAMEN DE ADMISION UNIV. TEC. ORIENTAL                                          </v>
          </cell>
          <cell r="L1834">
            <v>12646</v>
          </cell>
          <cell r="M1834">
            <v>6729</v>
          </cell>
          <cell r="N1834">
            <v>6309</v>
          </cell>
          <cell r="O1834">
            <v>13066</v>
          </cell>
          <cell r="P1834">
            <v>8385</v>
          </cell>
          <cell r="Q1834">
            <v>8385</v>
          </cell>
          <cell r="R1834">
            <v>0.66305551162422904</v>
          </cell>
          <cell r="S1834">
            <v>0.64174192560844945</v>
          </cell>
        </row>
        <row r="1835">
          <cell r="B1835">
            <v>12592</v>
          </cell>
          <cell r="C1835" t="str">
            <v xml:space="preserve">INSCRIPCION UNIV. TEC. ORIENTAL                                                 </v>
          </cell>
          <cell r="D1835" t="str">
            <v>20190800UTO210</v>
          </cell>
          <cell r="E1835" t="str">
            <v>4300003035001001</v>
          </cell>
          <cell r="K1835" t="str">
            <v xml:space="preserve">INSCRIPCION UNIV. TEC. ORIENTAL                                                 </v>
          </cell>
          <cell r="L1835">
            <v>85193</v>
          </cell>
          <cell r="M1835">
            <v>24910</v>
          </cell>
          <cell r="N1835">
            <v>81772</v>
          </cell>
          <cell r="O1835">
            <v>28331</v>
          </cell>
          <cell r="P1835">
            <v>26500</v>
          </cell>
          <cell r="Q1835">
            <v>26500</v>
          </cell>
          <cell r="R1835">
            <v>0.31105842029274705</v>
          </cell>
          <cell r="S1835">
            <v>0.93537114821220568</v>
          </cell>
        </row>
        <row r="1836">
          <cell r="B1836">
            <v>12593</v>
          </cell>
          <cell r="C1836" t="str">
            <v xml:space="preserve">CUOTA ESCOLAR CUATRIMESTRE UNIV. TEC. ORIENTAL                                  </v>
          </cell>
          <cell r="D1836" t="str">
            <v>20190800UTO210</v>
          </cell>
          <cell r="E1836" t="str">
            <v>4300003035001001</v>
          </cell>
          <cell r="K1836" t="str">
            <v xml:space="preserve">CUOTA ESCOLAR CUATRIMESTRE UNIV. TEC. ORIENTAL                                  </v>
          </cell>
          <cell r="L1836">
            <v>1062417</v>
          </cell>
          <cell r="M1836">
            <v>162722</v>
          </cell>
          <cell r="N1836">
            <v>540313</v>
          </cell>
          <cell r="O1836">
            <v>684826</v>
          </cell>
          <cell r="P1836">
            <v>437780</v>
          </cell>
          <cell r="Q1836">
            <v>437780</v>
          </cell>
          <cell r="R1836">
            <v>0.41206042448492447</v>
          </cell>
          <cell r="S1836">
            <v>0.63925727119005415</v>
          </cell>
        </row>
        <row r="1837">
          <cell r="B1837">
            <v>12594</v>
          </cell>
          <cell r="C1837" t="str">
            <v xml:space="preserve">EXPEDICION O REPOSICION DE CREDENCIAL DE ESTUDIANTE UNIV. TEC. ORIENTAL         </v>
          </cell>
          <cell r="D1837" t="str">
            <v>20190800UTO210</v>
          </cell>
          <cell r="E1837" t="str">
            <v>4300003035001001</v>
          </cell>
          <cell r="K1837" t="str">
            <v xml:space="preserve">EXPEDICION O REPOSICION DE CREDENCIAL DE ESTUDIANTE UNIV. TEC. ORIENTAL         </v>
          </cell>
          <cell r="L1837">
            <v>1675</v>
          </cell>
          <cell r="M1837">
            <v>150</v>
          </cell>
          <cell r="N1837">
            <v>1252</v>
          </cell>
          <cell r="O1837">
            <v>573</v>
          </cell>
          <cell r="P1837">
            <v>150</v>
          </cell>
          <cell r="Q1837">
            <v>150</v>
          </cell>
          <cell r="R1837">
            <v>8.9552238805970144E-2</v>
          </cell>
          <cell r="S1837">
            <v>0.26178010471204188</v>
          </cell>
        </row>
        <row r="1838">
          <cell r="B1838">
            <v>12595</v>
          </cell>
          <cell r="C1838" t="str">
            <v xml:space="preserve">EXPEDICION O REPOSICION DE KARDEX UNIV. TEC. ORIENTAL                           </v>
          </cell>
          <cell r="D1838" t="str">
            <v>20190800UTO210</v>
          </cell>
          <cell r="E1838" t="str">
            <v>4300003035001001</v>
          </cell>
          <cell r="K1838" t="str">
            <v xml:space="preserve">EXPEDICION O REPOSICION DE KARDEX UNIV. TEC. ORIENTAL                           </v>
          </cell>
          <cell r="L1838">
            <v>1590</v>
          </cell>
          <cell r="M1838">
            <v>211</v>
          </cell>
          <cell r="N1838">
            <v>1076</v>
          </cell>
          <cell r="O1838">
            <v>725</v>
          </cell>
          <cell r="P1838">
            <v>260</v>
          </cell>
          <cell r="Q1838">
            <v>260</v>
          </cell>
          <cell r="R1838">
            <v>0.16352201257861634</v>
          </cell>
          <cell r="S1838">
            <v>0.35862068965517241</v>
          </cell>
        </row>
        <row r="1839">
          <cell r="B1839">
            <v>12596</v>
          </cell>
          <cell r="C1839" t="str">
            <v xml:space="preserve">EXPEDICION DE CONSTANCIAS DE ESTUDIOS UNIV. TEC. ORIENTAL                       </v>
          </cell>
          <cell r="D1839" t="str">
            <v>20190800UTO210</v>
          </cell>
          <cell r="E1839" t="str">
            <v>4300003035001001</v>
          </cell>
          <cell r="K1839" t="str">
            <v xml:space="preserve">EXPEDICION DE CONSTANCIAS DE ESTUDIOS UNIV. TEC. ORIENTAL                       </v>
          </cell>
          <cell r="L1839">
            <v>3009</v>
          </cell>
          <cell r="M1839">
            <v>597</v>
          </cell>
          <cell r="N1839">
            <v>1885</v>
          </cell>
          <cell r="O1839">
            <v>1721</v>
          </cell>
          <cell r="P1839">
            <v>860</v>
          </cell>
          <cell r="Q1839">
            <v>860</v>
          </cell>
          <cell r="R1839">
            <v>0.28580923894981719</v>
          </cell>
          <cell r="S1839">
            <v>0.49970947123765252</v>
          </cell>
        </row>
        <row r="1840">
          <cell r="B1840">
            <v>12598</v>
          </cell>
          <cell r="C1840" t="str">
            <v xml:space="preserve">EXAMEN EXTRAORDINARIO UNIV. TEC. ORIENTAL                                       </v>
          </cell>
          <cell r="D1840" t="str">
            <v>20190800UTO210</v>
          </cell>
          <cell r="E1840" t="str">
            <v>4300003035001001</v>
          </cell>
          <cell r="K1840" t="str">
            <v xml:space="preserve">EXAMEN EXTRAORDINARIO UNIV. TEC. ORIENTAL                                       </v>
          </cell>
          <cell r="L1840">
            <v>13104</v>
          </cell>
          <cell r="M1840">
            <v>1214</v>
          </cell>
          <cell r="N1840">
            <v>11628</v>
          </cell>
          <cell r="O1840">
            <v>2690</v>
          </cell>
          <cell r="P1840">
            <v>1350</v>
          </cell>
          <cell r="Q1840">
            <v>1350</v>
          </cell>
          <cell r="R1840">
            <v>0.10302197802197802</v>
          </cell>
          <cell r="S1840">
            <v>0.5018587360594795</v>
          </cell>
        </row>
        <row r="1841">
          <cell r="B1841">
            <v>12599</v>
          </cell>
          <cell r="C1841" t="str">
            <v xml:space="preserve">EXAMEN DE REPOSICION UNIV. TEC. ORIENTAL                                        </v>
          </cell>
          <cell r="D1841" t="str">
            <v>20190800UTO210</v>
          </cell>
          <cell r="E1841" t="str">
            <v>4300003035001001</v>
          </cell>
          <cell r="K1841" t="str">
            <v xml:space="preserve">EXAMEN DE REPOSICION UNIV. TEC. ORIENTAL                                        </v>
          </cell>
          <cell r="L1841">
            <v>42899</v>
          </cell>
          <cell r="M1841">
            <v>0</v>
          </cell>
          <cell r="N1841">
            <v>36825</v>
          </cell>
          <cell r="O1841">
            <v>6074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>
            <v>12605</v>
          </cell>
          <cell r="C1842" t="str">
            <v xml:space="preserve">EXPEDICION DE TITULO PROFESIONAL ELECTRONICO UNIV. TEC. ORIENTAL                </v>
          </cell>
          <cell r="D1842" t="str">
            <v>20190800UTO210</v>
          </cell>
          <cell r="E1842" t="str">
            <v>4300003035001001</v>
          </cell>
          <cell r="K1842" t="str">
            <v xml:space="preserve">EXPEDICION DE TITULO PROFESIONAL ELECTRONICO UNIV. TEC. ORIENTAL                </v>
          </cell>
          <cell r="L1842">
            <v>0</v>
          </cell>
          <cell r="M1842">
            <v>36500</v>
          </cell>
          <cell r="N1842">
            <v>0</v>
          </cell>
          <cell r="O1842">
            <v>36500</v>
          </cell>
          <cell r="P1842">
            <v>36500</v>
          </cell>
          <cell r="Q1842">
            <v>36500</v>
          </cell>
          <cell r="R1842" t="str">
            <v>Sin saldo estimado</v>
          </cell>
          <cell r="S1842">
            <v>1</v>
          </cell>
        </row>
        <row r="1843">
          <cell r="B1843">
            <v>12606</v>
          </cell>
          <cell r="C1843" t="str">
            <v xml:space="preserve">TRAMITES ADMINISTRATIVOS DE TITULACION UNIV. TEC. ORIENTAL                      </v>
          </cell>
          <cell r="D1843" t="str">
            <v>20190800UTO210</v>
          </cell>
          <cell r="E1843" t="str">
            <v>4300003035001001</v>
          </cell>
          <cell r="K1843" t="str">
            <v xml:space="preserve">TRAMITES ADMINISTRATIVOS DE TITULACION UNIV. TEC. ORIENTAL                      </v>
          </cell>
          <cell r="L1843">
            <v>281070</v>
          </cell>
          <cell r="M1843">
            <v>2378</v>
          </cell>
          <cell r="N1843">
            <v>146568</v>
          </cell>
          <cell r="O1843">
            <v>136880</v>
          </cell>
          <cell r="P1843">
            <v>109500</v>
          </cell>
          <cell r="Q1843">
            <v>109500</v>
          </cell>
          <cell r="R1843">
            <v>0.38958266623972676</v>
          </cell>
          <cell r="S1843">
            <v>0.79997077732320276</v>
          </cell>
        </row>
        <row r="1844">
          <cell r="D1844" t="str">
            <v/>
          </cell>
          <cell r="E1844" t="str">
            <v>4300003036000000</v>
          </cell>
          <cell r="I1844" t="str">
            <v xml:space="preserve">UNIVERSIDAD TECNOLOGICA DE PUEBLA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44">
            <v>47191435</v>
          </cell>
          <cell r="M1844">
            <v>8403176</v>
          </cell>
          <cell r="N1844">
            <v>11298641</v>
          </cell>
          <cell r="O1844">
            <v>44295970</v>
          </cell>
          <cell r="P1844">
            <v>27781433</v>
          </cell>
          <cell r="Q1844">
            <v>27781433</v>
          </cell>
          <cell r="R1844">
            <v>0.58869650816933194</v>
          </cell>
          <cell r="S1844">
            <v>0.62717743848932528</v>
          </cell>
        </row>
        <row r="1845">
          <cell r="D1845" t="str">
            <v/>
          </cell>
          <cell r="E1845" t="str">
            <v>4300003036001000</v>
          </cell>
          <cell r="J1845" t="str">
            <v xml:space="preserve">UNIVERSIDAD TECNOLOGICA DE PUEBLA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45">
            <v>47191435</v>
          </cell>
          <cell r="M1845">
            <v>8403176</v>
          </cell>
          <cell r="N1845">
            <v>11298641</v>
          </cell>
          <cell r="O1845">
            <v>44295970</v>
          </cell>
          <cell r="P1845">
            <v>27781433</v>
          </cell>
          <cell r="Q1845">
            <v>27781433</v>
          </cell>
          <cell r="R1845">
            <v>0.58869650816933194</v>
          </cell>
          <cell r="S1845">
            <v>0.62717743848932528</v>
          </cell>
        </row>
        <row r="1846">
          <cell r="B1846">
            <v>12608</v>
          </cell>
          <cell r="C1846" t="str">
            <v xml:space="preserve">EXAMEN DE ADMISION UNIV. TEC. PUEBLA                                            </v>
          </cell>
          <cell r="D1846" t="str">
            <v>20190460UPU210</v>
          </cell>
          <cell r="E1846" t="str">
            <v>4300003036001001</v>
          </cell>
          <cell r="K1846" t="str">
            <v xml:space="preserve">EXAMEN DE ADMISION UNIV. TEC. PUEBLA                                            </v>
          </cell>
          <cell r="L1846">
            <v>3535709</v>
          </cell>
          <cell r="M1846">
            <v>153384</v>
          </cell>
          <cell r="N1846">
            <v>1035578</v>
          </cell>
          <cell r="O1846">
            <v>2653515</v>
          </cell>
          <cell r="P1846">
            <v>2483105</v>
          </cell>
          <cell r="Q1846">
            <v>2483105</v>
          </cell>
          <cell r="R1846">
            <v>0.70229337312544671</v>
          </cell>
          <cell r="S1846">
            <v>0.93577952263318653</v>
          </cell>
        </row>
        <row r="1847">
          <cell r="B1847">
            <v>12609</v>
          </cell>
          <cell r="C1847" t="str">
            <v xml:space="preserve">CUOTA ANUAL DE INSCRIPCION UNIV. TEC. PUEBLA                                    </v>
          </cell>
          <cell r="D1847" t="str">
            <v>20190460UPU210</v>
          </cell>
          <cell r="E1847" t="str">
            <v>4300003036001001</v>
          </cell>
          <cell r="K1847" t="str">
            <v xml:space="preserve">CUOTA ANUAL DE INSCRIPCION UNIV. TEC. PUEBLA                                    </v>
          </cell>
          <cell r="L1847">
            <v>4503068</v>
          </cell>
          <cell r="M1847">
            <v>519491</v>
          </cell>
          <cell r="N1847">
            <v>684531</v>
          </cell>
          <cell r="O1847">
            <v>4338028</v>
          </cell>
          <cell r="P1847">
            <v>1335685</v>
          </cell>
          <cell r="Q1847">
            <v>1335685</v>
          </cell>
          <cell r="R1847">
            <v>0.29661666224005501</v>
          </cell>
          <cell r="S1847">
            <v>0.30790142433382173</v>
          </cell>
        </row>
        <row r="1848">
          <cell r="B1848">
            <v>12610</v>
          </cell>
          <cell r="C1848" t="str">
            <v xml:space="preserve">CUOTA ESCOLAR, CUATRIMESTRE UNIV. TEC. PUEBLA                                   </v>
          </cell>
          <cell r="D1848" t="str">
            <v>20190460UPU210</v>
          </cell>
          <cell r="E1848" t="str">
            <v>4300003036001001</v>
          </cell>
          <cell r="K1848" t="str">
            <v xml:space="preserve">CUOTA ESCOLAR, CUATRIMESTRE UNIV. TEC. PUEBLA                                   </v>
          </cell>
          <cell r="L1848">
            <v>33273643</v>
          </cell>
          <cell r="M1848">
            <v>6915322</v>
          </cell>
          <cell r="N1848">
            <v>7408780</v>
          </cell>
          <cell r="O1848">
            <v>32780185</v>
          </cell>
          <cell r="P1848">
            <v>21141125</v>
          </cell>
          <cell r="Q1848">
            <v>21141125</v>
          </cell>
          <cell r="R1848">
            <v>0.63537151612764498</v>
          </cell>
          <cell r="S1848">
            <v>0.64493611003110574</v>
          </cell>
        </row>
        <row r="1849">
          <cell r="B1849">
            <v>12611</v>
          </cell>
          <cell r="C1849" t="str">
            <v xml:space="preserve">REPOSICION Y/O HABILITACION DE CREDENCIAL DE ESTUDIANTE UNIV. TEC. PUEBLA       </v>
          </cell>
          <cell r="D1849" t="str">
            <v>20190460UPU210</v>
          </cell>
          <cell r="E1849" t="str">
            <v>4300003036001001</v>
          </cell>
          <cell r="K1849" t="str">
            <v xml:space="preserve">REPOSICION Y/O HABILITACION DE CREDENCIAL DE ESTUDIANTE UNIV. TEC. PUEBLA       </v>
          </cell>
          <cell r="L1849">
            <v>292455</v>
          </cell>
          <cell r="M1849">
            <v>16510</v>
          </cell>
          <cell r="N1849">
            <v>39640</v>
          </cell>
          <cell r="O1849">
            <v>269325</v>
          </cell>
          <cell r="P1849">
            <v>63120</v>
          </cell>
          <cell r="Q1849">
            <v>63120</v>
          </cell>
          <cell r="R1849">
            <v>0.21582807611427399</v>
          </cell>
          <cell r="S1849">
            <v>0.23436368699526594</v>
          </cell>
        </row>
        <row r="1850">
          <cell r="B1850">
            <v>12612</v>
          </cell>
          <cell r="C1850" t="str">
            <v xml:space="preserve">EXPEDICION DE CONSTANCIAS DE ESTUDIOS UNIV. TEC. PUEBLA                         </v>
          </cell>
          <cell r="D1850" t="str">
            <v>20190460UPU210</v>
          </cell>
          <cell r="E1850" t="str">
            <v>4300003036001001</v>
          </cell>
          <cell r="K1850" t="str">
            <v xml:space="preserve">EXPEDICION DE CONSTANCIAS DE ESTUDIOS UNIV. TEC. PUEBLA                         </v>
          </cell>
          <cell r="L1850">
            <v>55974</v>
          </cell>
          <cell r="M1850">
            <v>5105</v>
          </cell>
          <cell r="N1850">
            <v>10056</v>
          </cell>
          <cell r="O1850">
            <v>51023</v>
          </cell>
          <cell r="P1850">
            <v>28608</v>
          </cell>
          <cell r="Q1850">
            <v>28608</v>
          </cell>
          <cell r="R1850">
            <v>0.5110944367027549</v>
          </cell>
          <cell r="S1850">
            <v>0.56068831703349464</v>
          </cell>
        </row>
        <row r="1851">
          <cell r="B1851">
            <v>12613</v>
          </cell>
          <cell r="C1851" t="str">
            <v xml:space="preserve">EXPEDICION DE CONSTANCIA DE CALIFICACIONES UNIV. TEC. PUEBLA                    </v>
          </cell>
          <cell r="D1851" t="str">
            <v>20190460UPU210</v>
          </cell>
          <cell r="E1851" t="str">
            <v>4300003036001001</v>
          </cell>
          <cell r="K1851" t="str">
            <v xml:space="preserve">EXPEDICION DE CONSTANCIA DE CALIFICACIONES UNIV. TEC. PUEBLA                    </v>
          </cell>
          <cell r="L1851">
            <v>33112</v>
          </cell>
          <cell r="M1851">
            <v>896</v>
          </cell>
          <cell r="N1851">
            <v>5511</v>
          </cell>
          <cell r="O1851">
            <v>28497</v>
          </cell>
          <cell r="P1851">
            <v>17856</v>
          </cell>
          <cell r="Q1851">
            <v>17856</v>
          </cell>
          <cell r="R1851">
            <v>0.53926069098816143</v>
          </cell>
          <cell r="S1851">
            <v>0.62659227287082853</v>
          </cell>
        </row>
        <row r="1852">
          <cell r="B1852">
            <v>12615</v>
          </cell>
          <cell r="C1852" t="str">
            <v xml:space="preserve">EXAMEN EXTRAORDINARIO UNIV. TEC. PUEBLA                                         </v>
          </cell>
          <cell r="D1852" t="str">
            <v>20190460UPU210</v>
          </cell>
          <cell r="E1852" t="str">
            <v>4300003036001001</v>
          </cell>
          <cell r="K1852" t="str">
            <v xml:space="preserve">EXAMEN EXTRAORDINARIO UNIV. TEC. PUEBLA                                         </v>
          </cell>
          <cell r="L1852">
            <v>859243</v>
          </cell>
          <cell r="M1852">
            <v>15997</v>
          </cell>
          <cell r="N1852">
            <v>430044</v>
          </cell>
          <cell r="O1852">
            <v>445196</v>
          </cell>
          <cell r="P1852">
            <v>173120</v>
          </cell>
          <cell r="Q1852">
            <v>173120</v>
          </cell>
          <cell r="R1852">
            <v>0.20147967455073826</v>
          </cell>
          <cell r="S1852">
            <v>0.38886243362474054</v>
          </cell>
        </row>
        <row r="1853">
          <cell r="B1853">
            <v>12616</v>
          </cell>
          <cell r="C1853" t="str">
            <v xml:space="preserve">EXPEDICION DE CERTIFICADO PARCIAL O DUPLICADO UNIV. TEC. PUEBLA                 </v>
          </cell>
          <cell r="D1853" t="str">
            <v>20190460UPU210</v>
          </cell>
          <cell r="E1853" t="str">
            <v>4300003036001001</v>
          </cell>
          <cell r="K1853" t="str">
            <v xml:space="preserve">EXPEDICION DE CERTIFICADO PARCIAL O DUPLICADO UNIV. TEC. PUEBLA                 </v>
          </cell>
          <cell r="L1853">
            <v>16410</v>
          </cell>
          <cell r="M1853">
            <v>1801</v>
          </cell>
          <cell r="N1853">
            <v>3849</v>
          </cell>
          <cell r="O1853">
            <v>14362</v>
          </cell>
          <cell r="P1853">
            <v>8625</v>
          </cell>
          <cell r="Q1853">
            <v>8625</v>
          </cell>
          <cell r="R1853">
            <v>0.52559414990859232</v>
          </cell>
          <cell r="S1853">
            <v>0.60054309984681797</v>
          </cell>
        </row>
        <row r="1854">
          <cell r="B1854">
            <v>12617</v>
          </cell>
          <cell r="C1854" t="str">
            <v xml:space="preserve">TRAMITES ADTVOS.DE TITULACION NIVEL TSU O INGENIERIA UNIV. TEC. PUEBLA          </v>
          </cell>
          <cell r="D1854" t="str">
            <v>20190460UPU210</v>
          </cell>
          <cell r="E1854" t="str">
            <v>4300003036001001</v>
          </cell>
          <cell r="K1854" t="str">
            <v xml:space="preserve">TRAMITES ADTVOS.DE TITULACION NIVEL TSU O INGENIERIA UNIV. TEC. PUEBLA          </v>
          </cell>
          <cell r="L1854">
            <v>3581952</v>
          </cell>
          <cell r="M1854">
            <v>3527</v>
          </cell>
          <cell r="N1854">
            <v>1495320</v>
          </cell>
          <cell r="O1854">
            <v>2090159</v>
          </cell>
          <cell r="P1854">
            <v>1599000</v>
          </cell>
          <cell r="Q1854">
            <v>1599000</v>
          </cell>
          <cell r="R1854">
            <v>0.44640464193825041</v>
          </cell>
          <cell r="S1854">
            <v>0.76501357073791998</v>
          </cell>
        </row>
        <row r="1855">
          <cell r="B1855">
            <v>12618</v>
          </cell>
          <cell r="C1855" t="str">
            <v xml:space="preserve">EXPEDICION DE TITULO PROFESIONAL ELECTRONICO UNIV. TEC. PUEBLA                  </v>
          </cell>
          <cell r="D1855" t="str">
            <v>20190460UPU210</v>
          </cell>
          <cell r="E1855" t="str">
            <v>4300003036001001</v>
          </cell>
          <cell r="K1855" t="str">
            <v xml:space="preserve">EXPEDICION DE TITULO PROFESIONAL ELECTRONICO UNIV. TEC. PUEBLA                  </v>
          </cell>
          <cell r="L1855">
            <v>0</v>
          </cell>
          <cell r="M1855">
            <v>527500</v>
          </cell>
          <cell r="N1855">
            <v>0</v>
          </cell>
          <cell r="O1855">
            <v>527500</v>
          </cell>
          <cell r="P1855">
            <v>527500</v>
          </cell>
          <cell r="Q1855">
            <v>527500</v>
          </cell>
          <cell r="R1855" t="str">
            <v>Sin saldo estimado</v>
          </cell>
          <cell r="S1855">
            <v>1</v>
          </cell>
        </row>
        <row r="1856">
          <cell r="B1856">
            <v>12688</v>
          </cell>
          <cell r="C1856" t="str">
            <v xml:space="preserve">OTROS INGRESOS DE LA UNIV. TECNOLOGICA DE PUEBLA                                </v>
          </cell>
          <cell r="D1856" t="str">
            <v>20190460UPU210</v>
          </cell>
          <cell r="E1856" t="str">
            <v>4300003036001001</v>
          </cell>
          <cell r="K1856" t="str">
            <v xml:space="preserve">OTROS INGRESOS DE LA UNIV. TECNOLOGICA DE PUEBLA                                </v>
          </cell>
          <cell r="L1856">
            <v>37071</v>
          </cell>
          <cell r="M1856">
            <v>7422</v>
          </cell>
          <cell r="N1856">
            <v>14016</v>
          </cell>
          <cell r="O1856">
            <v>30477</v>
          </cell>
          <cell r="P1856">
            <v>16862</v>
          </cell>
          <cell r="Q1856">
            <v>16862</v>
          </cell>
          <cell r="R1856">
            <v>0.4548568962261606</v>
          </cell>
          <cell r="S1856">
            <v>0.55326967877415756</v>
          </cell>
        </row>
        <row r="1857">
          <cell r="B1857">
            <v>14560</v>
          </cell>
          <cell r="C1857" t="str">
            <v xml:space="preserve">USO Y APROVECHAMIENTO DE ESPACIOS CAFETERIA POR M2 POR MES UNIV. TEC. PUEB.     </v>
          </cell>
          <cell r="D1857" t="str">
            <v>20190460UPU210</v>
          </cell>
          <cell r="E1857" t="str">
            <v>4300003036001001</v>
          </cell>
          <cell r="K1857" t="str">
            <v xml:space="preserve">USO Y APROVECHAMIENTO DE ESPACIOS CAFETERIA POR M2 POR MES UNIV. TEC. PUEB.     </v>
          </cell>
          <cell r="L1857">
            <v>19701</v>
          </cell>
          <cell r="M1857">
            <v>43400</v>
          </cell>
          <cell r="N1857">
            <v>700</v>
          </cell>
          <cell r="O1857">
            <v>62401</v>
          </cell>
          <cell r="P1857">
            <v>42700</v>
          </cell>
          <cell r="Q1857">
            <v>42700</v>
          </cell>
          <cell r="R1857">
            <v>2.1674026699152327</v>
          </cell>
          <cell r="S1857">
            <v>0.68428390570663933</v>
          </cell>
        </row>
        <row r="1858">
          <cell r="B1858">
            <v>14886</v>
          </cell>
          <cell r="C1858" t="str">
            <v xml:space="preserve">REPOSICION CONTRASENA DEL SISTEMA DE CONTROL ESCOLAR UNIV. TEC. PUEB.           </v>
          </cell>
          <cell r="D1858" t="str">
            <v>20190460UPU210</v>
          </cell>
          <cell r="E1858" t="str">
            <v>4300003036001001</v>
          </cell>
          <cell r="K1858" t="str">
            <v xml:space="preserve">REPOSICION CONTRASENA DEL SISTEMA DE CONTROL ESCOLAR UNIV. TEC. PUEB.           </v>
          </cell>
          <cell r="L1858">
            <v>9997</v>
          </cell>
          <cell r="M1858">
            <v>27</v>
          </cell>
          <cell r="N1858">
            <v>5624</v>
          </cell>
          <cell r="O1858">
            <v>4400</v>
          </cell>
          <cell r="P1858">
            <v>2212</v>
          </cell>
          <cell r="Q1858">
            <v>2212</v>
          </cell>
          <cell r="R1858">
            <v>0.22126637991397419</v>
          </cell>
          <cell r="S1858">
            <v>0.50272727272727269</v>
          </cell>
        </row>
        <row r="1859">
          <cell r="B1859">
            <v>15433</v>
          </cell>
          <cell r="C1859" t="str">
            <v xml:space="preserve">CUOTA ANUAL POR USO DE BIBLIOTECA DIGITAL                                       </v>
          </cell>
          <cell r="D1859" t="str">
            <v>20190460UPU210</v>
          </cell>
          <cell r="E1859" t="str">
            <v>4300003036001001</v>
          </cell>
          <cell r="K1859" t="str">
            <v xml:space="preserve">CUOTA ANUAL POR USO DE BIBLIOTECA DIGITAL                                       </v>
          </cell>
          <cell r="L1859">
            <v>879771</v>
          </cell>
          <cell r="M1859">
            <v>146795</v>
          </cell>
          <cell r="N1859">
            <v>123056</v>
          </cell>
          <cell r="O1859">
            <v>903510</v>
          </cell>
          <cell r="P1859">
            <v>279855</v>
          </cell>
          <cell r="Q1859">
            <v>279855</v>
          </cell>
          <cell r="R1859">
            <v>0.31809982370412299</v>
          </cell>
          <cell r="S1859">
            <v>0.30974200617591391</v>
          </cell>
        </row>
        <row r="1860">
          <cell r="B1860">
            <v>15434</v>
          </cell>
          <cell r="C1860" t="str">
            <v xml:space="preserve">CURSO EXTRAORDINARIO DEL PIVA POR ALUMNO                                        </v>
          </cell>
          <cell r="D1860" t="str">
            <v>20190460UPU210</v>
          </cell>
          <cell r="E1860" t="str">
            <v>4300003036001001</v>
          </cell>
          <cell r="K1860" t="str">
            <v xml:space="preserve">CURSO EXTRAORDINARIO DEL PIVA POR ALUMNO                                        </v>
          </cell>
          <cell r="L1860">
            <v>74082</v>
          </cell>
          <cell r="M1860">
            <v>35950</v>
          </cell>
          <cell r="N1860">
            <v>35983</v>
          </cell>
          <cell r="O1860">
            <v>74049</v>
          </cell>
          <cell r="P1860">
            <v>46490</v>
          </cell>
          <cell r="Q1860">
            <v>46490</v>
          </cell>
          <cell r="R1860">
            <v>0.62754785237979538</v>
          </cell>
          <cell r="S1860">
            <v>0.62782751961538985</v>
          </cell>
        </row>
        <row r="1861">
          <cell r="B1861">
            <v>15435</v>
          </cell>
          <cell r="C1861" t="str">
            <v xml:space="preserve">USO O APROVECHAMIENTO CADA UNIDAD DE MATERIAL FUERA DEL CI 6TO DIA ALUMNOS      </v>
          </cell>
          <cell r="D1861" t="str">
            <v>20190460UPU210</v>
          </cell>
          <cell r="E1861" t="str">
            <v>4300003036001001</v>
          </cell>
          <cell r="K1861" t="str">
            <v xml:space="preserve">USO O APROVECHAMIENTO CADA UNIDAD DE MATERIAL FUERA DEL CI 6TO DIA ALUMNOS      </v>
          </cell>
          <cell r="L1861">
            <v>18492</v>
          </cell>
          <cell r="M1861">
            <v>9929</v>
          </cell>
          <cell r="N1861">
            <v>5288</v>
          </cell>
          <cell r="O1861">
            <v>23133</v>
          </cell>
          <cell r="P1861">
            <v>15426</v>
          </cell>
          <cell r="Q1861">
            <v>15426</v>
          </cell>
          <cell r="R1861">
            <v>0.83419857235561323</v>
          </cell>
          <cell r="S1861">
            <v>0.66683957982103492</v>
          </cell>
        </row>
        <row r="1862">
          <cell r="B1862">
            <v>15436</v>
          </cell>
          <cell r="C1862" t="str">
            <v xml:space="preserve">USO O APROVECHAMIENTO CADA UNIDAD DE MATERIAL FUERA DEL CI 6TO DIA PER. DOCENTE </v>
          </cell>
          <cell r="D1862" t="str">
            <v>20190460UPU210</v>
          </cell>
          <cell r="E1862" t="str">
            <v>4300003036001001</v>
          </cell>
          <cell r="K1862" t="str">
            <v xml:space="preserve">USO O APROVECHAMIENTO CADA UNIDAD DE MATERIAL FUERA DEL CI 6TO DIA PER. DOCENTE </v>
          </cell>
          <cell r="L1862">
            <v>755</v>
          </cell>
          <cell r="M1862">
            <v>120</v>
          </cell>
          <cell r="N1862">
            <v>665</v>
          </cell>
          <cell r="O1862">
            <v>210</v>
          </cell>
          <cell r="P1862">
            <v>144</v>
          </cell>
          <cell r="Q1862">
            <v>144</v>
          </cell>
          <cell r="R1862">
            <v>0.19072847682119207</v>
          </cell>
          <cell r="S1862">
            <v>0.68571428571428572</v>
          </cell>
        </row>
        <row r="1863">
          <cell r="D1863" t="str">
            <v/>
          </cell>
          <cell r="E1863" t="str">
            <v>4300003037000000</v>
          </cell>
          <cell r="I1863" t="str">
            <v xml:space="preserve">UNIVERSIDAD TECNOLOGICA DE TECAMACHALCO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63">
            <v>11990356</v>
          </cell>
          <cell r="M1863">
            <v>4586796</v>
          </cell>
          <cell r="N1863">
            <v>3119574</v>
          </cell>
          <cell r="O1863">
            <v>13457578</v>
          </cell>
          <cell r="P1863">
            <v>8880454</v>
          </cell>
          <cell r="Q1863">
            <v>8880454</v>
          </cell>
          <cell r="R1863">
            <v>0.74063305543221569</v>
          </cell>
          <cell r="S1863">
            <v>0.65988501051229276</v>
          </cell>
        </row>
        <row r="1864">
          <cell r="D1864" t="str">
            <v/>
          </cell>
          <cell r="E1864" t="str">
            <v>4300003037001000</v>
          </cell>
          <cell r="J1864" t="str">
            <v xml:space="preserve">UNIVERSIDAD TECNOLOGICA DE TECAMACHALCO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64">
            <v>11990356</v>
          </cell>
          <cell r="M1864">
            <v>4586796</v>
          </cell>
          <cell r="N1864">
            <v>3119574</v>
          </cell>
          <cell r="O1864">
            <v>13457578</v>
          </cell>
          <cell r="P1864">
            <v>8880454</v>
          </cell>
          <cell r="Q1864">
            <v>8880454</v>
          </cell>
          <cell r="R1864">
            <v>0.74063305543221569</v>
          </cell>
          <cell r="S1864">
            <v>0.65988501051229276</v>
          </cell>
        </row>
        <row r="1865">
          <cell r="B1865">
            <v>12620</v>
          </cell>
          <cell r="C1865" t="str">
            <v xml:space="preserve">EXAMEN DE INGRESO UNIV. TEC. TECAMACHALCO                                       </v>
          </cell>
          <cell r="D1865" t="str">
            <v>20190470UTC210</v>
          </cell>
          <cell r="E1865" t="str">
            <v>4300003037001001</v>
          </cell>
          <cell r="K1865" t="str">
            <v xml:space="preserve">EXAMEN DE INGRESO UNIV. TEC. TECAMACHALCO                                       </v>
          </cell>
          <cell r="L1865">
            <v>557250</v>
          </cell>
          <cell r="M1865">
            <v>18932</v>
          </cell>
          <cell r="N1865">
            <v>175415</v>
          </cell>
          <cell r="O1865">
            <v>400767</v>
          </cell>
          <cell r="P1865">
            <v>252560</v>
          </cell>
          <cell r="Q1865">
            <v>252560</v>
          </cell>
          <cell r="R1865">
            <v>0.45322566173171824</v>
          </cell>
          <cell r="S1865">
            <v>0.63019160759244153</v>
          </cell>
        </row>
        <row r="1866">
          <cell r="B1866">
            <v>12621</v>
          </cell>
          <cell r="C1866" t="str">
            <v xml:space="preserve">CUOTA DE INSCRIPCION O REINSCRIPCION, CUATRIMESTRE UNIV. TEC. TECAMACHALCO      </v>
          </cell>
          <cell r="D1866" t="str">
            <v>20190470UTC210</v>
          </cell>
          <cell r="E1866" t="str">
            <v>4300003037001001</v>
          </cell>
          <cell r="K1866" t="str">
            <v xml:space="preserve">CUOTA DE INSCRIPCION O REINSCRIPCION, CUATRIMESTRE UNIV. TEC. TECAMACHALCO      </v>
          </cell>
          <cell r="L1866">
            <v>8786241</v>
          </cell>
          <cell r="M1866">
            <v>3061889</v>
          </cell>
          <cell r="N1866">
            <v>1966892</v>
          </cell>
          <cell r="O1866">
            <v>9881238</v>
          </cell>
          <cell r="P1866">
            <v>6472500</v>
          </cell>
          <cell r="Q1866">
            <v>6472500</v>
          </cell>
          <cell r="R1866">
            <v>0.73666315321876552</v>
          </cell>
          <cell r="S1866">
            <v>0.65502925847955484</v>
          </cell>
        </row>
        <row r="1867">
          <cell r="B1867">
            <v>12622</v>
          </cell>
          <cell r="C1867" t="str">
            <v xml:space="preserve">SEGURO ESCOLAR UNIV. TEC. TECAMACHALCO                                          </v>
          </cell>
          <cell r="D1867" t="str">
            <v>20190470UTC210</v>
          </cell>
          <cell r="E1867" t="str">
            <v>4300003037001001</v>
          </cell>
          <cell r="K1867" t="str">
            <v xml:space="preserve">SEGURO ESCOLAR UNIV. TEC. TECAMACHALCO                                          </v>
          </cell>
          <cell r="L1867">
            <v>389646</v>
          </cell>
          <cell r="M1867">
            <v>69664</v>
          </cell>
          <cell r="N1867">
            <v>84439</v>
          </cell>
          <cell r="O1867">
            <v>374871</v>
          </cell>
          <cell r="P1867">
            <v>169365</v>
          </cell>
          <cell r="Q1867">
            <v>169365</v>
          </cell>
          <cell r="R1867">
            <v>0.43466377173126375</v>
          </cell>
          <cell r="S1867">
            <v>0.45179541762366254</v>
          </cell>
        </row>
        <row r="1868">
          <cell r="B1868">
            <v>12623</v>
          </cell>
          <cell r="C1868" t="str">
            <v xml:space="preserve">REPOSICION DE CREDENCIAL DE ESTUDIANTE UNIV. TEC. TECAMACHALCO                  </v>
          </cell>
          <cell r="D1868" t="str">
            <v>20190470UTC210</v>
          </cell>
          <cell r="E1868" t="str">
            <v>4300003037001001</v>
          </cell>
          <cell r="K1868" t="str">
            <v xml:space="preserve">REPOSICION DE CREDENCIAL DE ESTUDIANTE UNIV. TEC. TECAMACHALCO                  </v>
          </cell>
          <cell r="L1868">
            <v>41585</v>
          </cell>
          <cell r="M1868">
            <v>10477</v>
          </cell>
          <cell r="N1868">
            <v>4572</v>
          </cell>
          <cell r="O1868">
            <v>47490</v>
          </cell>
          <cell r="P1868">
            <v>24360</v>
          </cell>
          <cell r="Q1868">
            <v>24360</v>
          </cell>
          <cell r="R1868">
            <v>0.58578814476373697</v>
          </cell>
          <cell r="S1868">
            <v>0.51295009475679088</v>
          </cell>
        </row>
        <row r="1869">
          <cell r="B1869">
            <v>12624</v>
          </cell>
          <cell r="C1869" t="str">
            <v xml:space="preserve">EXPEDICION DE KARDEX UNIV. TEC. TECAMACHALCO                                    </v>
          </cell>
          <cell r="D1869" t="str">
            <v>20190470UTC210</v>
          </cell>
          <cell r="E1869" t="str">
            <v>4300003037001001</v>
          </cell>
          <cell r="K1869" t="str">
            <v xml:space="preserve">EXPEDICION DE KARDEX UNIV. TEC. TECAMACHALCO                                    </v>
          </cell>
          <cell r="L1869">
            <v>17160</v>
          </cell>
          <cell r="M1869">
            <v>368</v>
          </cell>
          <cell r="N1869">
            <v>862</v>
          </cell>
          <cell r="O1869">
            <v>16666</v>
          </cell>
          <cell r="P1869">
            <v>2176</v>
          </cell>
          <cell r="Q1869">
            <v>2176</v>
          </cell>
          <cell r="R1869">
            <v>0.12680652680652682</v>
          </cell>
          <cell r="S1869">
            <v>0.13056522260890435</v>
          </cell>
        </row>
        <row r="1870">
          <cell r="B1870">
            <v>12625</v>
          </cell>
          <cell r="C1870" t="str">
            <v xml:space="preserve">EXPEDICION DE CONSTANCIAS UNIV. TEC. TECAMACHALCO                               </v>
          </cell>
          <cell r="D1870" t="str">
            <v>20190470UTC210</v>
          </cell>
          <cell r="E1870" t="str">
            <v>4300003037001001</v>
          </cell>
          <cell r="K1870" t="str">
            <v xml:space="preserve">EXPEDICION DE CONSTANCIAS UNIV. TEC. TECAMACHALCO                               </v>
          </cell>
          <cell r="L1870">
            <v>34700</v>
          </cell>
          <cell r="M1870">
            <v>5421</v>
          </cell>
          <cell r="N1870">
            <v>2661</v>
          </cell>
          <cell r="O1870">
            <v>37460</v>
          </cell>
          <cell r="P1870">
            <v>21252</v>
          </cell>
          <cell r="Q1870">
            <v>21252</v>
          </cell>
          <cell r="R1870">
            <v>0.61244956772334291</v>
          </cell>
          <cell r="S1870">
            <v>0.56732514682327817</v>
          </cell>
        </row>
        <row r="1871">
          <cell r="B1871">
            <v>12626</v>
          </cell>
          <cell r="C1871" t="str">
            <v xml:space="preserve">EXAMEN EXTRAORDINARIO O ESPECIAL UNIV. TEC. TECAMACHALCO                        </v>
          </cell>
          <cell r="D1871" t="str">
            <v>20190470UTC210</v>
          </cell>
          <cell r="E1871" t="str">
            <v>4300003037001001</v>
          </cell>
          <cell r="K1871" t="str">
            <v xml:space="preserve">EXAMEN EXTRAORDINARIO O ESPECIAL UNIV. TEC. TECAMACHALCO                        </v>
          </cell>
          <cell r="L1871">
            <v>341646</v>
          </cell>
          <cell r="M1871">
            <v>110911</v>
          </cell>
          <cell r="N1871">
            <v>51538</v>
          </cell>
          <cell r="O1871">
            <v>401019</v>
          </cell>
          <cell r="P1871">
            <v>301470</v>
          </cell>
          <cell r="Q1871">
            <v>301470</v>
          </cell>
          <cell r="R1871">
            <v>0.88240459422911433</v>
          </cell>
          <cell r="S1871">
            <v>0.75175989167595547</v>
          </cell>
        </row>
        <row r="1872">
          <cell r="B1872">
            <v>12627</v>
          </cell>
          <cell r="C1872" t="str">
            <v xml:space="preserve">EXPEDICION O REPOSICION CERTIFICADO DE ESTUDIOS UNIV. TEC. TECAMACHALCO         </v>
          </cell>
          <cell r="D1872" t="str">
            <v>20190470UTC210</v>
          </cell>
          <cell r="E1872" t="str">
            <v>4300003037001001</v>
          </cell>
          <cell r="K1872" t="str">
            <v xml:space="preserve">EXPEDICION O REPOSICION CERTIFICADO DE ESTUDIOS UNIV. TEC. TECAMACHALCO         </v>
          </cell>
          <cell r="L1872">
            <v>12469</v>
          </cell>
          <cell r="M1872">
            <v>1854</v>
          </cell>
          <cell r="N1872">
            <v>628</v>
          </cell>
          <cell r="O1872">
            <v>13695</v>
          </cell>
          <cell r="P1872">
            <v>8060</v>
          </cell>
          <cell r="Q1872">
            <v>8060</v>
          </cell>
          <cell r="R1872">
            <v>0.64640307963750099</v>
          </cell>
          <cell r="S1872">
            <v>0.58853596202993796</v>
          </cell>
        </row>
        <row r="1873">
          <cell r="B1873">
            <v>12630</v>
          </cell>
          <cell r="C1873" t="str">
            <v xml:space="preserve">EXPEDICION DE CARTA DE PASANTE UNIV. TEC. TECAMACHALCO                          </v>
          </cell>
          <cell r="D1873" t="str">
            <v>20190470UTC210</v>
          </cell>
          <cell r="E1873" t="str">
            <v>4300003037001001</v>
          </cell>
          <cell r="K1873" t="str">
            <v xml:space="preserve">EXPEDICION DE CARTA DE PASANTE UNIV. TEC. TECAMACHALCO                          </v>
          </cell>
          <cell r="L1873">
            <v>42325</v>
          </cell>
          <cell r="M1873">
            <v>2986</v>
          </cell>
          <cell r="N1873">
            <v>11342</v>
          </cell>
          <cell r="O1873">
            <v>33969</v>
          </cell>
          <cell r="P1873">
            <v>11310</v>
          </cell>
          <cell r="Q1873">
            <v>11310</v>
          </cell>
          <cell r="R1873">
            <v>0.2672179562906084</v>
          </cell>
          <cell r="S1873">
            <v>0.33295063145809417</v>
          </cell>
        </row>
        <row r="1874">
          <cell r="B1874">
            <v>12631</v>
          </cell>
          <cell r="C1874" t="str">
            <v xml:space="preserve">TRAMITES ADMINISTRATIVOS PARA TITULACION UNIV. TEC. TECAMACHALCO                </v>
          </cell>
          <cell r="D1874" t="str">
            <v>20190470UTC210</v>
          </cell>
          <cell r="E1874" t="str">
            <v>4300003037001001</v>
          </cell>
          <cell r="K1874" t="str">
            <v xml:space="preserve">TRAMITES ADMINISTRATIVOS PARA TITULACION UNIV. TEC. TECAMACHALCO                </v>
          </cell>
          <cell r="L1874">
            <v>0</v>
          </cell>
          <cell r="M1874">
            <v>393000</v>
          </cell>
          <cell r="N1874">
            <v>0</v>
          </cell>
          <cell r="O1874">
            <v>393000</v>
          </cell>
          <cell r="P1874">
            <v>393000</v>
          </cell>
          <cell r="Q1874">
            <v>393000</v>
          </cell>
          <cell r="R1874" t="str">
            <v>Sin saldo estimado</v>
          </cell>
          <cell r="S1874">
            <v>1</v>
          </cell>
        </row>
        <row r="1875">
          <cell r="B1875">
            <v>12632</v>
          </cell>
          <cell r="C1875" t="str">
            <v xml:space="preserve">TRAMITE DEL EXAMEN PROF. GRADO INGENIERIA E ING. TEC. U. T. TECAMACHALCO        </v>
          </cell>
          <cell r="D1875" t="str">
            <v>20190470UTC210</v>
          </cell>
          <cell r="E1875" t="str">
            <v>4300003037001001</v>
          </cell>
          <cell r="K1875" t="str">
            <v xml:space="preserve">TRAMITE DEL EXAMEN PROF. GRADO INGENIERIA E ING. TEC. U. T. TECAMACHALCO        </v>
          </cell>
          <cell r="L1875">
            <v>354249</v>
          </cell>
          <cell r="M1875">
            <v>0</v>
          </cell>
          <cell r="N1875">
            <v>80441</v>
          </cell>
          <cell r="O1875">
            <v>273808</v>
          </cell>
          <cell r="P1875">
            <v>9000</v>
          </cell>
          <cell r="Q1875">
            <v>9000</v>
          </cell>
          <cell r="R1875">
            <v>2.5405858590991082E-2</v>
          </cell>
          <cell r="S1875">
            <v>3.286974814468533E-2</v>
          </cell>
        </row>
        <row r="1876">
          <cell r="B1876">
            <v>12633</v>
          </cell>
          <cell r="C1876" t="str">
            <v xml:space="preserve">TRAMITE EXAMEN PROFESIONAL GRADO TEC. SUPERIOR UNIVERSITARIO U. T. TECAMACHALCO </v>
          </cell>
          <cell r="D1876" t="str">
            <v>20190470UTC210</v>
          </cell>
          <cell r="E1876" t="str">
            <v>4300003037001001</v>
          </cell>
          <cell r="K1876" t="str">
            <v xml:space="preserve">TRAMITE EXAMEN PROFESIONAL GRADO TEC. SUPERIOR UNIVERSITARIO U. T. TECAMACHALCO </v>
          </cell>
          <cell r="L1876">
            <v>572839</v>
          </cell>
          <cell r="M1876">
            <v>0</v>
          </cell>
          <cell r="N1876">
            <v>386008</v>
          </cell>
          <cell r="O1876">
            <v>186831</v>
          </cell>
          <cell r="P1876">
            <v>1250</v>
          </cell>
          <cell r="Q1876">
            <v>1250</v>
          </cell>
          <cell r="R1876">
            <v>2.1821139971265921E-3</v>
          </cell>
          <cell r="S1876">
            <v>6.690538508063437E-3</v>
          </cell>
        </row>
        <row r="1877">
          <cell r="B1877">
            <v>12635</v>
          </cell>
          <cell r="C1877" t="str">
            <v xml:space="preserve">EXPEDICION DE ACTA-EXAMEN PROFESIONAL UNIV. TEC. TECAMACHALCO                   </v>
          </cell>
          <cell r="D1877" t="str">
            <v>20190470UTC210</v>
          </cell>
          <cell r="E1877" t="str">
            <v>4300003037001001</v>
          </cell>
          <cell r="K1877" t="str">
            <v xml:space="preserve">EXPEDICION DE ACTA-EXAMEN PROFESIONAL UNIV. TEC. TECAMACHALCO                   </v>
          </cell>
          <cell r="L1877">
            <v>39483</v>
          </cell>
          <cell r="M1877">
            <v>0</v>
          </cell>
          <cell r="N1877">
            <v>22347</v>
          </cell>
          <cell r="O1877">
            <v>17136</v>
          </cell>
          <cell r="P1877">
            <v>2600</v>
          </cell>
          <cell r="Q1877">
            <v>2600</v>
          </cell>
          <cell r="R1877">
            <v>6.5851125800977642E-2</v>
          </cell>
          <cell r="S1877">
            <v>0.15172735760971054</v>
          </cell>
        </row>
        <row r="1878">
          <cell r="B1878">
            <v>12689</v>
          </cell>
          <cell r="C1878" t="str">
            <v xml:space="preserve">OTROS INGRESOS DE LA UNIV. TECNOLOGICA DE TECAMACHALCO                          </v>
          </cell>
          <cell r="D1878" t="str">
            <v>20190470UTC210</v>
          </cell>
          <cell r="E1878" t="str">
            <v>4300003037001001</v>
          </cell>
          <cell r="K1878" t="str">
            <v xml:space="preserve">OTROS INGRESOS DE LA UNIV. TECNOLOGICA DE TECAMACHALCO                          </v>
          </cell>
          <cell r="L1878">
            <v>480809</v>
          </cell>
          <cell r="M1878">
            <v>576249</v>
          </cell>
          <cell r="N1878">
            <v>192438</v>
          </cell>
          <cell r="O1878">
            <v>864620</v>
          </cell>
          <cell r="P1878">
            <v>704271</v>
          </cell>
          <cell r="Q1878">
            <v>704271</v>
          </cell>
          <cell r="R1878">
            <v>1.464762514844772</v>
          </cell>
          <cell r="S1878">
            <v>0.81454396150910224</v>
          </cell>
        </row>
        <row r="1879">
          <cell r="B1879">
            <v>13417</v>
          </cell>
          <cell r="C1879" t="str">
            <v xml:space="preserve">POR SEGURO DE ESTADIA UNIV. TEC. TECAMACHALCO                                   </v>
          </cell>
          <cell r="D1879" t="str">
            <v>20190470UTC210</v>
          </cell>
          <cell r="E1879" t="str">
            <v>4300003037001001</v>
          </cell>
          <cell r="K1879" t="str">
            <v xml:space="preserve">POR SEGURO DE ESTADIA UNIV. TEC. TECAMACHALCO                                   </v>
          </cell>
          <cell r="L1879">
            <v>319954</v>
          </cell>
          <cell r="M1879">
            <v>151205</v>
          </cell>
          <cell r="N1879">
            <v>139991</v>
          </cell>
          <cell r="O1879">
            <v>331168</v>
          </cell>
          <cell r="P1879">
            <v>323440</v>
          </cell>
          <cell r="Q1879">
            <v>323440</v>
          </cell>
          <cell r="R1879">
            <v>1.010895316201704</v>
          </cell>
          <cell r="S1879">
            <v>0.97666441202048504</v>
          </cell>
        </row>
        <row r="1880">
          <cell r="B1880">
            <v>14894</v>
          </cell>
          <cell r="C1880" t="str">
            <v xml:space="preserve">USO O APROV. ESPACIOS CAFETERIA O PAPELERIA POR M2 POR MES UT TECAMACHALCO      </v>
          </cell>
          <cell r="D1880" t="str">
            <v>20190470UTC210</v>
          </cell>
          <cell r="E1880" t="str">
            <v>4300003037001001</v>
          </cell>
          <cell r="K1880" t="str">
            <v xml:space="preserve">USO O APROV. ESPACIOS CAFETERIA O PAPELERIA POR M2 POR MES UT TECAMACHALCO      </v>
          </cell>
          <cell r="L1880">
            <v>0</v>
          </cell>
          <cell r="M1880">
            <v>32040</v>
          </cell>
          <cell r="N1880">
            <v>0</v>
          </cell>
          <cell r="O1880">
            <v>32040</v>
          </cell>
          <cell r="P1880">
            <v>32040</v>
          </cell>
          <cell r="Q1880">
            <v>32040</v>
          </cell>
          <cell r="R1880" t="str">
            <v>Sin saldo estimado</v>
          </cell>
          <cell r="S1880">
            <v>1</v>
          </cell>
        </row>
        <row r="1881">
          <cell r="B1881">
            <v>16216</v>
          </cell>
          <cell r="C1881" t="str">
            <v xml:space="preserve">EXPEDICION DE TITULO PROFESIONAL ELECTRONICO UT TECAMACHALCO                    </v>
          </cell>
          <cell r="D1881" t="str">
            <v>20190470UTC210</v>
          </cell>
          <cell r="E1881" t="str">
            <v>4300003037001001</v>
          </cell>
          <cell r="K1881" t="str">
            <v xml:space="preserve">EXPEDICION DE TITULO PROFESIONAL ELECTRONICO UT TECAMACHALCO                    </v>
          </cell>
          <cell r="L1881">
            <v>0</v>
          </cell>
          <cell r="M1881">
            <v>134000</v>
          </cell>
          <cell r="N1881">
            <v>0</v>
          </cell>
          <cell r="O1881">
            <v>134000</v>
          </cell>
          <cell r="P1881">
            <v>134000</v>
          </cell>
          <cell r="Q1881">
            <v>134000</v>
          </cell>
          <cell r="R1881" t="str">
            <v>Sin saldo estimado</v>
          </cell>
          <cell r="S1881">
            <v>1</v>
          </cell>
        </row>
        <row r="1882">
          <cell r="B1882">
            <v>16217</v>
          </cell>
          <cell r="C1882" t="str">
            <v xml:space="preserve">DICTAMEN DE EQUIVALENCIA DE ESTUDIOS, POR MATERIA UT TECAMACHALCO               </v>
          </cell>
          <cell r="D1882" t="str">
            <v>20190470UTC210</v>
          </cell>
          <cell r="E1882" t="str">
            <v>4300003037001001</v>
          </cell>
          <cell r="K1882" t="str">
            <v xml:space="preserve">DICTAMEN DE EQUIVALENCIA DE ESTUDIOS, POR MATERIA UT TECAMACHALCO               </v>
          </cell>
          <cell r="L1882">
            <v>0</v>
          </cell>
          <cell r="M1882">
            <v>17800</v>
          </cell>
          <cell r="N1882">
            <v>0</v>
          </cell>
          <cell r="O1882">
            <v>17800</v>
          </cell>
          <cell r="P1882">
            <v>17800</v>
          </cell>
          <cell r="Q1882">
            <v>17800</v>
          </cell>
          <cell r="R1882" t="str">
            <v>Sin saldo estimado</v>
          </cell>
          <cell r="S1882">
            <v>1</v>
          </cell>
        </row>
        <row r="1883">
          <cell r="D1883" t="str">
            <v/>
          </cell>
          <cell r="E1883" t="str">
            <v>4300003038000000</v>
          </cell>
          <cell r="I1883" t="str">
            <v xml:space="preserve">UNIVERSIDAD TECNOLOGICA DE TEHUACAN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83">
            <v>7140712</v>
          </cell>
          <cell r="M1883">
            <v>4236912</v>
          </cell>
          <cell r="N1883">
            <v>2588992</v>
          </cell>
          <cell r="O1883">
            <v>8788632</v>
          </cell>
          <cell r="P1883">
            <v>5580525</v>
          </cell>
          <cell r="Q1883">
            <v>5580525</v>
          </cell>
          <cell r="R1883">
            <v>0.78150820254338782</v>
          </cell>
          <cell r="S1883">
            <v>0.6349708350514619</v>
          </cell>
        </row>
        <row r="1884">
          <cell r="D1884" t="str">
            <v/>
          </cell>
          <cell r="E1884" t="str">
            <v>4300003038001000</v>
          </cell>
          <cell r="J1884" t="str">
            <v xml:space="preserve">UNIVERSIDAD TECNOLOGICA DE TEHUACAN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84">
            <v>7140712</v>
          </cell>
          <cell r="M1884">
            <v>4236912</v>
          </cell>
          <cell r="N1884">
            <v>2588992</v>
          </cell>
          <cell r="O1884">
            <v>8788632</v>
          </cell>
          <cell r="P1884">
            <v>5580525</v>
          </cell>
          <cell r="Q1884">
            <v>5580525</v>
          </cell>
          <cell r="R1884">
            <v>0.78150820254338782</v>
          </cell>
          <cell r="S1884">
            <v>0.6349708350514619</v>
          </cell>
        </row>
        <row r="1885">
          <cell r="B1885">
            <v>12637</v>
          </cell>
          <cell r="C1885" t="str">
            <v xml:space="preserve">EXAMEN DE ADMISION UNIV. TEC. TEHUACAN                                          </v>
          </cell>
          <cell r="D1885" t="str">
            <v>20190920UTT210</v>
          </cell>
          <cell r="E1885" t="str">
            <v>4300003038001001</v>
          </cell>
          <cell r="K1885" t="str">
            <v xml:space="preserve">EXAMEN DE ADMISION UNIV. TEC. TEHUACAN                                          </v>
          </cell>
          <cell r="L1885">
            <v>650380</v>
          </cell>
          <cell r="M1885">
            <v>7282</v>
          </cell>
          <cell r="N1885">
            <v>252662</v>
          </cell>
          <cell r="O1885">
            <v>405000</v>
          </cell>
          <cell r="P1885">
            <v>384540</v>
          </cell>
          <cell r="Q1885">
            <v>384540</v>
          </cell>
          <cell r="R1885">
            <v>0.59125434361450224</v>
          </cell>
          <cell r="S1885">
            <v>0.94948148148148148</v>
          </cell>
        </row>
        <row r="1886">
          <cell r="B1886">
            <v>12638</v>
          </cell>
          <cell r="C1886" t="str">
            <v xml:space="preserve">CUOTA DE INSCRIPCION O REINSCRIPCION UNIV. TEC. TEHUACAN                        </v>
          </cell>
          <cell r="D1886" t="str">
            <v>20190920UTT210</v>
          </cell>
          <cell r="E1886" t="str">
            <v>4300003038001001</v>
          </cell>
          <cell r="K1886" t="str">
            <v xml:space="preserve">CUOTA DE INSCRIPCION O REINSCRIPCION UNIV. TEC. TEHUACAN                        </v>
          </cell>
          <cell r="L1886">
            <v>653664</v>
          </cell>
          <cell r="M1886">
            <v>65646</v>
          </cell>
          <cell r="N1886">
            <v>97236</v>
          </cell>
          <cell r="O1886">
            <v>622074</v>
          </cell>
          <cell r="P1886">
            <v>190820</v>
          </cell>
          <cell r="Q1886">
            <v>190820</v>
          </cell>
          <cell r="R1886">
            <v>0.29192367944387332</v>
          </cell>
          <cell r="S1886">
            <v>0.3067480717728116</v>
          </cell>
        </row>
        <row r="1887">
          <cell r="B1887">
            <v>12639</v>
          </cell>
          <cell r="C1887" t="str">
            <v xml:space="preserve">COLEGIATURA POR CUATRIMESTRE UNIV. TEC. TEHUACAN                                </v>
          </cell>
          <cell r="D1887" t="str">
            <v>20190920UTT210</v>
          </cell>
          <cell r="E1887" t="str">
            <v>4300003038001001</v>
          </cell>
          <cell r="K1887" t="str">
            <v xml:space="preserve">COLEGIATURA POR CUATRIMESTRE UNIV. TEC. TEHUACAN                                </v>
          </cell>
          <cell r="L1887">
            <v>3304621</v>
          </cell>
          <cell r="M1887">
            <v>1855492</v>
          </cell>
          <cell r="N1887">
            <v>1575806</v>
          </cell>
          <cell r="O1887">
            <v>3584307</v>
          </cell>
          <cell r="P1887">
            <v>2813625</v>
          </cell>
          <cell r="Q1887">
            <v>2813625</v>
          </cell>
          <cell r="R1887">
            <v>0.85142138841337633</v>
          </cell>
          <cell r="S1887">
            <v>0.7849843777332689</v>
          </cell>
        </row>
        <row r="1888">
          <cell r="B1888">
            <v>12640</v>
          </cell>
          <cell r="C1888" t="str">
            <v xml:space="preserve">DUPLICADO DE CREDENCIAL DE ESTUDIANTE UNIV. TEC. TEHUACAN                       </v>
          </cell>
          <cell r="D1888" t="str">
            <v>20190920UTT210</v>
          </cell>
          <cell r="E1888" t="str">
            <v>4300003038001001</v>
          </cell>
          <cell r="K1888" t="str">
            <v xml:space="preserve">DUPLICADO DE CREDENCIAL DE ESTUDIANTE UNIV. TEC. TEHUACAN                       </v>
          </cell>
          <cell r="L1888">
            <v>282422</v>
          </cell>
          <cell r="M1888">
            <v>0</v>
          </cell>
          <cell r="N1888">
            <v>30667</v>
          </cell>
          <cell r="O1888">
            <v>251755</v>
          </cell>
          <cell r="P1888">
            <v>1520</v>
          </cell>
          <cell r="Q1888">
            <v>1520</v>
          </cell>
          <cell r="R1888">
            <v>5.3820169816798978E-3</v>
          </cell>
          <cell r="S1888">
            <v>6.0376159361283785E-3</v>
          </cell>
        </row>
        <row r="1889">
          <cell r="B1889">
            <v>12641</v>
          </cell>
          <cell r="C1889" t="str">
            <v xml:space="preserve">EXPEDICION O REPOSICION DE KARDEX UNIV. TEC. TEHUACAN                           </v>
          </cell>
          <cell r="D1889" t="str">
            <v>20190920UTT210</v>
          </cell>
          <cell r="E1889" t="str">
            <v>4300003038001001</v>
          </cell>
          <cell r="K1889" t="str">
            <v xml:space="preserve">EXPEDICION O REPOSICION DE KARDEX UNIV. TEC. TEHUACAN                           </v>
          </cell>
          <cell r="L1889">
            <v>41387</v>
          </cell>
          <cell r="M1889">
            <v>689</v>
          </cell>
          <cell r="N1889">
            <v>5438</v>
          </cell>
          <cell r="O1889">
            <v>36638</v>
          </cell>
          <cell r="P1889">
            <v>5472</v>
          </cell>
          <cell r="Q1889">
            <v>5472</v>
          </cell>
          <cell r="R1889">
            <v>0.13221542996593133</v>
          </cell>
          <cell r="S1889">
            <v>0.14935313062940117</v>
          </cell>
        </row>
        <row r="1890">
          <cell r="B1890">
            <v>12642</v>
          </cell>
          <cell r="C1890" t="str">
            <v xml:space="preserve">EXPEDICION DE CONSTANCIA, CADA UNA UNIV. TEC. TEHUACAN                          </v>
          </cell>
          <cell r="D1890" t="str">
            <v>20190920UTT210</v>
          </cell>
          <cell r="E1890" t="str">
            <v>4300003038001001</v>
          </cell>
          <cell r="K1890" t="str">
            <v xml:space="preserve">EXPEDICION DE CONSTANCIA, CADA UNA UNIV. TEC. TEHUACAN                          </v>
          </cell>
          <cell r="L1890">
            <v>78885</v>
          </cell>
          <cell r="M1890">
            <v>549</v>
          </cell>
          <cell r="N1890">
            <v>22040</v>
          </cell>
          <cell r="O1890">
            <v>57394</v>
          </cell>
          <cell r="P1890">
            <v>16674</v>
          </cell>
          <cell r="Q1890">
            <v>16674</v>
          </cell>
          <cell r="R1890">
            <v>0.21137098307663055</v>
          </cell>
          <cell r="S1890">
            <v>0.29051817263128549</v>
          </cell>
        </row>
        <row r="1891">
          <cell r="B1891">
            <v>12643</v>
          </cell>
          <cell r="C1891" t="str">
            <v xml:space="preserve">EXAMEN REGULARIZACION I UNIV. TEC. TEHUACAN                                     </v>
          </cell>
          <cell r="D1891" t="str">
            <v>20190920UTT210</v>
          </cell>
          <cell r="E1891" t="str">
            <v>4300003038001001</v>
          </cell>
          <cell r="K1891" t="str">
            <v xml:space="preserve">EXAMEN REGULARIZACION I UNIV. TEC. TEHUACAN                                     </v>
          </cell>
          <cell r="L1891">
            <v>100046</v>
          </cell>
          <cell r="M1891">
            <v>84240</v>
          </cell>
          <cell r="N1891">
            <v>0</v>
          </cell>
          <cell r="O1891">
            <v>184286</v>
          </cell>
          <cell r="P1891">
            <v>84240</v>
          </cell>
          <cell r="Q1891">
            <v>84240</v>
          </cell>
          <cell r="R1891">
            <v>0.8420126741698819</v>
          </cell>
          <cell r="S1891">
            <v>0.45711557036345679</v>
          </cell>
        </row>
        <row r="1892">
          <cell r="B1892">
            <v>12644</v>
          </cell>
          <cell r="C1892" t="str">
            <v xml:space="preserve">EXAMEN REGULARIZACION II UNIV. TEC. TEHUACAN                                    </v>
          </cell>
          <cell r="D1892" t="str">
            <v>20190920UTT210</v>
          </cell>
          <cell r="E1892" t="str">
            <v>4300003038001001</v>
          </cell>
          <cell r="K1892" t="str">
            <v xml:space="preserve">EXAMEN REGULARIZACION II UNIV. TEC. TEHUACAN                                    </v>
          </cell>
          <cell r="L1892">
            <v>1414312</v>
          </cell>
          <cell r="M1892">
            <v>47190</v>
          </cell>
          <cell r="N1892">
            <v>390</v>
          </cell>
          <cell r="O1892">
            <v>1461112</v>
          </cell>
          <cell r="P1892">
            <v>46800</v>
          </cell>
          <cell r="Q1892">
            <v>46800</v>
          </cell>
          <cell r="R1892">
            <v>3.309029407938277E-2</v>
          </cell>
          <cell r="S1892">
            <v>3.2030398764776417E-2</v>
          </cell>
        </row>
        <row r="1893">
          <cell r="B1893">
            <v>12647</v>
          </cell>
          <cell r="C1893" t="str">
            <v xml:space="preserve">EXPEDICION DE CERTIFICADO DE ESTUDIOS UNIV. TEC. TEHUACAN                       </v>
          </cell>
          <cell r="D1893" t="str">
            <v>20190920UTT210</v>
          </cell>
          <cell r="E1893" t="str">
            <v>4300003038001001</v>
          </cell>
          <cell r="K1893" t="str">
            <v xml:space="preserve">EXPEDICION DE CERTIFICADO DE ESTUDIOS UNIV. TEC. TEHUACAN                       </v>
          </cell>
          <cell r="L1893">
            <v>30216</v>
          </cell>
          <cell r="M1893">
            <v>0</v>
          </cell>
          <cell r="N1893">
            <v>11082</v>
          </cell>
          <cell r="O1893">
            <v>19134</v>
          </cell>
          <cell r="P1893">
            <v>1560</v>
          </cell>
          <cell r="Q1893">
            <v>1560</v>
          </cell>
          <cell r="R1893">
            <v>5.1628276409849086E-2</v>
          </cell>
          <cell r="S1893">
            <v>8.153026026967701E-2</v>
          </cell>
        </row>
        <row r="1894">
          <cell r="B1894">
            <v>12690</v>
          </cell>
          <cell r="C1894" t="str">
            <v xml:space="preserve">OTROS INGRESOS DE LA UNIVERSIDAD TEC. DE TEHUACAN                               </v>
          </cell>
          <cell r="D1894" t="str">
            <v>20190920UTT210</v>
          </cell>
          <cell r="E1894" t="str">
            <v>4300003038001001</v>
          </cell>
          <cell r="K1894" t="str">
            <v xml:space="preserve">OTROS INGRESOS DE LA UNIVERSIDAD TEC. DE TEHUACAN                               </v>
          </cell>
          <cell r="L1894">
            <v>244267</v>
          </cell>
          <cell r="M1894">
            <v>243197</v>
          </cell>
          <cell r="N1894">
            <v>225949</v>
          </cell>
          <cell r="O1894">
            <v>261515</v>
          </cell>
          <cell r="P1894">
            <v>223714</v>
          </cell>
          <cell r="Q1894">
            <v>223714</v>
          </cell>
          <cell r="R1894">
            <v>0.91585846635034618</v>
          </cell>
          <cell r="S1894">
            <v>0.85545379806129662</v>
          </cell>
        </row>
        <row r="1895">
          <cell r="B1895">
            <v>14127</v>
          </cell>
          <cell r="C1895" t="str">
            <v xml:space="preserve">EXPEDICION DEL SEGURO ESCOLAR ANUAL UNIV. TEC. TEHUACAN                         </v>
          </cell>
          <cell r="D1895" t="str">
            <v>20190920UTT210</v>
          </cell>
          <cell r="E1895" t="str">
            <v>4300003038001001</v>
          </cell>
          <cell r="K1895" t="str">
            <v xml:space="preserve">EXPEDICION DEL SEGURO ESCOLAR ANUAL UNIV. TEC. TEHUACAN                         </v>
          </cell>
          <cell r="L1895">
            <v>130269</v>
          </cell>
          <cell r="M1895">
            <v>15744</v>
          </cell>
          <cell r="N1895">
            <v>15591</v>
          </cell>
          <cell r="O1895">
            <v>130422</v>
          </cell>
          <cell r="P1895">
            <v>36860</v>
          </cell>
          <cell r="Q1895">
            <v>36860</v>
          </cell>
          <cell r="R1895">
            <v>0.28295296655382324</v>
          </cell>
          <cell r="S1895">
            <v>0.28262103019429236</v>
          </cell>
        </row>
        <row r="1896">
          <cell r="B1896">
            <v>14128</v>
          </cell>
          <cell r="C1896" t="str">
            <v xml:space="preserve">EXPEDICION DEL SEGURO DE ESTADIA UNIV. TEC. TEHUACAN                            </v>
          </cell>
          <cell r="D1896" t="str">
            <v>20190920UTT210</v>
          </cell>
          <cell r="E1896" t="str">
            <v>4300003038001001</v>
          </cell>
          <cell r="K1896" t="str">
            <v xml:space="preserve">EXPEDICION DEL SEGURO DE ESTADIA UNIV. TEC. TEHUACAN                            </v>
          </cell>
          <cell r="L1896">
            <v>210243</v>
          </cell>
          <cell r="M1896">
            <v>141383</v>
          </cell>
          <cell r="N1896">
            <v>151131</v>
          </cell>
          <cell r="O1896">
            <v>200495</v>
          </cell>
          <cell r="P1896">
            <v>200200</v>
          </cell>
          <cell r="Q1896">
            <v>200200</v>
          </cell>
          <cell r="R1896">
            <v>0.95223146549468951</v>
          </cell>
          <cell r="S1896">
            <v>0.99852864161201027</v>
          </cell>
        </row>
        <row r="1897">
          <cell r="B1897">
            <v>15755</v>
          </cell>
          <cell r="C1897" t="str">
            <v xml:space="preserve">TRAMITES ADMON. TITULACION TECNICO SUP. UNIVERSITARIO O INGENIERIA UT TEHUACAN  </v>
          </cell>
          <cell r="D1897" t="str">
            <v>20190920UTT210</v>
          </cell>
          <cell r="E1897" t="str">
            <v>4300003038001001</v>
          </cell>
          <cell r="K1897" t="str">
            <v xml:space="preserve">TRAMITES ADMON. TITULACION TECNICO SUP. UNIVERSITARIO O INGENIERIA UT TEHUACAN  </v>
          </cell>
          <cell r="L1897">
            <v>0</v>
          </cell>
          <cell r="M1897">
            <v>1344000</v>
          </cell>
          <cell r="N1897">
            <v>201000</v>
          </cell>
          <cell r="O1897">
            <v>1143000</v>
          </cell>
          <cell r="P1897">
            <v>1143000</v>
          </cell>
          <cell r="Q1897">
            <v>1143000</v>
          </cell>
          <cell r="R1897" t="str">
            <v>Sin saldo estimado</v>
          </cell>
          <cell r="S1897">
            <v>1</v>
          </cell>
        </row>
        <row r="1898">
          <cell r="B1898">
            <v>16218</v>
          </cell>
          <cell r="C1898" t="str">
            <v xml:space="preserve">EXP. TITULO PROF. ELECTRONICO NIVEL TEC. SUP. UNIV. O ING. UNIV. TEC. TEHUACAN  </v>
          </cell>
          <cell r="D1898" t="str">
            <v>20190920UTT210</v>
          </cell>
          <cell r="E1898" t="str">
            <v>4300003038001001</v>
          </cell>
          <cell r="K1898" t="str">
            <v xml:space="preserve">EXP. TITULO PROF. ELECTRONICO NIVEL TEC. SUP. UNIV. O ING. UNIV. TEC. TEHUACAN  </v>
          </cell>
          <cell r="L1898">
            <v>0</v>
          </cell>
          <cell r="M1898">
            <v>431500</v>
          </cell>
          <cell r="N1898">
            <v>0</v>
          </cell>
          <cell r="O1898">
            <v>431500</v>
          </cell>
          <cell r="P1898">
            <v>431500</v>
          </cell>
          <cell r="Q1898">
            <v>431500</v>
          </cell>
          <cell r="R1898" t="str">
            <v>Sin saldo estimado</v>
          </cell>
          <cell r="S1898">
            <v>1</v>
          </cell>
        </row>
        <row r="1899">
          <cell r="D1899" t="str">
            <v/>
          </cell>
          <cell r="E1899" t="str">
            <v>4300003039000000</v>
          </cell>
          <cell r="I1899" t="str">
            <v xml:space="preserve">UNIVERSIDAD TECNOLOGICA DE XICOTEPEC DE JUAREZ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899">
            <v>9144809</v>
          </cell>
          <cell r="M1899">
            <v>1576928</v>
          </cell>
          <cell r="N1899">
            <v>1317491</v>
          </cell>
          <cell r="O1899">
            <v>9404246</v>
          </cell>
          <cell r="P1899">
            <v>4912405</v>
          </cell>
          <cell r="Q1899">
            <v>4912405</v>
          </cell>
          <cell r="R1899">
            <v>0.53717961742011233</v>
          </cell>
          <cell r="S1899">
            <v>0.52236032532539023</v>
          </cell>
        </row>
        <row r="1900">
          <cell r="D1900" t="str">
            <v/>
          </cell>
          <cell r="E1900" t="str">
            <v>4300003039001000</v>
          </cell>
          <cell r="J1900" t="str">
            <v xml:space="preserve">UNIVERSIDAD TECNOLOGICA DE XICOTEPEC DE JUAREZ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00">
            <v>9144809</v>
          </cell>
          <cell r="M1900">
            <v>1576928</v>
          </cell>
          <cell r="N1900">
            <v>1317491</v>
          </cell>
          <cell r="O1900">
            <v>9404246</v>
          </cell>
          <cell r="P1900">
            <v>4912405</v>
          </cell>
          <cell r="Q1900">
            <v>4912405</v>
          </cell>
          <cell r="R1900">
            <v>0.53717961742011233</v>
          </cell>
          <cell r="S1900">
            <v>0.52236032532539023</v>
          </cell>
        </row>
        <row r="1901">
          <cell r="B1901">
            <v>12649</v>
          </cell>
          <cell r="C1901" t="str">
            <v xml:space="preserve">FICHA DE ADMISION UNIV. TEC. XICOTEPEC                                          </v>
          </cell>
          <cell r="D1901" t="str">
            <v>20190610UXJ210</v>
          </cell>
          <cell r="E1901" t="str">
            <v>4300003039001001</v>
          </cell>
          <cell r="K1901" t="str">
            <v xml:space="preserve">FICHA DE ADMISION UNIV. TEC. XICOTEPEC                                          </v>
          </cell>
          <cell r="L1901">
            <v>349515</v>
          </cell>
          <cell r="M1901">
            <v>125090</v>
          </cell>
          <cell r="N1901">
            <v>50523</v>
          </cell>
          <cell r="O1901">
            <v>424082</v>
          </cell>
          <cell r="P1901">
            <v>349670</v>
          </cell>
          <cell r="Q1901">
            <v>349670</v>
          </cell>
          <cell r="R1901">
            <v>1.0004434716678827</v>
          </cell>
          <cell r="S1901">
            <v>0.8245339344749365</v>
          </cell>
        </row>
        <row r="1902">
          <cell r="B1902">
            <v>12650</v>
          </cell>
          <cell r="C1902" t="str">
            <v xml:space="preserve">COLEGIATURA CUATRIMESTRAL UNIV. TEC. XICOTEPEC                                  </v>
          </cell>
          <cell r="D1902" t="str">
            <v>20190610UXJ210</v>
          </cell>
          <cell r="E1902" t="str">
            <v>4300003039001001</v>
          </cell>
          <cell r="K1902" t="str">
            <v xml:space="preserve">COLEGIATURA CUATRIMESTRAL UNIV. TEC. XICOTEPEC                                  </v>
          </cell>
          <cell r="L1902">
            <v>7309034</v>
          </cell>
          <cell r="M1902">
            <v>740634</v>
          </cell>
          <cell r="N1902">
            <v>1187385</v>
          </cell>
          <cell r="O1902">
            <v>6862283</v>
          </cell>
          <cell r="P1902">
            <v>3605135</v>
          </cell>
          <cell r="Q1902">
            <v>3605135</v>
          </cell>
          <cell r="R1902">
            <v>0.49324370361391123</v>
          </cell>
          <cell r="S1902">
            <v>0.5253550458353291</v>
          </cell>
        </row>
        <row r="1903">
          <cell r="B1903">
            <v>12657</v>
          </cell>
          <cell r="C1903" t="str">
            <v xml:space="preserve">TRAMITES ADMINISTRATIVOS TITULACION TECNICO SUP. O ING. UNIV. TEC. XICOTEPEC    </v>
          </cell>
          <cell r="D1903" t="str">
            <v>20190610UXJ210</v>
          </cell>
          <cell r="E1903" t="str">
            <v>4300003039001001</v>
          </cell>
          <cell r="K1903" t="str">
            <v xml:space="preserve">TRAMITES ADMINISTRATIVOS TITULACION TECNICO SUP. O ING. UNIV. TEC. XICOTEPEC    </v>
          </cell>
          <cell r="L1903">
            <v>1156483</v>
          </cell>
          <cell r="M1903">
            <v>433898</v>
          </cell>
          <cell r="N1903">
            <v>34953</v>
          </cell>
          <cell r="O1903">
            <v>1555428</v>
          </cell>
          <cell r="P1903">
            <v>466500</v>
          </cell>
          <cell r="Q1903">
            <v>466500</v>
          </cell>
          <cell r="R1903">
            <v>0.40337817330648179</v>
          </cell>
          <cell r="S1903">
            <v>0.29991745037378781</v>
          </cell>
        </row>
        <row r="1904">
          <cell r="B1904">
            <v>13418</v>
          </cell>
          <cell r="C1904" t="str">
            <v xml:space="preserve">EXAMEN DE UBICACION UNIV. TEC. XICOTEPEC                                        </v>
          </cell>
          <cell r="D1904" t="str">
            <v>20190610UXJ210</v>
          </cell>
          <cell r="E1904" t="str">
            <v>4300003039001001</v>
          </cell>
          <cell r="K1904" t="str">
            <v xml:space="preserve">EXAMEN DE UBICACION UNIV. TEC. XICOTEPEC                                        </v>
          </cell>
          <cell r="L1904">
            <v>329777</v>
          </cell>
          <cell r="M1904">
            <v>119306</v>
          </cell>
          <cell r="N1904">
            <v>43130</v>
          </cell>
          <cell r="O1904">
            <v>405953</v>
          </cell>
          <cell r="P1904">
            <v>334600</v>
          </cell>
          <cell r="Q1904">
            <v>334600</v>
          </cell>
          <cell r="R1904">
            <v>1.0146250344930059</v>
          </cell>
          <cell r="S1904">
            <v>0.82423334721014496</v>
          </cell>
        </row>
        <row r="1905">
          <cell r="B1905">
            <v>16219</v>
          </cell>
          <cell r="C1905" t="str">
            <v xml:space="preserve">EXPEDICION DE TITULO PROFESIONAL ELECTRONICO UNIV. TEC. XICOTEPEC               </v>
          </cell>
          <cell r="D1905" t="str">
            <v>20190610UXJ210</v>
          </cell>
          <cell r="E1905" t="str">
            <v>4300003039001001</v>
          </cell>
          <cell r="K1905" t="str">
            <v xml:space="preserve">EXPEDICION DE TITULO PROFESIONAL ELECTRONICO UNIV. TEC. XICOTEPEC               </v>
          </cell>
          <cell r="L1905">
            <v>0</v>
          </cell>
          <cell r="M1905">
            <v>158000</v>
          </cell>
          <cell r="N1905">
            <v>1500</v>
          </cell>
          <cell r="O1905">
            <v>156500</v>
          </cell>
          <cell r="P1905">
            <v>156500</v>
          </cell>
          <cell r="Q1905">
            <v>156500</v>
          </cell>
          <cell r="R1905" t="str">
            <v>Sin saldo estimado</v>
          </cell>
          <cell r="S1905">
            <v>1</v>
          </cell>
        </row>
        <row r="1906">
          <cell r="D1906" t="str">
            <v/>
          </cell>
          <cell r="E1906" t="str">
            <v>4300003041000000</v>
          </cell>
          <cell r="I1906" t="str">
            <v xml:space="preserve">CIUDAD MODELO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06">
            <v>0</v>
          </cell>
          <cell r="M1906">
            <v>40.5</v>
          </cell>
          <cell r="N1906">
            <v>0</v>
          </cell>
          <cell r="O1906">
            <v>40.5</v>
          </cell>
          <cell r="P1906">
            <v>40.5</v>
          </cell>
          <cell r="Q1906">
            <v>40.5</v>
          </cell>
          <cell r="R1906" t="str">
            <v>Sin saldo estimado</v>
          </cell>
          <cell r="S1906">
            <v>1</v>
          </cell>
        </row>
        <row r="1907">
          <cell r="D1907" t="str">
            <v/>
          </cell>
          <cell r="E1907" t="str">
            <v>4300003041001000</v>
          </cell>
          <cell r="J1907" t="str">
            <v xml:space="preserve">CIUDAD MODELO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07">
            <v>0</v>
          </cell>
          <cell r="M1907">
            <v>40.5</v>
          </cell>
          <cell r="N1907">
            <v>0</v>
          </cell>
          <cell r="O1907">
            <v>40.5</v>
          </cell>
          <cell r="P1907">
            <v>40.5</v>
          </cell>
          <cell r="Q1907">
            <v>40.5</v>
          </cell>
          <cell r="R1907" t="str">
            <v>Sin saldo estimado</v>
          </cell>
          <cell r="S1907">
            <v>1</v>
          </cell>
        </row>
        <row r="1908">
          <cell r="B1908">
            <v>15925</v>
          </cell>
          <cell r="C1908" t="str">
            <v xml:space="preserve">CERTIFICACION DE EXPEDIENTES HASTA DE 35 HOJAS                                  </v>
          </cell>
          <cell r="D1908" t="str">
            <v>20191150CDM210</v>
          </cell>
          <cell r="E1908" t="str">
            <v>4300003041001001</v>
          </cell>
          <cell r="K1908" t="str">
            <v xml:space="preserve">CERTIFICACION DE EXPEDIENTES HASTA DE 35 HOJAS                                  </v>
          </cell>
          <cell r="L1908">
            <v>0</v>
          </cell>
          <cell r="M1908">
            <v>40.5</v>
          </cell>
          <cell r="N1908">
            <v>0</v>
          </cell>
          <cell r="O1908">
            <v>40.5</v>
          </cell>
          <cell r="P1908">
            <v>40.5</v>
          </cell>
          <cell r="Q1908">
            <v>40.5</v>
          </cell>
          <cell r="R1908" t="str">
            <v>Sin saldo estimado</v>
          </cell>
          <cell r="S1908">
            <v>1</v>
          </cell>
        </row>
        <row r="1909">
          <cell r="D1909" t="str">
            <v/>
          </cell>
          <cell r="E1909" t="str">
            <v>4300004000000000</v>
          </cell>
          <cell r="H1909" t="str">
            <v xml:space="preserve">ORGANOS AUTONOMOS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09">
            <v>32662773</v>
          </cell>
          <cell r="M1909">
            <v>8807204.5</v>
          </cell>
          <cell r="N1909">
            <v>2840978</v>
          </cell>
          <cell r="O1909">
            <v>38628999.5</v>
          </cell>
          <cell r="P1909">
            <v>27317351.5</v>
          </cell>
          <cell r="Q1909">
            <v>27317351.5</v>
          </cell>
          <cell r="R1909">
            <v>0.83634514130199544</v>
          </cell>
          <cell r="S1909">
            <v>0.7071721207793642</v>
          </cell>
        </row>
        <row r="1910">
          <cell r="D1910" t="str">
            <v/>
          </cell>
          <cell r="E1910" t="str">
            <v>4300004001000000</v>
          </cell>
          <cell r="I1910" t="str">
            <v xml:space="preserve">FISCALIA GENERAL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10">
            <v>32662773</v>
          </cell>
          <cell r="M1910">
            <v>8797975</v>
          </cell>
          <cell r="N1910">
            <v>2840440</v>
          </cell>
          <cell r="O1910">
            <v>38620308</v>
          </cell>
          <cell r="P1910">
            <v>27308660</v>
          </cell>
          <cell r="Q1910">
            <v>27308660</v>
          </cell>
          <cell r="R1910">
            <v>0.83607904325820714</v>
          </cell>
          <cell r="S1910">
            <v>0.70710621986753708</v>
          </cell>
        </row>
        <row r="1911">
          <cell r="D1911" t="str">
            <v/>
          </cell>
          <cell r="E1911" t="str">
            <v>4300004001001000</v>
          </cell>
          <cell r="J1911" t="str">
            <v xml:space="preserve">FISCALIA GENERAL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11">
            <v>32662773</v>
          </cell>
          <cell r="M1911">
            <v>8797975</v>
          </cell>
          <cell r="N1911">
            <v>2840440</v>
          </cell>
          <cell r="O1911">
            <v>38620308</v>
          </cell>
          <cell r="P1911">
            <v>27308660</v>
          </cell>
          <cell r="Q1911">
            <v>27308660</v>
          </cell>
          <cell r="R1911">
            <v>0.83607904325820714</v>
          </cell>
          <cell r="S1911">
            <v>0.70710621986753708</v>
          </cell>
        </row>
        <row r="1912">
          <cell r="B1912">
            <v>318</v>
          </cell>
          <cell r="C1912" t="str">
            <v xml:space="preserve">TRAMITE DE CONSTANCIA DE IDENTIFICACION VEHICULAR                               </v>
          </cell>
          <cell r="D1912" t="str">
            <v>20191100FGE210</v>
          </cell>
          <cell r="E1912" t="str">
            <v>4300004001001001</v>
          </cell>
          <cell r="K1912" t="str">
            <v xml:space="preserve">TRAMITE DE CONSTANCIA DE IDENTIFICACION VEHICULAR                               </v>
          </cell>
          <cell r="L1912">
            <v>252862</v>
          </cell>
          <cell r="M1912">
            <v>88809</v>
          </cell>
          <cell r="N1912">
            <v>10232</v>
          </cell>
          <cell r="O1912">
            <v>331439</v>
          </cell>
          <cell r="P1912">
            <v>226145</v>
          </cell>
          <cell r="Q1912">
            <v>226145</v>
          </cell>
          <cell r="R1912">
            <v>0.89434157761941291</v>
          </cell>
          <cell r="S1912">
            <v>0.68231258240581227</v>
          </cell>
        </row>
        <row r="1913">
          <cell r="B1913">
            <v>429</v>
          </cell>
          <cell r="C1913" t="str">
            <v>TRASLADO O CUSTODIA DE VEHICULOS CON GRUA, AUTOM., SUV O CAMIONETAS Z. METROPOLI</v>
          </cell>
          <cell r="D1913" t="str">
            <v>20191100FGE210</v>
          </cell>
          <cell r="E1913" t="str">
            <v>4300004001001001</v>
          </cell>
          <cell r="K1913" t="str">
            <v>TRASLADO O CUSTODIA DE VEHICULOS CON GRUA, AUTOM., SUV O CAMIONETAS Z. METROPOLI</v>
          </cell>
          <cell r="L1913">
            <v>27596</v>
          </cell>
          <cell r="M1913">
            <v>1260</v>
          </cell>
          <cell r="N1913">
            <v>18610</v>
          </cell>
          <cell r="O1913">
            <v>10246</v>
          </cell>
          <cell r="P1913">
            <v>4410</v>
          </cell>
          <cell r="Q1913">
            <v>4410</v>
          </cell>
          <cell r="R1913">
            <v>0.15980576895202203</v>
          </cell>
          <cell r="S1913">
            <v>0.43041186804606674</v>
          </cell>
        </row>
        <row r="1914">
          <cell r="B1914">
            <v>430</v>
          </cell>
          <cell r="C1914" t="str">
            <v>TRASLADO O CUSTODIA CAMIONETAS 3.5 TON., MICROBUSES Y SIMILARES Z. METROPOLITANA</v>
          </cell>
          <cell r="D1914" t="str">
            <v>20191100FGE210</v>
          </cell>
          <cell r="E1914" t="str">
            <v>4300004001001001</v>
          </cell>
          <cell r="K1914" t="str">
            <v>TRASLADO O CUSTODIA CAMIONETAS 3.5 TON., MICROBUSES Y SIMILARES Z. METROPOLITANA</v>
          </cell>
          <cell r="L1914">
            <v>5924</v>
          </cell>
          <cell r="M1914">
            <v>1540</v>
          </cell>
          <cell r="N1914">
            <v>2223</v>
          </cell>
          <cell r="O1914">
            <v>5241</v>
          </cell>
          <cell r="P1914">
            <v>1540</v>
          </cell>
          <cell r="Q1914">
            <v>1540</v>
          </cell>
          <cell r="R1914">
            <v>0.25995948683322079</v>
          </cell>
          <cell r="S1914">
            <v>0.29383705399732873</v>
          </cell>
        </row>
        <row r="1915">
          <cell r="B1915">
            <v>433</v>
          </cell>
          <cell r="C1915" t="str">
            <v xml:space="preserve">RESGUARDO DE AUTOBUS POR DIA                                                    </v>
          </cell>
          <cell r="D1915" t="str">
            <v>20191100FGE210</v>
          </cell>
          <cell r="E1915" t="str">
            <v>4300004001001001</v>
          </cell>
          <cell r="K1915" t="str">
            <v xml:space="preserve">RESGUARDO DE AUTOBUS POR DIA                                                    </v>
          </cell>
          <cell r="L1915">
            <v>11699</v>
          </cell>
          <cell r="M1915">
            <v>12520</v>
          </cell>
          <cell r="N1915">
            <v>6100</v>
          </cell>
          <cell r="O1915">
            <v>18119</v>
          </cell>
          <cell r="P1915">
            <v>14920</v>
          </cell>
          <cell r="Q1915">
            <v>14920</v>
          </cell>
          <cell r="R1915">
            <v>1.2753226771518933</v>
          </cell>
          <cell r="S1915">
            <v>0.82344500248358077</v>
          </cell>
        </row>
        <row r="1916">
          <cell r="B1916">
            <v>434</v>
          </cell>
          <cell r="C1916" t="str">
            <v xml:space="preserve">RESGUARDO DE AUTOS, SUV O CAMIONETA O MONTACARGAS POR DIA                       </v>
          </cell>
          <cell r="D1916" t="str">
            <v>20191100FGE210</v>
          </cell>
          <cell r="E1916" t="str">
            <v>4300004001001001</v>
          </cell>
          <cell r="K1916" t="str">
            <v xml:space="preserve">RESGUARDO DE AUTOS, SUV O CAMIONETA O MONTACARGAS POR DIA                       </v>
          </cell>
          <cell r="L1916">
            <v>1106017</v>
          </cell>
          <cell r="M1916">
            <v>44758</v>
          </cell>
          <cell r="N1916">
            <v>361299</v>
          </cell>
          <cell r="O1916">
            <v>789476</v>
          </cell>
          <cell r="P1916">
            <v>415503</v>
          </cell>
          <cell r="Q1916">
            <v>415503</v>
          </cell>
          <cell r="R1916">
            <v>0.37567505743582602</v>
          </cell>
          <cell r="S1916">
            <v>0.52630225618004856</v>
          </cell>
        </row>
        <row r="1917">
          <cell r="B1917">
            <v>438</v>
          </cell>
          <cell r="C1917" t="str">
            <v xml:space="preserve">OTROS SERVICIOS FISCALIA GENERAL DEL ESTADO                                     </v>
          </cell>
          <cell r="D1917" t="str">
            <v>20191100FGE210</v>
          </cell>
          <cell r="E1917" t="str">
            <v>4300004001001001</v>
          </cell>
          <cell r="K1917" t="str">
            <v xml:space="preserve">OTROS SERVICIOS FISCALIA GENERAL DEL ESTADO                                     </v>
          </cell>
          <cell r="L1917">
            <v>62</v>
          </cell>
          <cell r="M1917">
            <v>0</v>
          </cell>
          <cell r="N1917">
            <v>26</v>
          </cell>
          <cell r="O1917">
            <v>36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>
            <v>1585</v>
          </cell>
          <cell r="C1918" t="str">
            <v xml:space="preserve">CERTIFICACION DE EXPEDIENTES FGE DE HASTA 35 HOJAS                              </v>
          </cell>
          <cell r="D1918" t="str">
            <v>20191100FGE210</v>
          </cell>
          <cell r="E1918" t="str">
            <v>4300004001001001</v>
          </cell>
          <cell r="K1918" t="str">
            <v xml:space="preserve">CERTIFICACION DE EXPEDIENTES FGE DE HASTA 35 HOJAS                              </v>
          </cell>
          <cell r="L1918">
            <v>1189</v>
          </cell>
          <cell r="M1918">
            <v>115</v>
          </cell>
          <cell r="N1918">
            <v>0</v>
          </cell>
          <cell r="O1918">
            <v>1304</v>
          </cell>
          <cell r="P1918">
            <v>115</v>
          </cell>
          <cell r="Q1918">
            <v>115</v>
          </cell>
          <cell r="R1918">
            <v>9.6719932716568549E-2</v>
          </cell>
          <cell r="S1918">
            <v>8.8190184049079759E-2</v>
          </cell>
        </row>
        <row r="1919">
          <cell r="B1919">
            <v>1908</v>
          </cell>
          <cell r="C1919" t="str">
            <v xml:space="preserve">HOJA ADICIONAL DE EXPEDIENTES, FGE.SE PAGARA                                    </v>
          </cell>
          <cell r="D1919" t="str">
            <v>20191100FGE210</v>
          </cell>
          <cell r="E1919" t="str">
            <v>4300004001001001</v>
          </cell>
          <cell r="K1919" t="str">
            <v xml:space="preserve">HOJA ADICIONAL DE EXPEDIENTES, FGE.SE PAGARA                                    </v>
          </cell>
          <cell r="L1919">
            <v>16795</v>
          </cell>
          <cell r="M1919">
            <v>111</v>
          </cell>
          <cell r="N1919">
            <v>13741</v>
          </cell>
          <cell r="O1919">
            <v>3165</v>
          </cell>
          <cell r="P1919">
            <v>165</v>
          </cell>
          <cell r="Q1919">
            <v>165</v>
          </cell>
          <cell r="R1919">
            <v>9.8243524858588858E-3</v>
          </cell>
          <cell r="S1919">
            <v>5.2132701421800945E-2</v>
          </cell>
        </row>
        <row r="1920">
          <cell r="B1920">
            <v>2080</v>
          </cell>
          <cell r="C1920" t="str">
            <v xml:space="preserve">TRAMITE DE CONSTANCIAS DE NO ANTECEDENTES PENALES                               </v>
          </cell>
          <cell r="D1920" t="str">
            <v>20191100FGE210</v>
          </cell>
          <cell r="E1920" t="str">
            <v>4300004001001001</v>
          </cell>
          <cell r="K1920" t="str">
            <v xml:space="preserve">TRAMITE DE CONSTANCIAS DE NO ANTECEDENTES PENALES                               </v>
          </cell>
          <cell r="L1920">
            <v>29031754</v>
          </cell>
          <cell r="M1920">
            <v>8125695</v>
          </cell>
          <cell r="N1920">
            <v>1219647</v>
          </cell>
          <cell r="O1920">
            <v>35937802</v>
          </cell>
          <cell r="P1920">
            <v>25727700</v>
          </cell>
          <cell r="Q1920">
            <v>25727700</v>
          </cell>
          <cell r="R1920">
            <v>0.88619171959090037</v>
          </cell>
          <cell r="S1920">
            <v>0.7158952013815425</v>
          </cell>
        </row>
        <row r="1921">
          <cell r="B1921">
            <v>2277</v>
          </cell>
          <cell r="C1921" t="str">
            <v xml:space="preserve">TRAMITE CONSTANCIA DE NO HABER COMETIDO DELITO CON ARMA DE FUEGO                </v>
          </cell>
          <cell r="D1921" t="str">
            <v>20191100FGE210</v>
          </cell>
          <cell r="E1921" t="str">
            <v>4300004001001001</v>
          </cell>
          <cell r="K1921" t="str">
            <v xml:space="preserve">TRAMITE CONSTANCIA DE NO HABER COMETIDO DELITO CON ARMA DE FUEGO                </v>
          </cell>
          <cell r="L1921">
            <v>175155</v>
          </cell>
          <cell r="M1921">
            <v>155231</v>
          </cell>
          <cell r="N1921">
            <v>9946</v>
          </cell>
          <cell r="O1921">
            <v>320440</v>
          </cell>
          <cell r="P1921">
            <v>273000</v>
          </cell>
          <cell r="Q1921">
            <v>273000</v>
          </cell>
          <cell r="R1921">
            <v>1.5586195084353858</v>
          </cell>
          <cell r="S1921">
            <v>0.85195356384970666</v>
          </cell>
        </row>
        <row r="1922">
          <cell r="B1922">
            <v>14014</v>
          </cell>
          <cell r="C1922" t="str">
            <v xml:space="preserve">RESGUARDO DE CAMION 2 O 3 EJES 12 TONELADAS, POR DIA                            </v>
          </cell>
          <cell r="D1922" t="str">
            <v>20191100FGE210</v>
          </cell>
          <cell r="E1922" t="str">
            <v>4300004001001001</v>
          </cell>
          <cell r="K1922" t="str">
            <v xml:space="preserve">RESGUARDO DE CAMION 2 O 3 EJES 12 TONELADAS, POR DIA                            </v>
          </cell>
          <cell r="L1922">
            <v>1060615</v>
          </cell>
          <cell r="M1922">
            <v>137942</v>
          </cell>
          <cell r="N1922">
            <v>550149</v>
          </cell>
          <cell r="O1922">
            <v>648408</v>
          </cell>
          <cell r="P1922">
            <v>404125</v>
          </cell>
          <cell r="Q1922">
            <v>404125</v>
          </cell>
          <cell r="R1922">
            <v>0.38102893132757881</v>
          </cell>
          <cell r="S1922">
            <v>0.62325727011387888</v>
          </cell>
        </row>
        <row r="1923">
          <cell r="B1923">
            <v>14015</v>
          </cell>
          <cell r="C1923" t="str">
            <v xml:space="preserve">RESGUARDO DE CAMION 4 O 5 EJES, POR DIA                                         </v>
          </cell>
          <cell r="D1923" t="str">
            <v>20191100FGE210</v>
          </cell>
          <cell r="E1923" t="str">
            <v>4300004001001001</v>
          </cell>
          <cell r="K1923" t="str">
            <v xml:space="preserve">RESGUARDO DE CAMION 4 O 5 EJES, POR DIA                                         </v>
          </cell>
          <cell r="L1923">
            <v>333657</v>
          </cell>
          <cell r="M1923">
            <v>0</v>
          </cell>
          <cell r="N1923">
            <v>282979</v>
          </cell>
          <cell r="O1923">
            <v>50678</v>
          </cell>
          <cell r="P1923">
            <v>575</v>
          </cell>
          <cell r="Q1923">
            <v>575</v>
          </cell>
          <cell r="R1923">
            <v>1.7233266498230218E-3</v>
          </cell>
          <cell r="S1923">
            <v>1.1346146256758357E-2</v>
          </cell>
        </row>
        <row r="1924">
          <cell r="B1924">
            <v>14016</v>
          </cell>
          <cell r="C1924" t="str">
            <v xml:space="preserve">RESGUARDO DE CAMION 6, 7, 8 O 9 EJES, POR DIA                                   </v>
          </cell>
          <cell r="D1924" t="str">
            <v>20191100FGE210</v>
          </cell>
          <cell r="E1924" t="str">
            <v>4300004001001001</v>
          </cell>
          <cell r="K1924" t="str">
            <v xml:space="preserve">RESGUARDO DE CAMION 6, 7, 8 O 9 EJES, POR DIA                                   </v>
          </cell>
          <cell r="L1924">
            <v>221920</v>
          </cell>
          <cell r="M1924">
            <v>0</v>
          </cell>
          <cell r="N1924">
            <v>180594</v>
          </cell>
          <cell r="O1924">
            <v>41326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>
            <v>14017</v>
          </cell>
          <cell r="C1925" t="str">
            <v xml:space="preserve">RESGUARDO DE CAMIONETAS HASTA 3.5 TON, MICROS Y SIMILARES POR DIA               </v>
          </cell>
          <cell r="D1925" t="str">
            <v>20191100FGE210</v>
          </cell>
          <cell r="E1925" t="str">
            <v>4300004001001001</v>
          </cell>
          <cell r="K1925" t="str">
            <v xml:space="preserve">RESGUARDO DE CAMIONETAS HASTA 3.5 TON, MICROS Y SIMILARES POR DIA               </v>
          </cell>
          <cell r="L1925">
            <v>396191</v>
          </cell>
          <cell r="M1925">
            <v>0</v>
          </cell>
          <cell r="N1925">
            <v>165035</v>
          </cell>
          <cell r="O1925">
            <v>231156</v>
          </cell>
          <cell r="P1925">
            <v>15810</v>
          </cell>
          <cell r="Q1925">
            <v>15810</v>
          </cell>
          <cell r="R1925">
            <v>3.9904995317914846E-2</v>
          </cell>
          <cell r="S1925">
            <v>6.8395369360951044E-2</v>
          </cell>
        </row>
        <row r="1926">
          <cell r="B1926">
            <v>14841</v>
          </cell>
          <cell r="C1926" t="str">
            <v>TRASLADO O CUSTODIA DE VEHICULOS CON GRUA, MOTOCICLETAS ZONA METROPOLITANA DE PU</v>
          </cell>
          <cell r="D1926" t="str">
            <v>20191100FGE210</v>
          </cell>
          <cell r="E1926" t="str">
            <v>4300004001001001</v>
          </cell>
          <cell r="K1926" t="str">
            <v>TRASLADO O CUSTODIA DE VEHICULOS CON GRUA, MOTOCICLETAS ZONA METROPOLITANA DE PU</v>
          </cell>
          <cell r="L1926">
            <v>1539</v>
          </cell>
          <cell r="M1926">
            <v>350</v>
          </cell>
          <cell r="N1926">
            <v>1539</v>
          </cell>
          <cell r="O1926">
            <v>350</v>
          </cell>
          <cell r="P1926">
            <v>350</v>
          </cell>
          <cell r="Q1926">
            <v>350</v>
          </cell>
          <cell r="R1926">
            <v>0.22742040285899934</v>
          </cell>
          <cell r="S1926">
            <v>1</v>
          </cell>
        </row>
        <row r="1927">
          <cell r="B1927">
            <v>14842</v>
          </cell>
          <cell r="C1927" t="str">
            <v xml:space="preserve">TRASLADO O CUSTODIA CAMION 2 O 3 EJES CAPACIDAD 12 TONELADAS ZONA METROPOLITANA </v>
          </cell>
          <cell r="D1927" t="str">
            <v>20191100FGE210</v>
          </cell>
          <cell r="E1927" t="str">
            <v>4300004001001001</v>
          </cell>
          <cell r="K1927" t="str">
            <v xml:space="preserve">TRASLADO O CUSTODIA CAMION 2 O 3 EJES CAPACIDAD 12 TONELADAS ZONA METROPOLITANA </v>
          </cell>
          <cell r="L1927">
            <v>19798</v>
          </cell>
          <cell r="M1927">
            <v>3460</v>
          </cell>
          <cell r="N1927">
            <v>12978</v>
          </cell>
          <cell r="O1927">
            <v>10280</v>
          </cell>
          <cell r="P1927">
            <v>3460</v>
          </cell>
          <cell r="Q1927">
            <v>3460</v>
          </cell>
          <cell r="R1927">
            <v>0.17476512779068593</v>
          </cell>
          <cell r="S1927">
            <v>0.33657587548638135</v>
          </cell>
        </row>
        <row r="1928">
          <cell r="B1928">
            <v>15711</v>
          </cell>
          <cell r="C1928" t="str">
            <v xml:space="preserve">20% DESCUENTO ESTUDIANTES POR CONSTANCIA DE NO ANTECEDENTES PENALES             </v>
          </cell>
          <cell r="D1928" t="str">
            <v>20191100FGE210</v>
          </cell>
          <cell r="E1928" t="str">
            <v>4300004001001001</v>
          </cell>
          <cell r="K1928" t="str">
            <v xml:space="preserve">20% DESCUENTO ESTUDIANTES POR CONSTANCIA DE NO ANTECEDENTES PENALES             </v>
          </cell>
          <cell r="L1928">
            <v>0</v>
          </cell>
          <cell r="M1928">
            <v>71024</v>
          </cell>
          <cell r="N1928">
            <v>1392</v>
          </cell>
          <cell r="O1928">
            <v>69632</v>
          </cell>
          <cell r="P1928">
            <v>69632</v>
          </cell>
          <cell r="Q1928">
            <v>69632</v>
          </cell>
          <cell r="R1928" t="str">
            <v>Sin saldo estimado</v>
          </cell>
          <cell r="S1928">
            <v>1</v>
          </cell>
        </row>
        <row r="1929">
          <cell r="B1929">
            <v>15712</v>
          </cell>
          <cell r="C1929" t="str">
            <v xml:space="preserve">50% DESCUENTO INAPAM O DISCPACIDAD, POR CONSTANCIA DE NO ANTECEDENTES PENALES   </v>
          </cell>
          <cell r="D1929" t="str">
            <v>20191100FGE210</v>
          </cell>
          <cell r="E1929" t="str">
            <v>4300004001001001</v>
          </cell>
          <cell r="K1929" t="str">
            <v xml:space="preserve">50% DESCUENTO INAPAM O DISCPACIDAD, POR CONSTANCIA DE NO ANTECEDENTES PENALES   </v>
          </cell>
          <cell r="L1929">
            <v>0</v>
          </cell>
          <cell r="M1929">
            <v>12220</v>
          </cell>
          <cell r="N1929">
            <v>290</v>
          </cell>
          <cell r="O1929">
            <v>11930</v>
          </cell>
          <cell r="P1929">
            <v>11930</v>
          </cell>
          <cell r="Q1929">
            <v>11930</v>
          </cell>
          <cell r="R1929" t="str">
            <v>Sin saldo estimado</v>
          </cell>
          <cell r="S1929">
            <v>1</v>
          </cell>
        </row>
        <row r="1930">
          <cell r="B1930">
            <v>15713</v>
          </cell>
          <cell r="C1930" t="str">
            <v xml:space="preserve">EXPED. DICTAMEN DE PATERNIDAD O PRUEBA PARA DETERMINACION DE PERFILES GENETICOS </v>
          </cell>
          <cell r="D1930" t="str">
            <v>20191100FGE210</v>
          </cell>
          <cell r="E1930" t="str">
            <v>4300004001001001</v>
          </cell>
          <cell r="K1930" t="str">
            <v xml:space="preserve">EXPED. DICTAMEN DE PATERNIDAD O PRUEBA PARA DETERMINACION DE PERFILES GENETICOS </v>
          </cell>
          <cell r="L1930">
            <v>0</v>
          </cell>
          <cell r="M1930">
            <v>124440</v>
          </cell>
          <cell r="N1930">
            <v>3660</v>
          </cell>
          <cell r="O1930">
            <v>120780</v>
          </cell>
          <cell r="P1930">
            <v>120780</v>
          </cell>
          <cell r="Q1930">
            <v>120780</v>
          </cell>
          <cell r="R1930" t="str">
            <v>Sin saldo estimado</v>
          </cell>
          <cell r="S1930">
            <v>1</v>
          </cell>
        </row>
        <row r="1931">
          <cell r="B1931">
            <v>16200</v>
          </cell>
          <cell r="C1931" t="str">
            <v xml:space="preserve">REPOS. DE GAFETE INSTI. O CREDENCIAL PORTACION DE ARMA DE FUEGO C/U POR PERS.   </v>
          </cell>
          <cell r="D1931" t="str">
            <v>20191100FGE210</v>
          </cell>
          <cell r="E1931" t="str">
            <v>4300004001001001</v>
          </cell>
          <cell r="K1931" t="str">
            <v xml:space="preserve">REPOS. DE GAFETE INSTI. O CREDENCIAL PORTACION DE ARMA DE FUEGO C/U POR PERS.   </v>
          </cell>
          <cell r="L1931">
            <v>0</v>
          </cell>
          <cell r="M1931">
            <v>14900</v>
          </cell>
          <cell r="N1931">
            <v>0</v>
          </cell>
          <cell r="O1931">
            <v>14900</v>
          </cell>
          <cell r="P1931">
            <v>14900</v>
          </cell>
          <cell r="Q1931">
            <v>14900</v>
          </cell>
          <cell r="R1931" t="str">
            <v>Sin saldo estimado</v>
          </cell>
          <cell r="S1931">
            <v>1</v>
          </cell>
        </row>
        <row r="1932">
          <cell r="B1932">
            <v>16201</v>
          </cell>
          <cell r="C1932" t="str">
            <v xml:space="preserve">EXPEDICION DE CONSTANCIA LABORAL                                                </v>
          </cell>
          <cell r="D1932" t="str">
            <v>20191100FGE210</v>
          </cell>
          <cell r="E1932" t="str">
            <v>4300004001001001</v>
          </cell>
          <cell r="K1932" t="str">
            <v xml:space="preserve">EXPEDICION DE CONSTANCIA LABORAL                                                </v>
          </cell>
          <cell r="L1932">
            <v>0</v>
          </cell>
          <cell r="M1932">
            <v>3600</v>
          </cell>
          <cell r="N1932">
            <v>0</v>
          </cell>
          <cell r="O1932">
            <v>3600</v>
          </cell>
          <cell r="P1932">
            <v>3600</v>
          </cell>
          <cell r="Q1932">
            <v>3600</v>
          </cell>
          <cell r="R1932" t="str">
            <v>Sin saldo estimado</v>
          </cell>
          <cell r="S1932">
            <v>1</v>
          </cell>
        </row>
        <row r="1933">
          <cell r="D1933" t="str">
            <v/>
          </cell>
          <cell r="E1933" t="str">
            <v>4300004002000000</v>
          </cell>
          <cell r="I1933" t="str">
            <v xml:space="preserve">TRIBUNAL DE JUSTICIA ADMINISTRATIVA DEL ESTADO DE PUEBLA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33">
            <v>0</v>
          </cell>
          <cell r="M1933">
            <v>9229.5</v>
          </cell>
          <cell r="N1933">
            <v>538</v>
          </cell>
          <cell r="O1933">
            <v>8691.5</v>
          </cell>
          <cell r="P1933">
            <v>8691.5</v>
          </cell>
          <cell r="Q1933">
            <v>8691.5</v>
          </cell>
          <cell r="R1933" t="str">
            <v>Sin saldo estimado</v>
          </cell>
          <cell r="S1933">
            <v>1</v>
          </cell>
        </row>
        <row r="1934">
          <cell r="D1934" t="str">
            <v/>
          </cell>
          <cell r="E1934" t="str">
            <v>4300004002001000</v>
          </cell>
          <cell r="J1934" t="str">
            <v xml:space="preserve">TRIBUNAL DE JUSTICIA ADMINISTRATIVA DEL ESTADO DE PUEBLA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34">
            <v>0</v>
          </cell>
          <cell r="M1934">
            <v>9229.5</v>
          </cell>
          <cell r="N1934">
            <v>538</v>
          </cell>
          <cell r="O1934">
            <v>8691.5</v>
          </cell>
          <cell r="P1934">
            <v>8691.5</v>
          </cell>
          <cell r="Q1934">
            <v>8691.5</v>
          </cell>
          <cell r="R1934" t="str">
            <v>Sin saldo estimado</v>
          </cell>
          <cell r="S1934">
            <v>1</v>
          </cell>
        </row>
        <row r="1935">
          <cell r="B1935">
            <v>15801</v>
          </cell>
          <cell r="C1935" t="str">
            <v xml:space="preserve">TJAEP: CERTIFICACION DE EXPEDIENTES HASTA 35 HOJAS                              </v>
          </cell>
          <cell r="D1935" t="str">
            <v>20191190TJP210</v>
          </cell>
          <cell r="E1935" t="str">
            <v>4300004002001001</v>
          </cell>
          <cell r="K1935" t="str">
            <v xml:space="preserve">TJAEP: CERTIFICACION DE EXPEDIENTES HASTA 35 HOJAS                              </v>
          </cell>
          <cell r="L1935">
            <v>0</v>
          </cell>
          <cell r="M1935">
            <v>1715</v>
          </cell>
          <cell r="N1935">
            <v>110</v>
          </cell>
          <cell r="O1935">
            <v>1605</v>
          </cell>
          <cell r="P1935">
            <v>1605</v>
          </cell>
          <cell r="Q1935">
            <v>1605</v>
          </cell>
          <cell r="R1935" t="str">
            <v>Sin saldo estimado</v>
          </cell>
          <cell r="S1935">
            <v>1</v>
          </cell>
        </row>
        <row r="1936">
          <cell r="B1936">
            <v>15802</v>
          </cell>
          <cell r="C1936" t="str">
            <v xml:space="preserve">TJAEP: CERTIFICACION DE EXPEDIENTES HOJA ADICIONAL                              </v>
          </cell>
          <cell r="D1936" t="str">
            <v>20191190TJP210</v>
          </cell>
          <cell r="E1936" t="str">
            <v>4300004002001001</v>
          </cell>
          <cell r="K1936" t="str">
            <v xml:space="preserve">TJAEP: CERTIFICACION DE EXPEDIENTES HOJA ADICIONAL                              </v>
          </cell>
          <cell r="L1936">
            <v>0</v>
          </cell>
          <cell r="M1936">
            <v>5743</v>
          </cell>
          <cell r="N1936">
            <v>428</v>
          </cell>
          <cell r="O1936">
            <v>5315</v>
          </cell>
          <cell r="P1936">
            <v>5315</v>
          </cell>
          <cell r="Q1936">
            <v>5315</v>
          </cell>
          <cell r="R1936" t="str">
            <v>Sin saldo estimado</v>
          </cell>
          <cell r="S1936">
            <v>1</v>
          </cell>
        </row>
        <row r="1937">
          <cell r="B1937">
            <v>15803</v>
          </cell>
          <cell r="C1937" t="str">
            <v xml:space="preserve">TJAEP: EXPEDICION DE COPIAS FOTOSTATICAS SIMPLES HASTA 35 HOJAS                 </v>
          </cell>
          <cell r="D1937" t="str">
            <v>20191190TJP210</v>
          </cell>
          <cell r="E1937" t="str">
            <v>4300004002001001</v>
          </cell>
          <cell r="K1937" t="str">
            <v xml:space="preserve">TJAEP: EXPEDICION DE COPIAS FOTOSTATICAS SIMPLES HASTA 35 HOJAS                 </v>
          </cell>
          <cell r="L1937">
            <v>0</v>
          </cell>
          <cell r="M1937">
            <v>96</v>
          </cell>
          <cell r="N1937">
            <v>0</v>
          </cell>
          <cell r="O1937">
            <v>96</v>
          </cell>
          <cell r="P1937">
            <v>96</v>
          </cell>
          <cell r="Q1937">
            <v>96</v>
          </cell>
          <cell r="R1937" t="str">
            <v>Sin saldo estimado</v>
          </cell>
          <cell r="S1937">
            <v>1</v>
          </cell>
        </row>
        <row r="1938">
          <cell r="B1938">
            <v>15804</v>
          </cell>
          <cell r="C1938" t="str">
            <v xml:space="preserve">TJAEP: EXPEDICION DE COPIAS FOTOSTATICAS SIMPLES DE 36 A 75 HOJAS               </v>
          </cell>
          <cell r="D1938" t="str">
            <v>20191190TJP210</v>
          </cell>
          <cell r="E1938" t="str">
            <v>4300004002001001</v>
          </cell>
          <cell r="K1938" t="str">
            <v xml:space="preserve">TJAEP: EXPEDICION DE COPIAS FOTOSTATICAS SIMPLES DE 36 A 75 HOJAS               </v>
          </cell>
          <cell r="L1938">
            <v>0</v>
          </cell>
          <cell r="M1938">
            <v>252</v>
          </cell>
          <cell r="N1938">
            <v>0</v>
          </cell>
          <cell r="O1938">
            <v>252</v>
          </cell>
          <cell r="P1938">
            <v>252</v>
          </cell>
          <cell r="Q1938">
            <v>252</v>
          </cell>
          <cell r="R1938" t="str">
            <v>Sin saldo estimado</v>
          </cell>
          <cell r="S1938">
            <v>1</v>
          </cell>
        </row>
        <row r="1939">
          <cell r="B1939">
            <v>15805</v>
          </cell>
          <cell r="C1939" t="str">
            <v xml:space="preserve">TJAEP: EXPEDICION DE COPIAS FOTOSTATICAS SIMPLES, HOJA ADICIONAL                </v>
          </cell>
          <cell r="D1939" t="str">
            <v>20191190TJP210</v>
          </cell>
          <cell r="E1939" t="str">
            <v>4300004002001001</v>
          </cell>
          <cell r="K1939" t="str">
            <v xml:space="preserve">TJAEP: EXPEDICION DE COPIAS FOTOSTATICAS SIMPLES, HOJA ADICIONAL                </v>
          </cell>
          <cell r="L1939">
            <v>0</v>
          </cell>
          <cell r="M1939">
            <v>1423.5</v>
          </cell>
          <cell r="N1939">
            <v>0</v>
          </cell>
          <cell r="O1939">
            <v>1423.5</v>
          </cell>
          <cell r="P1939">
            <v>1423.5</v>
          </cell>
          <cell r="Q1939">
            <v>1423.5</v>
          </cell>
          <cell r="R1939" t="str">
            <v>Sin saldo estimado</v>
          </cell>
          <cell r="S1939">
            <v>1</v>
          </cell>
        </row>
        <row r="1940">
          <cell r="D1940" t="str">
            <v/>
          </cell>
          <cell r="E1940" t="str">
            <v>4500000000000000</v>
          </cell>
          <cell r="G1940" t="str">
            <v xml:space="preserve">ACCESORIOS DE DERECHOS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40">
            <v>14975861</v>
          </cell>
          <cell r="M1940">
            <v>1253837</v>
          </cell>
          <cell r="N1940">
            <v>4003795</v>
          </cell>
          <cell r="O1940">
            <v>12225903</v>
          </cell>
          <cell r="P1940">
            <v>7549379</v>
          </cell>
          <cell r="Q1940">
            <v>7549379</v>
          </cell>
          <cell r="R1940">
            <v>0.50410316976099068</v>
          </cell>
          <cell r="S1940">
            <v>0.61749050356444024</v>
          </cell>
        </row>
        <row r="1941">
          <cell r="D1941" t="str">
            <v/>
          </cell>
          <cell r="E1941" t="str">
            <v>4500001000000000</v>
          </cell>
          <cell r="H1941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41">
            <v>7931471</v>
          </cell>
          <cell r="M1941">
            <v>422365</v>
          </cell>
          <cell r="N1941">
            <v>1114115</v>
          </cell>
          <cell r="O1941">
            <v>7239721</v>
          </cell>
          <cell r="P1941">
            <v>5019923</v>
          </cell>
          <cell r="Q1941">
            <v>5019923</v>
          </cell>
          <cell r="R1941">
            <v>0.63291197811856081</v>
          </cell>
          <cell r="S1941">
            <v>0.69338625065800186</v>
          </cell>
        </row>
        <row r="1942">
          <cell r="D1942" t="str">
            <v/>
          </cell>
          <cell r="E1942" t="str">
            <v>4500001001000000</v>
          </cell>
          <cell r="I1942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42">
            <v>7931471</v>
          </cell>
          <cell r="M1942">
            <v>422365</v>
          </cell>
          <cell r="N1942">
            <v>1114115</v>
          </cell>
          <cell r="O1942">
            <v>7239721</v>
          </cell>
          <cell r="P1942">
            <v>5019923</v>
          </cell>
          <cell r="Q1942">
            <v>5019923</v>
          </cell>
          <cell r="R1942">
            <v>0.63291197811856081</v>
          </cell>
          <cell r="S1942">
            <v>0.69338625065800186</v>
          </cell>
        </row>
        <row r="1943">
          <cell r="D1943" t="str">
            <v/>
          </cell>
          <cell r="E1943" t="str">
            <v>4500001001001000</v>
          </cell>
          <cell r="J1943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43">
            <v>7931471</v>
          </cell>
          <cell r="M1943">
            <v>422365</v>
          </cell>
          <cell r="N1943">
            <v>1114115</v>
          </cell>
          <cell r="O1943">
            <v>7239721</v>
          </cell>
          <cell r="P1943">
            <v>5019923</v>
          </cell>
          <cell r="Q1943">
            <v>5019923</v>
          </cell>
          <cell r="R1943">
            <v>0.63291197811856081</v>
          </cell>
          <cell r="S1943">
            <v>0.69338625065800186</v>
          </cell>
        </row>
        <row r="1944">
          <cell r="B1944">
            <v>581</v>
          </cell>
          <cell r="C1944" t="str">
            <v xml:space="preserve">RECARGOS CONTROL VEHICULAR                                                      </v>
          </cell>
          <cell r="D1944" t="str">
            <v>20191050906223</v>
          </cell>
          <cell r="E1944" t="str">
            <v>4500001001001001</v>
          </cell>
          <cell r="K1944" t="str">
            <v xml:space="preserve">RECARGOS CONTROL VEHICULAR                                                      </v>
          </cell>
          <cell r="L1944">
            <v>5131100</v>
          </cell>
          <cell r="M1944">
            <v>197208</v>
          </cell>
          <cell r="N1944">
            <v>533111</v>
          </cell>
          <cell r="O1944">
            <v>4795197</v>
          </cell>
          <cell r="P1944">
            <v>3344285</v>
          </cell>
          <cell r="Q1944">
            <v>3344285</v>
          </cell>
          <cell r="R1944">
            <v>0.65176765216035548</v>
          </cell>
          <cell r="S1944">
            <v>0.6974239014580631</v>
          </cell>
        </row>
        <row r="1945">
          <cell r="B1945">
            <v>582</v>
          </cell>
          <cell r="C1945" t="str">
            <v xml:space="preserve">RECARGOS POR EL ANALISIS ANUAL DE LAS CONDIC. SERVIC. PUBLICO                   </v>
          </cell>
          <cell r="D1945" t="str">
            <v>20191071029223</v>
          </cell>
          <cell r="E1945" t="str">
            <v>4500001001001001</v>
          </cell>
          <cell r="K1945" t="str">
            <v xml:space="preserve">RECARGOS POR EL ANALISIS ANUAL DE LAS CONDIC. SERVIC. PUBLICO                   </v>
          </cell>
          <cell r="L1945">
            <v>1605430</v>
          </cell>
          <cell r="M1945">
            <v>182521</v>
          </cell>
          <cell r="N1945">
            <v>66821</v>
          </cell>
          <cell r="O1945">
            <v>1721130</v>
          </cell>
          <cell r="P1945">
            <v>1087287</v>
          </cell>
          <cell r="Q1945">
            <v>1087287</v>
          </cell>
          <cell r="R1945">
            <v>0.67725593766156111</v>
          </cell>
          <cell r="S1945">
            <v>0.63172857366962398</v>
          </cell>
        </row>
        <row r="1946">
          <cell r="B1946">
            <v>583</v>
          </cell>
          <cell r="C1946" t="str">
            <v xml:space="preserve">REC. REVALIDACION DE PLACAS DE DEMOSTRACION                                     </v>
          </cell>
          <cell r="D1946" t="str">
            <v>20191050906223</v>
          </cell>
          <cell r="E1946" t="str">
            <v>4500001001001001</v>
          </cell>
          <cell r="K1946" t="str">
            <v xml:space="preserve">REC. REVALIDACION DE PLACAS DE DEMOSTRACION                                     </v>
          </cell>
          <cell r="L1946">
            <v>3185</v>
          </cell>
          <cell r="M1946">
            <v>434</v>
          </cell>
          <cell r="N1946">
            <v>1979</v>
          </cell>
          <cell r="O1946">
            <v>1640</v>
          </cell>
          <cell r="P1946">
            <v>1038</v>
          </cell>
          <cell r="Q1946">
            <v>1038</v>
          </cell>
          <cell r="R1946">
            <v>0.32590266875981161</v>
          </cell>
          <cell r="S1946">
            <v>0.63292682926829269</v>
          </cell>
        </row>
        <row r="1947">
          <cell r="B1947">
            <v>608</v>
          </cell>
          <cell r="C1947" t="str">
            <v xml:space="preserve">RECARGOS POR PRORROGA PAGOS EN PARCIALIDADES                                    </v>
          </cell>
          <cell r="D1947" t="str">
            <v>20191050906223</v>
          </cell>
          <cell r="E1947" t="str">
            <v>4500001001001001</v>
          </cell>
          <cell r="K1947" t="str">
            <v xml:space="preserve">RECARGOS POR PRORROGA PAGOS EN PARCIALIDADES                                    </v>
          </cell>
          <cell r="L1947">
            <v>0</v>
          </cell>
          <cell r="M1947">
            <v>832</v>
          </cell>
          <cell r="N1947">
            <v>0</v>
          </cell>
          <cell r="O1947">
            <v>832</v>
          </cell>
          <cell r="P1947">
            <v>832</v>
          </cell>
          <cell r="Q1947">
            <v>832</v>
          </cell>
          <cell r="R1947" t="str">
            <v>Sin saldo estimado</v>
          </cell>
          <cell r="S1947">
            <v>1</v>
          </cell>
        </row>
        <row r="1948">
          <cell r="B1948">
            <v>1329</v>
          </cell>
          <cell r="C1948" t="str">
            <v xml:space="preserve">INTERESES MORATORIOS POR PAGO EXTEMPORANEO DE INMUEBLES                         </v>
          </cell>
          <cell r="D1948" t="str">
            <v>20191050935224</v>
          </cell>
          <cell r="E1948" t="str">
            <v>4500001001001001</v>
          </cell>
          <cell r="K1948" t="str">
            <v xml:space="preserve">INTERESES MORATORIOS POR PAGO EXTEMPORANEO DE INMUEBLES                         </v>
          </cell>
          <cell r="L1948">
            <v>86884</v>
          </cell>
          <cell r="M1948">
            <v>0</v>
          </cell>
          <cell r="N1948">
            <v>86884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1</v>
          </cell>
        </row>
        <row r="1949">
          <cell r="B1949">
            <v>1795</v>
          </cell>
          <cell r="C1949" t="str">
            <v xml:space="preserve">RECARGOS DE DERECHOS SEP                                                        </v>
          </cell>
          <cell r="D1949" t="str">
            <v>20190120331223</v>
          </cell>
          <cell r="E1949" t="str">
            <v>4500001001001001</v>
          </cell>
          <cell r="K1949" t="str">
            <v xml:space="preserve">RECARGOS DE DERECHOS SEP                                                        </v>
          </cell>
          <cell r="L1949">
            <v>1075837</v>
          </cell>
          <cell r="M1949">
            <v>27243</v>
          </cell>
          <cell r="N1949">
            <v>411967</v>
          </cell>
          <cell r="O1949">
            <v>691113</v>
          </cell>
          <cell r="P1949">
            <v>567222</v>
          </cell>
          <cell r="Q1949">
            <v>567222</v>
          </cell>
          <cell r="R1949">
            <v>0.52723786224121316</v>
          </cell>
          <cell r="S1949">
            <v>0.82073698512399562</v>
          </cell>
        </row>
        <row r="1950">
          <cell r="B1950">
            <v>2157</v>
          </cell>
          <cell r="C1950" t="str">
            <v xml:space="preserve">RECARGOS DE DERECHOS DE SEGURIDAD PRIVADA                                       </v>
          </cell>
          <cell r="D1950" t="str">
            <v>20190690469223</v>
          </cell>
          <cell r="E1950" t="str">
            <v>4500001001001001</v>
          </cell>
          <cell r="K1950" t="str">
            <v xml:space="preserve">RECARGOS DE DERECHOS DE SEGURIDAD PRIVADA                                       </v>
          </cell>
          <cell r="L1950">
            <v>26718</v>
          </cell>
          <cell r="M1950">
            <v>1615</v>
          </cell>
          <cell r="N1950">
            <v>12033</v>
          </cell>
          <cell r="O1950">
            <v>16300</v>
          </cell>
          <cell r="P1950">
            <v>6432</v>
          </cell>
          <cell r="Q1950">
            <v>6432</v>
          </cell>
          <cell r="R1950">
            <v>0.24073658207949697</v>
          </cell>
          <cell r="S1950">
            <v>0.39460122699386502</v>
          </cell>
        </row>
        <row r="1951">
          <cell r="B1951">
            <v>2183</v>
          </cell>
          <cell r="C1951" t="str">
            <v xml:space="preserve">RECARGOS REVALIDACION ANUAL CENTROS DE VERIFICACION                             </v>
          </cell>
          <cell r="D1951" t="str">
            <v>20191040867223</v>
          </cell>
          <cell r="E1951" t="str">
            <v>4500001001001001</v>
          </cell>
          <cell r="K1951" t="str">
            <v xml:space="preserve">RECARGOS REVALIDACION ANUAL CENTROS DE VERIFICACION                             </v>
          </cell>
          <cell r="L1951">
            <v>0</v>
          </cell>
          <cell r="M1951">
            <v>12512</v>
          </cell>
          <cell r="N1951">
            <v>0</v>
          </cell>
          <cell r="O1951">
            <v>12512</v>
          </cell>
          <cell r="P1951">
            <v>12512</v>
          </cell>
          <cell r="Q1951">
            <v>12512</v>
          </cell>
          <cell r="R1951" t="str">
            <v>Sin saldo estimado</v>
          </cell>
          <cell r="S1951">
            <v>1</v>
          </cell>
        </row>
        <row r="1952">
          <cell r="B1952">
            <v>2329</v>
          </cell>
          <cell r="C1952" t="str">
            <v xml:space="preserve">RECARGOS POR PRORROGA DE DERECHOS                                               </v>
          </cell>
          <cell r="D1952" t="str">
            <v>20191050906223</v>
          </cell>
          <cell r="E1952" t="str">
            <v>4500001001001001</v>
          </cell>
          <cell r="K1952" t="str">
            <v xml:space="preserve">RECARGOS POR PRORROGA DE DERECHOS                                               </v>
          </cell>
          <cell r="L1952">
            <v>415</v>
          </cell>
          <cell r="M1952">
            <v>0</v>
          </cell>
          <cell r="N1952">
            <v>0</v>
          </cell>
          <cell r="O1952">
            <v>415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</row>
        <row r="1953">
          <cell r="B1953">
            <v>2690</v>
          </cell>
          <cell r="C1953" t="str">
            <v xml:space="preserve">RECARGOS CONTROL VEHICULAR PLACAS DE DEMOSTRACION                               </v>
          </cell>
          <cell r="D1953" t="str">
            <v>20191050906223</v>
          </cell>
          <cell r="E1953" t="str">
            <v>4500001001001001</v>
          </cell>
          <cell r="K1953" t="str">
            <v xml:space="preserve">RECARGOS CONTROL VEHICULAR PLACAS DE DEMOSTRACION                               </v>
          </cell>
          <cell r="L1953">
            <v>1902</v>
          </cell>
          <cell r="M1953">
            <v>0</v>
          </cell>
          <cell r="N1953">
            <v>1320</v>
          </cell>
          <cell r="O1953">
            <v>582</v>
          </cell>
          <cell r="P1953">
            <v>315</v>
          </cell>
          <cell r="Q1953">
            <v>315</v>
          </cell>
          <cell r="R1953">
            <v>0.16561514195583596</v>
          </cell>
          <cell r="S1953">
            <v>0.54123711340206182</v>
          </cell>
        </row>
        <row r="1954">
          <cell r="D1954" t="str">
            <v/>
          </cell>
          <cell r="E1954" t="str">
            <v>4500002000000000</v>
          </cell>
          <cell r="H1954" t="str">
            <v xml:space="preserve">ACTUALIZACIONES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54">
            <v>2669894</v>
          </cell>
          <cell r="M1954">
            <v>768798</v>
          </cell>
          <cell r="N1954">
            <v>1479127</v>
          </cell>
          <cell r="O1954">
            <v>1959565</v>
          </cell>
          <cell r="P1954">
            <v>1326404</v>
          </cell>
          <cell r="Q1954">
            <v>1326404</v>
          </cell>
          <cell r="R1954">
            <v>0.49680024750046259</v>
          </cell>
          <cell r="S1954">
            <v>0.67688696215741762</v>
          </cell>
        </row>
        <row r="1955">
          <cell r="D1955" t="str">
            <v/>
          </cell>
          <cell r="E1955" t="str">
            <v>4500002001000000</v>
          </cell>
          <cell r="I1955" t="str">
            <v xml:space="preserve">ACTUALIZACIONES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55">
            <v>2669894</v>
          </cell>
          <cell r="M1955">
            <v>768798</v>
          </cell>
          <cell r="N1955">
            <v>1479127</v>
          </cell>
          <cell r="O1955">
            <v>1959565</v>
          </cell>
          <cell r="P1955">
            <v>1326404</v>
          </cell>
          <cell r="Q1955">
            <v>1326404</v>
          </cell>
          <cell r="R1955">
            <v>0.49680024750046259</v>
          </cell>
          <cell r="S1955">
            <v>0.67688696215741762</v>
          </cell>
        </row>
        <row r="1956">
          <cell r="D1956" t="str">
            <v/>
          </cell>
          <cell r="E1956" t="str">
            <v>4500002001001000</v>
          </cell>
          <cell r="J1956" t="str">
            <v xml:space="preserve">ACTUALIZACIONES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56">
            <v>2669894</v>
          </cell>
          <cell r="M1956">
            <v>768798</v>
          </cell>
          <cell r="N1956">
            <v>1479127</v>
          </cell>
          <cell r="O1956">
            <v>1959565</v>
          </cell>
          <cell r="P1956">
            <v>1326404</v>
          </cell>
          <cell r="Q1956">
            <v>1326404</v>
          </cell>
          <cell r="R1956">
            <v>0.49680024750046259</v>
          </cell>
          <cell r="S1956">
            <v>0.67688696215741762</v>
          </cell>
        </row>
        <row r="1957">
          <cell r="B1957">
            <v>1796</v>
          </cell>
          <cell r="C1957" t="str">
            <v xml:space="preserve">ACTUALIZACION POR DERECHOS SEP                                                  </v>
          </cell>
          <cell r="D1957" t="str">
            <v>20190120331221</v>
          </cell>
          <cell r="E1957" t="str">
            <v>4500002001001001</v>
          </cell>
          <cell r="K1957" t="str">
            <v xml:space="preserve">ACTUALIZACION POR DERECHOS SEP                                                  </v>
          </cell>
          <cell r="L1957">
            <v>650703</v>
          </cell>
          <cell r="M1957">
            <v>37260</v>
          </cell>
          <cell r="N1957">
            <v>442080</v>
          </cell>
          <cell r="O1957">
            <v>245883</v>
          </cell>
          <cell r="P1957">
            <v>199832</v>
          </cell>
          <cell r="Q1957">
            <v>199832</v>
          </cell>
          <cell r="R1957">
            <v>0.3071017038495289</v>
          </cell>
          <cell r="S1957">
            <v>0.81271173688298903</v>
          </cell>
        </row>
        <row r="1958">
          <cell r="B1958">
            <v>2158</v>
          </cell>
          <cell r="C1958" t="str">
            <v xml:space="preserve">ACTUALIZACION DE DERECHOS D. SEGURIDAD PRIVADA                                  </v>
          </cell>
          <cell r="D1958" t="str">
            <v>20190690469221</v>
          </cell>
          <cell r="E1958" t="str">
            <v>4500002001001001</v>
          </cell>
          <cell r="K1958" t="str">
            <v xml:space="preserve">ACTUALIZACION DE DERECHOS D. SEGURIDAD PRIVADA                                  </v>
          </cell>
          <cell r="L1958">
            <v>2499</v>
          </cell>
          <cell r="M1958">
            <v>23</v>
          </cell>
          <cell r="N1958">
            <v>2114</v>
          </cell>
          <cell r="O1958">
            <v>408</v>
          </cell>
          <cell r="P1958">
            <v>213</v>
          </cell>
          <cell r="Q1958">
            <v>213</v>
          </cell>
          <cell r="R1958">
            <v>8.5234093637454988E-2</v>
          </cell>
          <cell r="S1958">
            <v>0.5220588235294118</v>
          </cell>
        </row>
        <row r="1959">
          <cell r="B1959">
            <v>2469</v>
          </cell>
          <cell r="C1959" t="str">
            <v xml:space="preserve">ACTUALIZACION DE REVALIDACION DE PLACAS DE DEMOSTRACION                         </v>
          </cell>
          <cell r="D1959" t="str">
            <v>20191050906221</v>
          </cell>
          <cell r="E1959" t="str">
            <v>4500002001001001</v>
          </cell>
          <cell r="K1959" t="str">
            <v xml:space="preserve">ACTUALIZACION DE REVALIDACION DE PLACAS DE DEMOSTRACION                         </v>
          </cell>
          <cell r="L1959">
            <v>1069</v>
          </cell>
          <cell r="M1959">
            <v>151</v>
          </cell>
          <cell r="N1959">
            <v>686</v>
          </cell>
          <cell r="O1959">
            <v>534</v>
          </cell>
          <cell r="P1959">
            <v>266</v>
          </cell>
          <cell r="Q1959">
            <v>266</v>
          </cell>
          <cell r="R1959">
            <v>0.24883068288119739</v>
          </cell>
          <cell r="S1959">
            <v>0.49812734082397003</v>
          </cell>
        </row>
        <row r="1960">
          <cell r="B1960">
            <v>2470</v>
          </cell>
          <cell r="C1960" t="str">
            <v xml:space="preserve">ACTUALIZACION DE CONTROL VEHICULAR                                              </v>
          </cell>
          <cell r="D1960" t="str">
            <v>20191050906221</v>
          </cell>
          <cell r="E1960" t="str">
            <v>4500002001001001</v>
          </cell>
          <cell r="K1960" t="str">
            <v xml:space="preserve">ACTUALIZACION DE CONTROL VEHICULAR                                              </v>
          </cell>
          <cell r="L1960">
            <v>2015175</v>
          </cell>
          <cell r="M1960">
            <v>731143</v>
          </cell>
          <cell r="N1960">
            <v>1033988</v>
          </cell>
          <cell r="O1960">
            <v>1712330</v>
          </cell>
          <cell r="P1960">
            <v>1125790</v>
          </cell>
          <cell r="Q1960">
            <v>1125790</v>
          </cell>
          <cell r="R1960">
            <v>0.55865619611200024</v>
          </cell>
          <cell r="S1960">
            <v>0.6574608866281616</v>
          </cell>
        </row>
        <row r="1961">
          <cell r="B1961">
            <v>2523</v>
          </cell>
          <cell r="C1961" t="str">
            <v xml:space="preserve">ACTUALIZACION DE CONTROL VEHICULAR DEMOSTRADORAS                                </v>
          </cell>
          <cell r="D1961" t="str">
            <v>20191050906221</v>
          </cell>
          <cell r="E1961" t="str">
            <v>4500002001001001</v>
          </cell>
          <cell r="K1961" t="str">
            <v xml:space="preserve">ACTUALIZACION DE CONTROL VEHICULAR DEMOSTRADORAS                                </v>
          </cell>
          <cell r="L1961">
            <v>448</v>
          </cell>
          <cell r="M1961">
            <v>221</v>
          </cell>
          <cell r="N1961">
            <v>259</v>
          </cell>
          <cell r="O1961">
            <v>410</v>
          </cell>
          <cell r="P1961">
            <v>303</v>
          </cell>
          <cell r="Q1961">
            <v>303</v>
          </cell>
          <cell r="R1961">
            <v>0.6763392857142857</v>
          </cell>
          <cell r="S1961">
            <v>0.73902439024390243</v>
          </cell>
        </row>
        <row r="1962">
          <cell r="D1962" t="str">
            <v/>
          </cell>
          <cell r="E1962" t="str">
            <v>4500003000000000</v>
          </cell>
          <cell r="H1962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62">
            <v>4374496</v>
          </cell>
          <cell r="M1962">
            <v>62674</v>
          </cell>
          <cell r="N1962">
            <v>1410553</v>
          </cell>
          <cell r="O1962">
            <v>3026617</v>
          </cell>
          <cell r="P1962">
            <v>1203052</v>
          </cell>
          <cell r="Q1962">
            <v>1203052</v>
          </cell>
          <cell r="R1962">
            <v>0.27501499601325502</v>
          </cell>
          <cell r="S1962">
            <v>0.3974906636683796</v>
          </cell>
        </row>
        <row r="1963">
          <cell r="D1963" t="str">
            <v/>
          </cell>
          <cell r="E1963" t="str">
            <v>4500003001000000</v>
          </cell>
          <cell r="I1963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63">
            <v>4374496</v>
          </cell>
          <cell r="M1963">
            <v>62674</v>
          </cell>
          <cell r="N1963">
            <v>1410553</v>
          </cell>
          <cell r="O1963">
            <v>3026617</v>
          </cell>
          <cell r="P1963">
            <v>1203052</v>
          </cell>
          <cell r="Q1963">
            <v>1203052</v>
          </cell>
          <cell r="R1963">
            <v>0.27501499601325502</v>
          </cell>
          <cell r="S1963">
            <v>0.3974906636683796</v>
          </cell>
        </row>
        <row r="1964">
          <cell r="D1964" t="str">
            <v/>
          </cell>
          <cell r="E1964" t="str">
            <v>4500003001001000</v>
          </cell>
          <cell r="J1964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64">
            <v>4374496</v>
          </cell>
          <cell r="M1964">
            <v>62674</v>
          </cell>
          <cell r="N1964">
            <v>1410553</v>
          </cell>
          <cell r="O1964">
            <v>3026617</v>
          </cell>
          <cell r="P1964">
            <v>1203052</v>
          </cell>
          <cell r="Q1964">
            <v>1203052</v>
          </cell>
          <cell r="R1964">
            <v>0.27501499601325502</v>
          </cell>
          <cell r="S1964">
            <v>0.3974906636683796</v>
          </cell>
        </row>
        <row r="1965">
          <cell r="B1965">
            <v>593</v>
          </cell>
          <cell r="C1965" t="str">
            <v xml:space="preserve">MULTAS CONTROL VEHICULAR                                                        </v>
          </cell>
          <cell r="D1965" t="str">
            <v>20191050906225</v>
          </cell>
          <cell r="E1965" t="str">
            <v>4500003001001001</v>
          </cell>
          <cell r="K1965" t="str">
            <v xml:space="preserve">MULTAS CONTROL VEHICULAR                                                        </v>
          </cell>
          <cell r="L1965">
            <v>3280103</v>
          </cell>
          <cell r="M1965">
            <v>0</v>
          </cell>
          <cell r="N1965">
            <v>1240368</v>
          </cell>
          <cell r="O1965">
            <v>2039735</v>
          </cell>
          <cell r="P1965">
            <v>935051</v>
          </cell>
          <cell r="Q1965">
            <v>935051</v>
          </cell>
          <cell r="R1965">
            <v>0.28506757257317833</v>
          </cell>
          <cell r="S1965">
            <v>0.4584178827151566</v>
          </cell>
        </row>
        <row r="1966">
          <cell r="B1966">
            <v>604</v>
          </cell>
          <cell r="C1966" t="str">
            <v xml:space="preserve">MULTAS REVALIDACION DE PLACAS DEMO                                              </v>
          </cell>
          <cell r="D1966" t="str">
            <v>20191050906225</v>
          </cell>
          <cell r="E1966" t="str">
            <v>4500003001001001</v>
          </cell>
          <cell r="K1966" t="str">
            <v xml:space="preserve">MULTAS REVALIDACION DE PLACAS DEMO                                              </v>
          </cell>
          <cell r="L1966">
            <v>0</v>
          </cell>
          <cell r="M1966">
            <v>968</v>
          </cell>
          <cell r="N1966">
            <v>0</v>
          </cell>
          <cell r="O1966">
            <v>968</v>
          </cell>
          <cell r="P1966">
            <v>968</v>
          </cell>
          <cell r="Q1966">
            <v>968</v>
          </cell>
          <cell r="R1966" t="str">
            <v>Sin saldo estimado</v>
          </cell>
          <cell r="S1966">
            <v>1</v>
          </cell>
        </row>
        <row r="1967">
          <cell r="B1967">
            <v>1593</v>
          </cell>
          <cell r="C1967" t="str">
            <v xml:space="preserve">MULTA POR INCUMPLIMIENTO EN EL PAGO DE CANJE ANTERIOR                           </v>
          </cell>
          <cell r="D1967" t="str">
            <v>20191050906225</v>
          </cell>
          <cell r="E1967" t="str">
            <v>4500003001001001</v>
          </cell>
          <cell r="K1967" t="str">
            <v xml:space="preserve">MULTA POR INCUMPLIMIENTO EN EL PAGO DE CANJE ANTERIOR                           </v>
          </cell>
          <cell r="L1967">
            <v>196675</v>
          </cell>
          <cell r="M1967">
            <v>33458</v>
          </cell>
          <cell r="N1967">
            <v>20902</v>
          </cell>
          <cell r="O1967">
            <v>209231</v>
          </cell>
          <cell r="P1967">
            <v>91035</v>
          </cell>
          <cell r="Q1967">
            <v>91035</v>
          </cell>
          <cell r="R1967">
            <v>0.46287021736367101</v>
          </cell>
          <cell r="S1967">
            <v>0.43509327011771676</v>
          </cell>
        </row>
        <row r="1968">
          <cell r="B1968">
            <v>1633</v>
          </cell>
          <cell r="C1968" t="str">
            <v xml:space="preserve">MULTA INCUMPLIMIENTO CANJE PLACAS SERV PUB S.T.                                 </v>
          </cell>
          <cell r="D1968" t="str">
            <v>20191071029225</v>
          </cell>
          <cell r="E1968" t="str">
            <v>4500003001001001</v>
          </cell>
          <cell r="K1968" t="str">
            <v xml:space="preserve">MULTA INCUMPLIMIENTO CANJE PLACAS SERV PUB S.T.                                 </v>
          </cell>
          <cell r="L1968">
            <v>0</v>
          </cell>
          <cell r="M1968">
            <v>304</v>
          </cell>
          <cell r="N1968">
            <v>0</v>
          </cell>
          <cell r="O1968">
            <v>304</v>
          </cell>
          <cell r="P1968">
            <v>304</v>
          </cell>
          <cell r="Q1968">
            <v>304</v>
          </cell>
          <cell r="R1968" t="str">
            <v>Sin saldo estimado</v>
          </cell>
          <cell r="S1968">
            <v>1</v>
          </cell>
        </row>
        <row r="1969">
          <cell r="B1969">
            <v>2471</v>
          </cell>
          <cell r="C1969" t="str">
            <v xml:space="preserve">MULTA POR INCUMPLIMIENTO EN EL PAGO DEL ANALISIS ANUAL                          </v>
          </cell>
          <cell r="D1969" t="str">
            <v>20191071029225</v>
          </cell>
          <cell r="E1969" t="str">
            <v>4500003001001001</v>
          </cell>
          <cell r="K1969" t="str">
            <v xml:space="preserve">MULTA POR INCUMPLIMIENTO EN EL PAGO DEL ANALISIS ANUAL                          </v>
          </cell>
          <cell r="L1969">
            <v>286890</v>
          </cell>
          <cell r="M1969">
            <v>3087</v>
          </cell>
          <cell r="N1969">
            <v>57714</v>
          </cell>
          <cell r="O1969">
            <v>232263</v>
          </cell>
          <cell r="P1969">
            <v>102617</v>
          </cell>
          <cell r="Q1969">
            <v>102617</v>
          </cell>
          <cell r="R1969">
            <v>0.35768761546237232</v>
          </cell>
          <cell r="S1969">
            <v>0.44181380590106906</v>
          </cell>
        </row>
        <row r="1970">
          <cell r="B1970">
            <v>13914</v>
          </cell>
          <cell r="C1970" t="str">
            <v xml:space="preserve">MULTA POR DERECHOS CUOTAS SEP POR ALUMNO CICLO ESCOLAR 2010-2011 VIG OBLIG      </v>
          </cell>
          <cell r="D1970" t="str">
            <v>20190120331225</v>
          </cell>
          <cell r="E1970" t="str">
            <v>4500003001001001</v>
          </cell>
          <cell r="K1970" t="str">
            <v xml:space="preserve">MULTA POR DERECHOS CUOTAS SEP POR ALUMNO CICLO ESCOLAR 2010-2011 VIG OBLIG      </v>
          </cell>
          <cell r="L1970">
            <v>13048</v>
          </cell>
          <cell r="M1970">
            <v>0</v>
          </cell>
          <cell r="N1970">
            <v>0</v>
          </cell>
          <cell r="O1970">
            <v>13048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</row>
        <row r="1971">
          <cell r="B1971">
            <v>13915</v>
          </cell>
          <cell r="C1971" t="str">
            <v xml:space="preserve">MULTA POR DERECHOS CUOTAS SEP POR ALUMNO CICLO ESCOLAR 2011-2012 VIG OBLIG      </v>
          </cell>
          <cell r="D1971" t="str">
            <v>20190120331225</v>
          </cell>
          <cell r="E1971" t="str">
            <v>4500003001001001</v>
          </cell>
          <cell r="K1971" t="str">
            <v xml:space="preserve">MULTA POR DERECHOS CUOTAS SEP POR ALUMNO CICLO ESCOLAR 2011-2012 VIG OBLIG      </v>
          </cell>
          <cell r="L1971">
            <v>0</v>
          </cell>
          <cell r="M1971">
            <v>1862</v>
          </cell>
          <cell r="N1971">
            <v>0</v>
          </cell>
          <cell r="O1971">
            <v>1862</v>
          </cell>
          <cell r="P1971">
            <v>1862</v>
          </cell>
          <cell r="Q1971">
            <v>1862</v>
          </cell>
          <cell r="R1971" t="str">
            <v>Sin saldo estimado</v>
          </cell>
          <cell r="S1971">
            <v>1</v>
          </cell>
        </row>
        <row r="1972">
          <cell r="B1972">
            <v>13916</v>
          </cell>
          <cell r="C1972" t="str">
            <v xml:space="preserve">MULTA POR DERECHOS CUOTAS SEP POR ALUMNO CICLO ESCOLAR 2012-2013 VIG OBLIG      </v>
          </cell>
          <cell r="D1972" t="str">
            <v>20190120331225</v>
          </cell>
          <cell r="E1972" t="str">
            <v>4500003001001001</v>
          </cell>
          <cell r="K1972" t="str">
            <v xml:space="preserve">MULTA POR DERECHOS CUOTAS SEP POR ALUMNO CICLO ESCOLAR 2012-2013 VIG OBLIG      </v>
          </cell>
          <cell r="L1972">
            <v>6643</v>
          </cell>
          <cell r="M1972">
            <v>10689</v>
          </cell>
          <cell r="N1972">
            <v>0</v>
          </cell>
          <cell r="O1972">
            <v>17332</v>
          </cell>
          <cell r="P1972">
            <v>10689</v>
          </cell>
          <cell r="Q1972">
            <v>10689</v>
          </cell>
          <cell r="R1972">
            <v>1.6090621707060062</v>
          </cell>
          <cell r="S1972">
            <v>0.61672051696284325</v>
          </cell>
        </row>
        <row r="1973">
          <cell r="B1973">
            <v>14221</v>
          </cell>
          <cell r="C1973" t="str">
            <v xml:space="preserve">MULTA POR INCUMPLIMIENTO PROGRAMA CANJE REEMPLACA                               </v>
          </cell>
          <cell r="D1973" t="str">
            <v>20191071029225</v>
          </cell>
          <cell r="E1973" t="str">
            <v>4500003001001001</v>
          </cell>
          <cell r="K1973" t="str">
            <v xml:space="preserve">MULTA POR INCUMPLIMIENTO PROGRAMA CANJE REEMPLACA                               </v>
          </cell>
          <cell r="L1973">
            <v>591137</v>
          </cell>
          <cell r="M1973">
            <v>12306</v>
          </cell>
          <cell r="N1973">
            <v>91569</v>
          </cell>
          <cell r="O1973">
            <v>511874</v>
          </cell>
          <cell r="P1973">
            <v>60526</v>
          </cell>
          <cell r="Q1973">
            <v>60526</v>
          </cell>
          <cell r="R1973">
            <v>0.10238912468683233</v>
          </cell>
          <cell r="S1973">
            <v>0.11824394284530959</v>
          </cell>
        </row>
        <row r="1974">
          <cell r="D1974" t="str">
            <v/>
          </cell>
          <cell r="E1974" t="str">
            <v>5000000000000000</v>
          </cell>
          <cell r="F1974" t="str">
            <v xml:space="preserve">PRODUCTOS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74">
            <v>41891425</v>
          </cell>
          <cell r="M1974">
            <v>271699482.19999999</v>
          </cell>
          <cell r="N1974">
            <v>836419.08</v>
          </cell>
          <cell r="O1974">
            <v>312754488.12</v>
          </cell>
          <cell r="P1974">
            <v>295437509.12</v>
          </cell>
          <cell r="Q1974">
            <v>295437509.12</v>
          </cell>
          <cell r="R1974">
            <v>7.0524578507415301</v>
          </cell>
          <cell r="S1974">
            <v>0.94463075780592576</v>
          </cell>
        </row>
        <row r="1975">
          <cell r="D1975" t="str">
            <v/>
          </cell>
          <cell r="E1975" t="str">
            <v>5100000000000000</v>
          </cell>
          <cell r="G1975" t="str">
            <v xml:space="preserve">PRODUCTOS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75">
            <v>41891425</v>
          </cell>
          <cell r="M1975">
            <v>271699482.19999999</v>
          </cell>
          <cell r="N1975">
            <v>836419.08</v>
          </cell>
          <cell r="O1975">
            <v>312754488.12</v>
          </cell>
          <cell r="P1975">
            <v>295437509.12</v>
          </cell>
          <cell r="Q1975">
            <v>295437509.12</v>
          </cell>
          <cell r="R1975">
            <v>7.0524578507415301</v>
          </cell>
          <cell r="S1975">
            <v>0.94463075780592576</v>
          </cell>
        </row>
        <row r="1976">
          <cell r="D1976" t="str">
            <v/>
          </cell>
          <cell r="E1976" t="str">
            <v>5100001000000000</v>
          </cell>
          <cell r="H1976" t="str">
            <v xml:space="preserve">PRODUCTOS POR PRESTACION DE SERVICIOS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76">
            <v>1891425</v>
          </cell>
          <cell r="M1976">
            <v>650696.4</v>
          </cell>
          <cell r="N1976">
            <v>836419.08</v>
          </cell>
          <cell r="O1976">
            <v>1705702.32</v>
          </cell>
          <cell r="P1976">
            <v>1055392.32</v>
          </cell>
          <cell r="Q1976">
            <v>1055392.32</v>
          </cell>
          <cell r="R1976">
            <v>0.55798792973551692</v>
          </cell>
          <cell r="S1976">
            <v>0.61874355661309066</v>
          </cell>
        </row>
        <row r="1977">
          <cell r="D1977" t="str">
            <v/>
          </cell>
          <cell r="E1977" t="str">
            <v>5100001001000000</v>
          </cell>
          <cell r="I1977" t="str">
            <v xml:space="preserve">SECRETARIA DE FINANZAS Y ADMINISTRACION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77">
            <v>1725639</v>
          </cell>
          <cell r="M1977">
            <v>645249</v>
          </cell>
          <cell r="N1977">
            <v>795695</v>
          </cell>
          <cell r="O1977">
            <v>1575193</v>
          </cell>
          <cell r="P1977">
            <v>1025148</v>
          </cell>
          <cell r="Q1977">
            <v>1025148</v>
          </cell>
          <cell r="R1977">
            <v>0.59406863196763637</v>
          </cell>
          <cell r="S1977">
            <v>0.65080786925792589</v>
          </cell>
        </row>
        <row r="1978">
          <cell r="D1978" t="str">
            <v/>
          </cell>
          <cell r="E1978" t="str">
            <v>5100001001001000</v>
          </cell>
          <cell r="J1978" t="str">
            <v xml:space="preserve">INSTITUTO REGISTRAL Y CATASTRAL DEL ESTADO DE PUEBLA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978">
            <v>1725639</v>
          </cell>
          <cell r="M1978">
            <v>644888</v>
          </cell>
          <cell r="N1978">
            <v>795695</v>
          </cell>
          <cell r="O1978">
            <v>1574832</v>
          </cell>
          <cell r="P1978">
            <v>1024787</v>
          </cell>
          <cell r="Q1978">
            <v>1024787</v>
          </cell>
          <cell r="R1978">
            <v>0.59385943409948427</v>
          </cell>
          <cell r="S1978">
            <v>0.65072782366627047</v>
          </cell>
        </row>
        <row r="1979">
          <cell r="B1979">
            <v>22</v>
          </cell>
          <cell r="C1979" t="str">
            <v xml:space="preserve">POR LA FORMA OFICIAL DE INSCRIP O MODIF DATOS PADRON CATASTRAL                  </v>
          </cell>
          <cell r="D1979" t="str">
            <v>20191050948210</v>
          </cell>
          <cell r="E1979" t="str">
            <v>5100001001001001</v>
          </cell>
          <cell r="K1979" t="str">
            <v xml:space="preserve">POR LA FORMA OFICIAL DE INSCRIP O MODIF DATOS PADRON CATASTRAL                  </v>
          </cell>
          <cell r="L1979">
            <v>1096947</v>
          </cell>
          <cell r="M1979">
            <v>31310</v>
          </cell>
          <cell r="N1979">
            <v>340754</v>
          </cell>
          <cell r="O1979">
            <v>787503</v>
          </cell>
          <cell r="P1979">
            <v>375790</v>
          </cell>
          <cell r="Q1979">
            <v>375790</v>
          </cell>
          <cell r="R1979">
            <v>0.34257808262386424</v>
          </cell>
          <cell r="S1979">
            <v>0.47719183292000156</v>
          </cell>
        </row>
        <row r="1980">
          <cell r="B1980">
            <v>303</v>
          </cell>
          <cell r="C1980" t="str">
            <v xml:space="preserve">AVALUO COMERCIAL URBANO Y SUBURB. TERRENO DE 1-500 M2                           </v>
          </cell>
          <cell r="D1980" t="str">
            <v>20191050948210</v>
          </cell>
          <cell r="E1980" t="str">
            <v>5100001001001001</v>
          </cell>
          <cell r="K1980" t="str">
            <v xml:space="preserve">AVALUO COMERCIAL URBANO Y SUBURB. TERRENO DE 1-500 M2                           </v>
          </cell>
          <cell r="L1980">
            <v>22924</v>
          </cell>
          <cell r="M1980">
            <v>69595</v>
          </cell>
          <cell r="N1980">
            <v>2735</v>
          </cell>
          <cell r="O1980">
            <v>89784</v>
          </cell>
          <cell r="P1980">
            <v>71840</v>
          </cell>
          <cell r="Q1980">
            <v>71840</v>
          </cell>
          <cell r="R1980">
            <v>3.1338335369045542</v>
          </cell>
          <cell r="S1980">
            <v>0.80014256437672637</v>
          </cell>
        </row>
        <row r="1981">
          <cell r="B1981">
            <v>1378</v>
          </cell>
          <cell r="C1981" t="str">
            <v xml:space="preserve">REVISION Y VALIDACION DE AVALUO COMERCIAL A PERITOS REGISTRADOS                 </v>
          </cell>
          <cell r="D1981" t="str">
            <v>20191050948210</v>
          </cell>
          <cell r="E1981" t="str">
            <v>5100001001001001</v>
          </cell>
          <cell r="K1981" t="str">
            <v xml:space="preserve">REVISION Y VALIDACION DE AVALUO COMERCIAL A PERITOS REGISTRADOS                 </v>
          </cell>
          <cell r="L1981">
            <v>4229</v>
          </cell>
          <cell r="M1981">
            <v>0</v>
          </cell>
          <cell r="N1981">
            <v>1608</v>
          </cell>
          <cell r="O1981">
            <v>2621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B1982">
            <v>13804</v>
          </cell>
          <cell r="C1982" t="str">
            <v xml:space="preserve">AVALUO COMERCIAL URBANO Y SUBURB. TERRENO DE 501-1500 M2                        </v>
          </cell>
          <cell r="D1982" t="str">
            <v>20191050948210</v>
          </cell>
          <cell r="E1982" t="str">
            <v>5100001001001001</v>
          </cell>
          <cell r="K1982" t="str">
            <v xml:space="preserve">AVALUO COMERCIAL URBANO Y SUBURB. TERRENO DE 501-1500 M2                        </v>
          </cell>
          <cell r="L1982">
            <v>4251</v>
          </cell>
          <cell r="M1982">
            <v>11464</v>
          </cell>
          <cell r="N1982">
            <v>0</v>
          </cell>
          <cell r="O1982">
            <v>15715</v>
          </cell>
          <cell r="P1982">
            <v>15715</v>
          </cell>
          <cell r="Q1982">
            <v>15715</v>
          </cell>
          <cell r="R1982">
            <v>3.6967772288873206</v>
          </cell>
          <cell r="S1982">
            <v>1</v>
          </cell>
        </row>
        <row r="1983">
          <cell r="B1983">
            <v>13805</v>
          </cell>
          <cell r="C1983" t="str">
            <v xml:space="preserve">AVALUO COMERCIAL URBANO Y SUBURB. TERRENO DE 1501-3000 M2                       </v>
          </cell>
          <cell r="D1983" t="str">
            <v>20191050948210</v>
          </cell>
          <cell r="E1983" t="str">
            <v>5100001001001001</v>
          </cell>
          <cell r="K1983" t="str">
            <v xml:space="preserve">AVALUO COMERCIAL URBANO Y SUBURB. TERRENO DE 1501-3000 M2                       </v>
          </cell>
          <cell r="L1983">
            <v>7269</v>
          </cell>
          <cell r="M1983">
            <v>61289</v>
          </cell>
          <cell r="N1983">
            <v>3558</v>
          </cell>
          <cell r="O1983">
            <v>65000</v>
          </cell>
          <cell r="P1983">
            <v>65000</v>
          </cell>
          <cell r="Q1983">
            <v>65000</v>
          </cell>
          <cell r="R1983">
            <v>8.9420828174439393</v>
          </cell>
          <cell r="S1983">
            <v>1</v>
          </cell>
        </row>
        <row r="1984">
          <cell r="B1984">
            <v>13806</v>
          </cell>
          <cell r="C1984" t="str">
            <v xml:space="preserve">AVALUO COMERCIAL URBANO Y SUBURB. TERRENO DE 3001-5000 M2                       </v>
          </cell>
          <cell r="D1984" t="str">
            <v>20191050948210</v>
          </cell>
          <cell r="E1984" t="str">
            <v>5100001001001001</v>
          </cell>
          <cell r="K1984" t="str">
            <v xml:space="preserve">AVALUO COMERCIAL URBANO Y SUBURB. TERRENO DE 3001-5000 M2                       </v>
          </cell>
          <cell r="L1984">
            <v>47381</v>
          </cell>
          <cell r="M1984">
            <v>55195</v>
          </cell>
          <cell r="N1984">
            <v>24793</v>
          </cell>
          <cell r="O1984">
            <v>77783</v>
          </cell>
          <cell r="P1984">
            <v>55195</v>
          </cell>
          <cell r="Q1984">
            <v>55195</v>
          </cell>
          <cell r="R1984">
            <v>1.1649184272176611</v>
          </cell>
          <cell r="S1984">
            <v>0.70960235527043181</v>
          </cell>
        </row>
        <row r="1985">
          <cell r="B1985">
            <v>13807</v>
          </cell>
          <cell r="C1985" t="str">
            <v xml:space="preserve">AVALUO COMERCIAL URBANO Y SUBURB. TERRENO DE 5001-10000 M2                      </v>
          </cell>
          <cell r="D1985" t="str">
            <v>20191050948210</v>
          </cell>
          <cell r="E1985" t="str">
            <v>5100001001001001</v>
          </cell>
          <cell r="K1985" t="str">
            <v xml:space="preserve">AVALUO COMERCIAL URBANO Y SUBURB. TERRENO DE 5001-10000 M2                      </v>
          </cell>
          <cell r="L1985">
            <v>85975</v>
          </cell>
          <cell r="M1985">
            <v>33053</v>
          </cell>
          <cell r="N1985">
            <v>55841</v>
          </cell>
          <cell r="O1985">
            <v>63187</v>
          </cell>
          <cell r="P1985">
            <v>53300</v>
          </cell>
          <cell r="Q1985">
            <v>53300</v>
          </cell>
          <cell r="R1985">
            <v>0.61994765920325678</v>
          </cell>
          <cell r="S1985">
            <v>0.84352794087391392</v>
          </cell>
        </row>
        <row r="1986">
          <cell r="B1986">
            <v>13808</v>
          </cell>
          <cell r="C1986" t="str">
            <v xml:space="preserve">AVALUO COMERCIAL URBANO Y SUBURB. TERRENO DE 10001-25000 M2                     </v>
          </cell>
          <cell r="D1986" t="str">
            <v>20191050948210</v>
          </cell>
          <cell r="E1986" t="str">
            <v>5100001001001001</v>
          </cell>
          <cell r="K1986" t="str">
            <v xml:space="preserve">AVALUO COMERCIAL URBANO Y SUBURB. TERRENO DE 10001-25000 M2                     </v>
          </cell>
          <cell r="L1986">
            <v>76947</v>
          </cell>
          <cell r="M1986">
            <v>119805</v>
          </cell>
          <cell r="N1986">
            <v>53819</v>
          </cell>
          <cell r="O1986">
            <v>142933</v>
          </cell>
          <cell r="P1986">
            <v>119805</v>
          </cell>
          <cell r="Q1986">
            <v>119805</v>
          </cell>
          <cell r="R1986">
            <v>1.5569807789777379</v>
          </cell>
          <cell r="S1986">
            <v>0.83818992115186841</v>
          </cell>
        </row>
        <row r="1987">
          <cell r="B1987">
            <v>13809</v>
          </cell>
          <cell r="C1987" t="str">
            <v xml:space="preserve">AVALUO COMERCIAL URBANO Y SUBURB. TERRENO DE 25001-50000 M2                     </v>
          </cell>
          <cell r="D1987" t="str">
            <v>20191050948210</v>
          </cell>
          <cell r="E1987" t="str">
            <v>5100001001001001</v>
          </cell>
          <cell r="K1987" t="str">
            <v xml:space="preserve">AVALUO COMERCIAL URBANO Y SUBURB. TERRENO DE 25001-50000 M2                     </v>
          </cell>
          <cell r="L1987">
            <v>59607</v>
          </cell>
          <cell r="M1987">
            <v>0</v>
          </cell>
          <cell r="N1987">
            <v>59607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1</v>
          </cell>
        </row>
        <row r="1988">
          <cell r="B1988">
            <v>13810</v>
          </cell>
          <cell r="C1988" t="str">
            <v xml:space="preserve">AVALUO COMERCIAL URBANO Y SUBURB. TERRENO DE 50001-EN ADELANTE M2               </v>
          </cell>
          <cell r="D1988" t="str">
            <v>20191050948210</v>
          </cell>
          <cell r="E1988" t="str">
            <v>5100001001001001</v>
          </cell>
          <cell r="K1988" t="str">
            <v xml:space="preserve">AVALUO COMERCIAL URBANO Y SUBURB. TERRENO DE 50001-EN ADELANTE M2               </v>
          </cell>
          <cell r="L1988">
            <v>100895</v>
          </cell>
          <cell r="M1988">
            <v>0</v>
          </cell>
          <cell r="N1988">
            <v>100895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1</v>
          </cell>
        </row>
        <row r="1989">
          <cell r="B1989">
            <v>13811</v>
          </cell>
          <cell r="C1989" t="str">
            <v xml:space="preserve">AVALUO COMERCIAL URBANO Y SUBURB. TERRENO DE 501-1500M2 POR M2 EXCEDENTE        </v>
          </cell>
          <cell r="D1989" t="str">
            <v>20191050948210</v>
          </cell>
          <cell r="E1989" t="str">
            <v>5100001001001001</v>
          </cell>
          <cell r="K1989" t="str">
            <v xml:space="preserve">AVALUO COMERCIAL URBANO Y SUBURB. TERRENO DE 501-1500M2 POR M2 EXCEDENTE        </v>
          </cell>
          <cell r="L1989">
            <v>3511</v>
          </cell>
          <cell r="M1989">
            <v>5169</v>
          </cell>
          <cell r="N1989">
            <v>478</v>
          </cell>
          <cell r="O1989">
            <v>8202</v>
          </cell>
          <cell r="P1989">
            <v>8202</v>
          </cell>
          <cell r="Q1989">
            <v>8202</v>
          </cell>
          <cell r="R1989">
            <v>2.3360865850185131</v>
          </cell>
          <cell r="S1989">
            <v>1</v>
          </cell>
        </row>
        <row r="1990">
          <cell r="B1990">
            <v>13812</v>
          </cell>
          <cell r="C1990" t="str">
            <v xml:space="preserve">AVALUO COMERCIAL URBANO Y SUBURB. TERRENO DE 1501-3000M2 POR M2 EXCEDENTE       </v>
          </cell>
          <cell r="D1990" t="str">
            <v>20191050948210</v>
          </cell>
          <cell r="E1990" t="str">
            <v>5100001001001001</v>
          </cell>
          <cell r="K1990" t="str">
            <v xml:space="preserve">AVALUO COMERCIAL URBANO Y SUBURB. TERRENO DE 1501-3000M2 POR M2 EXCEDENTE       </v>
          </cell>
          <cell r="L1990">
            <v>2055</v>
          </cell>
          <cell r="M1990">
            <v>15195</v>
          </cell>
          <cell r="N1990">
            <v>580</v>
          </cell>
          <cell r="O1990">
            <v>16670</v>
          </cell>
          <cell r="P1990">
            <v>16670</v>
          </cell>
          <cell r="Q1990">
            <v>16670</v>
          </cell>
          <cell r="R1990">
            <v>8.1119221411192211</v>
          </cell>
          <cell r="S1990">
            <v>1</v>
          </cell>
        </row>
        <row r="1991">
          <cell r="B1991">
            <v>13813</v>
          </cell>
          <cell r="C1991" t="str">
            <v xml:space="preserve">AVALUO COMERCIAL URBANO Y SUBURB. TERRENO DE 3001-5000M2 POR M2 EXCEDENTE       </v>
          </cell>
          <cell r="D1991" t="str">
            <v>20191050948210</v>
          </cell>
          <cell r="E1991" t="str">
            <v>5100001001001001</v>
          </cell>
          <cell r="K1991" t="str">
            <v xml:space="preserve">AVALUO COMERCIAL URBANO Y SUBURB. TERRENO DE 3001-5000M2 POR M2 EXCEDENTE       </v>
          </cell>
          <cell r="L1991">
            <v>7635</v>
          </cell>
          <cell r="M1991">
            <v>9792</v>
          </cell>
          <cell r="N1991">
            <v>7204</v>
          </cell>
          <cell r="O1991">
            <v>10223</v>
          </cell>
          <cell r="P1991">
            <v>9792</v>
          </cell>
          <cell r="Q1991">
            <v>9792</v>
          </cell>
          <cell r="R1991">
            <v>1.2825147347740669</v>
          </cell>
          <cell r="S1991">
            <v>0.95784016433532226</v>
          </cell>
        </row>
        <row r="1992">
          <cell r="B1992">
            <v>13814</v>
          </cell>
          <cell r="C1992" t="str">
            <v xml:space="preserve">AVALUO COMERCIAL URBANO Y SUBURB. TERRENO DE 5001-10000M2 POR M2 EXCEDENTE      </v>
          </cell>
          <cell r="D1992" t="str">
            <v>20191050948210</v>
          </cell>
          <cell r="E1992" t="str">
            <v>5100001001001001</v>
          </cell>
          <cell r="K1992" t="str">
            <v xml:space="preserve">AVALUO COMERCIAL URBANO Y SUBURB. TERRENO DE 5001-10000M2 POR M2 EXCEDENTE      </v>
          </cell>
          <cell r="L1992">
            <v>9024</v>
          </cell>
          <cell r="M1992">
            <v>17051</v>
          </cell>
          <cell r="N1992">
            <v>7891</v>
          </cell>
          <cell r="O1992">
            <v>18184</v>
          </cell>
          <cell r="P1992">
            <v>17508</v>
          </cell>
          <cell r="Q1992">
            <v>17508</v>
          </cell>
          <cell r="R1992">
            <v>1.9401595744680851</v>
          </cell>
          <cell r="S1992">
            <v>0.96282446106467223</v>
          </cell>
        </row>
        <row r="1993">
          <cell r="B1993">
            <v>13815</v>
          </cell>
          <cell r="C1993" t="str">
            <v xml:space="preserve">AVALUO COMERCIAL URBANO Y SUBURB. TERRENO DE 10001-25000M2 POR M2 EXCEDENTE     </v>
          </cell>
          <cell r="D1993" t="str">
            <v>20191050948210</v>
          </cell>
          <cell r="E1993" t="str">
            <v>5100001001001001</v>
          </cell>
          <cell r="K1993" t="str">
            <v xml:space="preserve">AVALUO COMERCIAL URBANO Y SUBURB. TERRENO DE 10001-25000M2 POR M2 EXCEDENTE     </v>
          </cell>
          <cell r="L1993">
            <v>11642</v>
          </cell>
          <cell r="M1993">
            <v>22077</v>
          </cell>
          <cell r="N1993">
            <v>9605</v>
          </cell>
          <cell r="O1993">
            <v>24114</v>
          </cell>
          <cell r="P1993">
            <v>22077</v>
          </cell>
          <cell r="Q1993">
            <v>22077</v>
          </cell>
          <cell r="R1993">
            <v>1.8963236557292562</v>
          </cell>
          <cell r="S1993">
            <v>0.91552625031102264</v>
          </cell>
        </row>
        <row r="1994">
          <cell r="B1994">
            <v>13816</v>
          </cell>
          <cell r="C1994" t="str">
            <v xml:space="preserve">AVALUO COMERCIAL URBANO Y SUBURB. TERRENO DE 25001-50000M2 POR M2 EXCEDENTE     </v>
          </cell>
          <cell r="D1994" t="str">
            <v>20191050948210</v>
          </cell>
          <cell r="E1994" t="str">
            <v>5100001001001001</v>
          </cell>
          <cell r="K1994" t="str">
            <v xml:space="preserve">AVALUO COMERCIAL URBANO Y SUBURB. TERRENO DE 25001-50000M2 POR M2 EXCEDENTE     </v>
          </cell>
          <cell r="L1994">
            <v>3074</v>
          </cell>
          <cell r="M1994">
            <v>0</v>
          </cell>
          <cell r="N1994">
            <v>3074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1</v>
          </cell>
        </row>
        <row r="1995">
          <cell r="B1995">
            <v>13817</v>
          </cell>
          <cell r="C1995" t="str">
            <v>AVALUO COMERCIAL URBANO Y SUBURB. TERRENO DE 50001- ADELANTE M2 POR M2 EXCEDENTE</v>
          </cell>
          <cell r="D1995" t="str">
            <v>20191050948210</v>
          </cell>
          <cell r="E1995" t="str">
            <v>5100001001001001</v>
          </cell>
          <cell r="K1995" t="str">
            <v>AVALUO COMERCIAL URBANO Y SUBURB. TERRENO DE 50001- ADELANTE M2 POR M2 EXCEDENTE</v>
          </cell>
          <cell r="L1995">
            <v>23758</v>
          </cell>
          <cell r="M1995">
            <v>0</v>
          </cell>
          <cell r="N1995">
            <v>23758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1</v>
          </cell>
        </row>
        <row r="1996">
          <cell r="B1996">
            <v>13818</v>
          </cell>
          <cell r="C1996" t="str">
            <v xml:space="preserve">AVALUO COMERCIAL URBANO Y SUBURBANO CONSTRUCCION DE 1 A 100                     </v>
          </cell>
          <cell r="D1996" t="str">
            <v>20191050948210</v>
          </cell>
          <cell r="E1996" t="str">
            <v>5100001001001001</v>
          </cell>
          <cell r="K1996" t="str">
            <v xml:space="preserve">AVALUO COMERCIAL URBANO Y SUBURBANO CONSTRUCCION DE 1 A 100                     </v>
          </cell>
          <cell r="L1996">
            <v>41410</v>
          </cell>
          <cell r="M1996">
            <v>24695</v>
          </cell>
          <cell r="N1996">
            <v>15144</v>
          </cell>
          <cell r="O1996">
            <v>50961</v>
          </cell>
          <cell r="P1996">
            <v>24695</v>
          </cell>
          <cell r="Q1996">
            <v>24695</v>
          </cell>
          <cell r="R1996">
            <v>0.59635353779280365</v>
          </cell>
          <cell r="S1996">
            <v>0.48458625223209906</v>
          </cell>
        </row>
        <row r="1997">
          <cell r="B1997">
            <v>13819</v>
          </cell>
          <cell r="C1997" t="str">
            <v xml:space="preserve">AVALUO COMERCIAL URBANO Y SUBURBANO CONSTRUCCION DE 101 A 500                   </v>
          </cell>
          <cell r="D1997" t="str">
            <v>20191050948210</v>
          </cell>
          <cell r="E1997" t="str">
            <v>5100001001001001</v>
          </cell>
          <cell r="K1997" t="str">
            <v xml:space="preserve">AVALUO COMERCIAL URBANO Y SUBURBANO CONSTRUCCION DE 101 A 500                   </v>
          </cell>
          <cell r="L1997">
            <v>7676</v>
          </cell>
          <cell r="M1997">
            <v>8980</v>
          </cell>
          <cell r="N1997">
            <v>4843</v>
          </cell>
          <cell r="O1997">
            <v>11813</v>
          </cell>
          <cell r="P1997">
            <v>8980</v>
          </cell>
          <cell r="Q1997">
            <v>8980</v>
          </cell>
          <cell r="R1997">
            <v>1.1698801459093278</v>
          </cell>
          <cell r="S1997">
            <v>0.76017946330314057</v>
          </cell>
        </row>
        <row r="1998">
          <cell r="B1998">
            <v>13820</v>
          </cell>
          <cell r="C1998" t="str">
            <v xml:space="preserve">AVALUO COMERCIAL URBANO Y SUBURBANO CONSTRUCCION DE 501 A 1000                  </v>
          </cell>
          <cell r="D1998" t="str">
            <v>20191050948210</v>
          </cell>
          <cell r="E1998" t="str">
            <v>5100001001001001</v>
          </cell>
          <cell r="K1998" t="str">
            <v xml:space="preserve">AVALUO COMERCIAL URBANO Y SUBURBANO CONSTRUCCION DE 501 A 1000                  </v>
          </cell>
          <cell r="L1998">
            <v>0</v>
          </cell>
          <cell r="M1998">
            <v>14390</v>
          </cell>
          <cell r="N1998">
            <v>0</v>
          </cell>
          <cell r="O1998">
            <v>14390</v>
          </cell>
          <cell r="P1998">
            <v>14390</v>
          </cell>
          <cell r="Q1998">
            <v>14390</v>
          </cell>
          <cell r="R1998" t="str">
            <v>Sin saldo estimado</v>
          </cell>
          <cell r="S1998">
            <v>1</v>
          </cell>
        </row>
        <row r="1999">
          <cell r="B1999">
            <v>13821</v>
          </cell>
          <cell r="C1999" t="str">
            <v xml:space="preserve">AVALUO COMERCIAL URBANO Y SUBURBANO CONSTRUCCION DE 1001 A 5000                 </v>
          </cell>
          <cell r="D1999" t="str">
            <v>20191050948210</v>
          </cell>
          <cell r="E1999" t="str">
            <v>5100001001001001</v>
          </cell>
          <cell r="K1999" t="str">
            <v xml:space="preserve">AVALUO COMERCIAL URBANO Y SUBURBANO CONSTRUCCION DE 1001 A 5000                 </v>
          </cell>
          <cell r="L1999">
            <v>20301</v>
          </cell>
          <cell r="M1999">
            <v>0</v>
          </cell>
          <cell r="N1999">
            <v>9020</v>
          </cell>
          <cell r="O1999">
            <v>11281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B2000">
            <v>13822</v>
          </cell>
          <cell r="C2000" t="str">
            <v xml:space="preserve">AVALUO COMERCIAL URBANO Y SUBURBANO CONSTRUCCION DE 5001 A 10000                </v>
          </cell>
          <cell r="D2000" t="str">
            <v>20191050948210</v>
          </cell>
          <cell r="E2000" t="str">
            <v>5100001001001001</v>
          </cell>
          <cell r="K2000" t="str">
            <v xml:space="preserve">AVALUO COMERCIAL URBANO Y SUBURBANO CONSTRUCCION DE 5001 A 10000                </v>
          </cell>
          <cell r="L2000">
            <v>31099</v>
          </cell>
          <cell r="M2000">
            <v>0</v>
          </cell>
          <cell r="N2000">
            <v>31099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1</v>
          </cell>
        </row>
        <row r="2001">
          <cell r="B2001">
            <v>13825</v>
          </cell>
          <cell r="C2001" t="str">
            <v xml:space="preserve">AVALUO COMERCIAL URBANO Y SUBURB. CONSTRUCCION DE 101 A 500 POR M2              </v>
          </cell>
          <cell r="D2001" t="str">
            <v>20191050948210</v>
          </cell>
          <cell r="E2001" t="str">
            <v>5100001001001001</v>
          </cell>
          <cell r="K2001" t="str">
            <v xml:space="preserve">AVALUO COMERCIAL URBANO Y SUBURB. CONSTRUCCION DE 101 A 500 POR M2              </v>
          </cell>
          <cell r="L2001">
            <v>8215</v>
          </cell>
          <cell r="M2001">
            <v>6291</v>
          </cell>
          <cell r="N2001">
            <v>3158</v>
          </cell>
          <cell r="O2001">
            <v>11348</v>
          </cell>
          <cell r="P2001">
            <v>6291</v>
          </cell>
          <cell r="Q2001">
            <v>6291</v>
          </cell>
          <cell r="R2001">
            <v>0.76579427875836881</v>
          </cell>
          <cell r="S2001">
            <v>0.5543708142403948</v>
          </cell>
        </row>
        <row r="2002">
          <cell r="B2002">
            <v>13826</v>
          </cell>
          <cell r="C2002" t="str">
            <v xml:space="preserve">AVALUO COMERCIAL URBANO Y SUBURB. CONSTRUCCION DE 501 A 1000 POR M2             </v>
          </cell>
          <cell r="D2002" t="str">
            <v>20191050948210</v>
          </cell>
          <cell r="E2002" t="str">
            <v>5100001001001001</v>
          </cell>
          <cell r="K2002" t="str">
            <v xml:space="preserve">AVALUO COMERCIAL URBANO Y SUBURB. CONSTRUCCION DE 501 A 1000 POR M2             </v>
          </cell>
          <cell r="L2002">
            <v>0</v>
          </cell>
          <cell r="M2002">
            <v>2797</v>
          </cell>
          <cell r="N2002">
            <v>0</v>
          </cell>
          <cell r="O2002">
            <v>2797</v>
          </cell>
          <cell r="P2002">
            <v>2797</v>
          </cell>
          <cell r="Q2002">
            <v>2797</v>
          </cell>
          <cell r="R2002" t="str">
            <v>Sin saldo estimado</v>
          </cell>
          <cell r="S2002">
            <v>1</v>
          </cell>
        </row>
        <row r="2003">
          <cell r="B2003">
            <v>13827</v>
          </cell>
          <cell r="C2003" t="str">
            <v xml:space="preserve">AVALUO COMERCIAL URBANO Y SUBURB. CONSTRUCCION DE 1001 A 5000 POR M2            </v>
          </cell>
          <cell r="D2003" t="str">
            <v>20191050948210</v>
          </cell>
          <cell r="E2003" t="str">
            <v>5100001001001001</v>
          </cell>
          <cell r="K2003" t="str">
            <v xml:space="preserve">AVALUO COMERCIAL URBANO Y SUBURB. CONSTRUCCION DE 1001 A 5000 POR M2            </v>
          </cell>
          <cell r="L2003">
            <v>4356</v>
          </cell>
          <cell r="M2003">
            <v>0</v>
          </cell>
          <cell r="N2003">
            <v>1110</v>
          </cell>
          <cell r="O2003">
            <v>3246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>
            <v>13828</v>
          </cell>
          <cell r="C2004" t="str">
            <v xml:space="preserve">AVALUO COMERCIAL URBANO Y SUBURB. CONSTRUCCION DE 5001 A 10000 POR M2           </v>
          </cell>
          <cell r="D2004" t="str">
            <v>20191050948210</v>
          </cell>
          <cell r="E2004" t="str">
            <v>5100001001001001</v>
          </cell>
          <cell r="K2004" t="str">
            <v xml:space="preserve">AVALUO COMERCIAL URBANO Y SUBURB. CONSTRUCCION DE 5001 A 10000 POR M2           </v>
          </cell>
          <cell r="L2004">
            <v>67</v>
          </cell>
          <cell r="M2004">
            <v>0</v>
          </cell>
          <cell r="N2004">
            <v>67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1</v>
          </cell>
        </row>
        <row r="2005">
          <cell r="B2005">
            <v>14131</v>
          </cell>
          <cell r="C2005" t="str">
            <v xml:space="preserve">AVALUO COMERCIAL URBANO Y SUBRUB. TERRENO RUSTICO DE 1 A 20,000 M2              </v>
          </cell>
          <cell r="D2005" t="str">
            <v>20191050948210</v>
          </cell>
          <cell r="E2005" t="str">
            <v>5100001001001001</v>
          </cell>
          <cell r="K2005" t="str">
            <v xml:space="preserve">AVALUO COMERCIAL URBANO Y SUBRUB. TERRENO RUSTICO DE 1 A 20,000 M2              </v>
          </cell>
          <cell r="L2005">
            <v>13726</v>
          </cell>
          <cell r="M2005">
            <v>29185</v>
          </cell>
          <cell r="N2005">
            <v>4687</v>
          </cell>
          <cell r="O2005">
            <v>38224</v>
          </cell>
          <cell r="P2005">
            <v>29185</v>
          </cell>
          <cell r="Q2005">
            <v>29185</v>
          </cell>
          <cell r="R2005">
            <v>2.1262567390354072</v>
          </cell>
          <cell r="S2005">
            <v>0.76352553369610721</v>
          </cell>
        </row>
        <row r="2006">
          <cell r="B2006">
            <v>14132</v>
          </cell>
          <cell r="C2006" t="str">
            <v xml:space="preserve">AVALUO COMERCIAL URBANO Y SUB. TERRENO RUSTICO DE 20,001 A 50,000 M2            </v>
          </cell>
          <cell r="D2006" t="str">
            <v>20191050948210</v>
          </cell>
          <cell r="E2006" t="str">
            <v>5100001001001001</v>
          </cell>
          <cell r="K2006" t="str">
            <v xml:space="preserve">AVALUO COMERCIAL URBANO Y SUB. TERRENO RUSTICO DE 20,001 A 50,000 M2            </v>
          </cell>
          <cell r="L2006">
            <v>13479</v>
          </cell>
          <cell r="M2006">
            <v>0</v>
          </cell>
          <cell r="N2006">
            <v>12732</v>
          </cell>
          <cell r="O2006">
            <v>747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B2007">
            <v>14133</v>
          </cell>
          <cell r="C2007" t="str">
            <v xml:space="preserve">AVALUO COMERCIAL URBANO Y SUB. TERRENO RUSTICO DE 50,001 A 100,000 M2           </v>
          </cell>
          <cell r="D2007" t="str">
            <v>20191050948210</v>
          </cell>
          <cell r="E2007" t="str">
            <v>5100001001001001</v>
          </cell>
          <cell r="K2007" t="str">
            <v xml:space="preserve">AVALUO COMERCIAL URBANO Y SUB. TERRENO RUSTICO DE 50,001 A 100,000 M2           </v>
          </cell>
          <cell r="L2007">
            <v>6208</v>
          </cell>
          <cell r="M2007">
            <v>0</v>
          </cell>
          <cell r="N2007">
            <v>6208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1</v>
          </cell>
        </row>
        <row r="2008">
          <cell r="B2008">
            <v>14134</v>
          </cell>
          <cell r="C2008" t="str">
            <v xml:space="preserve">AVALUO COMERCIAL URBANO Y SUB. TERRENO RUSTICO DE 100,001 A 150,000 M2          </v>
          </cell>
          <cell r="D2008" t="str">
            <v>20191050948210</v>
          </cell>
          <cell r="E2008" t="str">
            <v>5100001001001001</v>
          </cell>
          <cell r="K2008" t="str">
            <v xml:space="preserve">AVALUO COMERCIAL URBANO Y SUB. TERRENO RUSTICO DE 100,001 A 150,000 M2          </v>
          </cell>
          <cell r="L2008">
            <v>4191</v>
          </cell>
          <cell r="M2008">
            <v>0</v>
          </cell>
          <cell r="N2008">
            <v>4191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1</v>
          </cell>
        </row>
        <row r="2009">
          <cell r="B2009">
            <v>14140</v>
          </cell>
          <cell r="C2009" t="str">
            <v xml:space="preserve">AVALUO COMERCIAL URBANO Y SUB. TERRENO RUSTICO DE 20,001 A 50,000 M2 POR M2     </v>
          </cell>
          <cell r="D2009" t="str">
            <v>20191050948210</v>
          </cell>
          <cell r="E2009" t="str">
            <v>5100001001001001</v>
          </cell>
          <cell r="K2009" t="str">
            <v xml:space="preserve">AVALUO COMERCIAL URBANO Y SUB. TERRENO RUSTICO DE 20,001 A 50,000 M2 POR M2     </v>
          </cell>
          <cell r="L2009">
            <v>7215</v>
          </cell>
          <cell r="M2009">
            <v>0</v>
          </cell>
          <cell r="N2009">
            <v>6664</v>
          </cell>
          <cell r="O2009">
            <v>551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>
            <v>14141</v>
          </cell>
          <cell r="C2010" t="str">
            <v xml:space="preserve">ELAB Y EXPED. DE AVALUO DE TERRENO RUSTICO DE 50,001 A 100,000 M2 POR M2        </v>
          </cell>
          <cell r="D2010" t="str">
            <v>20191050948210</v>
          </cell>
          <cell r="E2010" t="str">
            <v>5100001001001001</v>
          </cell>
          <cell r="K2010" t="str">
            <v xml:space="preserve">ELAB Y EXPED. DE AVALUO DE TERRENO RUSTICO DE 50,001 A 100,000 M2 POR M2        </v>
          </cell>
          <cell r="L2010">
            <v>333</v>
          </cell>
          <cell r="M2010">
            <v>0</v>
          </cell>
          <cell r="N2010">
            <v>333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1</v>
          </cell>
        </row>
        <row r="2011">
          <cell r="B2011">
            <v>14142</v>
          </cell>
          <cell r="C2011" t="str">
            <v xml:space="preserve">ELAB Y EXPED DE AVALUO DE TERRENO RUSTICO DE 100,001 A 150,000 M2 POR M2        </v>
          </cell>
          <cell r="D2011" t="str">
            <v>20191050948210</v>
          </cell>
          <cell r="E2011" t="str">
            <v>5100001001001001</v>
          </cell>
          <cell r="K2011" t="str">
            <v xml:space="preserve">ELAB Y EXPED DE AVALUO DE TERRENO RUSTICO DE 100,001 A 150,000 M2 POR M2        </v>
          </cell>
          <cell r="L2011">
            <v>239</v>
          </cell>
          <cell r="M2011">
            <v>0</v>
          </cell>
          <cell r="N2011">
            <v>239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1</v>
          </cell>
        </row>
        <row r="2012">
          <cell r="B2012">
            <v>15761</v>
          </cell>
          <cell r="C2012" t="str">
            <v xml:space="preserve">ELABORACION, ANALISIS DE VALORES COMERCIALES PARA DEPENDENCIAS POR KM O PREDIOS </v>
          </cell>
          <cell r="D2012" t="str">
            <v>20191050948210</v>
          </cell>
          <cell r="E2012" t="str">
            <v>5100001001001001</v>
          </cell>
          <cell r="K2012" t="str">
            <v xml:space="preserve">ELABORACION, ANALISIS DE VALORES COMERCIALES PARA DEPENDENCIAS POR KM O PREDIOS </v>
          </cell>
          <cell r="L2012">
            <v>0</v>
          </cell>
          <cell r="M2012">
            <v>107555</v>
          </cell>
          <cell r="N2012">
            <v>0</v>
          </cell>
          <cell r="O2012">
            <v>107555</v>
          </cell>
          <cell r="P2012">
            <v>107555</v>
          </cell>
          <cell r="Q2012">
            <v>107555</v>
          </cell>
          <cell r="R2012" t="str">
            <v>Sin saldo estimado</v>
          </cell>
          <cell r="S2012">
            <v>1</v>
          </cell>
        </row>
        <row r="2013">
          <cell r="D2013" t="str">
            <v/>
          </cell>
          <cell r="E2013" t="str">
            <v>5100001001002000</v>
          </cell>
          <cell r="J2013" t="str">
            <v xml:space="preserve">SECRETARIA DE FINANZAS Y ADMINISTRACION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13">
            <v>0</v>
          </cell>
          <cell r="M2013">
            <v>361</v>
          </cell>
          <cell r="N2013">
            <v>0</v>
          </cell>
          <cell r="O2013">
            <v>361</v>
          </cell>
          <cell r="P2013">
            <v>361</v>
          </cell>
          <cell r="Q2013">
            <v>361</v>
          </cell>
          <cell r="R2013" t="str">
            <v>Sin saldo estimado</v>
          </cell>
          <cell r="S2013">
            <v>1</v>
          </cell>
        </row>
        <row r="2014">
          <cell r="B2014">
            <v>480</v>
          </cell>
          <cell r="C2014" t="str">
            <v xml:space="preserve">PROGRAMA DE REGULARIZACION SOLIDARIDAD QUETZALCOATL                             </v>
          </cell>
          <cell r="D2014" t="str">
            <v>20191050906200</v>
          </cell>
          <cell r="E2014" t="str">
            <v>5100001001002001</v>
          </cell>
          <cell r="K2014" t="str">
            <v xml:space="preserve">PROGRAMA DE REGULARIZACION SOLIDARIDAD QUETZALCOATL                             </v>
          </cell>
          <cell r="L2014">
            <v>0</v>
          </cell>
          <cell r="M2014">
            <v>361</v>
          </cell>
          <cell r="N2014">
            <v>0</v>
          </cell>
          <cell r="O2014">
            <v>361</v>
          </cell>
          <cell r="P2014">
            <v>361</v>
          </cell>
          <cell r="Q2014">
            <v>361</v>
          </cell>
          <cell r="R2014" t="str">
            <v>Sin saldo estimado</v>
          </cell>
          <cell r="S2014">
            <v>1</v>
          </cell>
        </row>
        <row r="2015">
          <cell r="D2015" t="str">
            <v/>
          </cell>
          <cell r="E2015" t="str">
            <v>5100001002000000</v>
          </cell>
          <cell r="I2015" t="str">
            <v xml:space="preserve">SECRETARIA DE DESARROLLO RURAL, SUSTENTABILIDAD Y ORDENAMIENTO TERRITORIAL                                                                                                                                                                                                                                  </v>
          </cell>
          <cell r="L2015">
            <v>165786</v>
          </cell>
          <cell r="M2015">
            <v>5447.4</v>
          </cell>
          <cell r="N2015">
            <v>40724.080000000002</v>
          </cell>
          <cell r="O2015">
            <v>130509.32</v>
          </cell>
          <cell r="P2015">
            <v>30244.32</v>
          </cell>
          <cell r="Q2015">
            <v>30244.32</v>
          </cell>
          <cell r="R2015">
            <v>0.18242987948318917</v>
          </cell>
          <cell r="S2015">
            <v>0.23174069100965355</v>
          </cell>
        </row>
        <row r="2016">
          <cell r="D2016" t="str">
            <v/>
          </cell>
          <cell r="E2016" t="str">
            <v>5100001002001000</v>
          </cell>
          <cell r="J2016" t="str">
            <v xml:space="preserve">SECRETARIA DE DESARROLLO RURAL, SUSTENTABILIDAD Y ORDENAMIENTO TERRITORIAL                                                                                                                                                                                                                                  </v>
          </cell>
          <cell r="L2016">
            <v>165786</v>
          </cell>
          <cell r="M2016">
            <v>5447.4</v>
          </cell>
          <cell r="N2016">
            <v>40724.080000000002</v>
          </cell>
          <cell r="O2016">
            <v>130509.32</v>
          </cell>
          <cell r="P2016">
            <v>30244.32</v>
          </cell>
          <cell r="Q2016">
            <v>30244.32</v>
          </cell>
          <cell r="R2016">
            <v>0.18242987948318917</v>
          </cell>
          <cell r="S2016">
            <v>0.23174069100965355</v>
          </cell>
        </row>
        <row r="2017">
          <cell r="B2017">
            <v>2314</v>
          </cell>
          <cell r="C2017" t="str">
            <v xml:space="preserve">POR VENTA DE CRIA DE CARPA BARRIGONA 1' POR C/U                                 </v>
          </cell>
          <cell r="D2017" t="str">
            <v>20191040856210</v>
          </cell>
          <cell r="E2017" t="str">
            <v>5100001002001001</v>
          </cell>
          <cell r="K2017" t="str">
            <v xml:space="preserve">POR VENTA DE CRIA DE CARPA BARRIGONA 1' POR C/U                                 </v>
          </cell>
          <cell r="L2017">
            <v>3695</v>
          </cell>
          <cell r="M2017">
            <v>50.4</v>
          </cell>
          <cell r="N2017">
            <v>3663.68</v>
          </cell>
          <cell r="O2017">
            <v>81.72</v>
          </cell>
          <cell r="P2017">
            <v>72.72</v>
          </cell>
          <cell r="Q2017">
            <v>72.72</v>
          </cell>
          <cell r="R2017">
            <v>1.9680649526387008E-2</v>
          </cell>
          <cell r="S2017">
            <v>0.88986784140969166</v>
          </cell>
        </row>
        <row r="2018">
          <cell r="B2018">
            <v>2317</v>
          </cell>
          <cell r="C2018" t="str">
            <v xml:space="preserve">POR LA VENTA DE TILAPIA HORMONADA DE 1' POR CADA UNA                            </v>
          </cell>
          <cell r="D2018" t="str">
            <v>20191040856210</v>
          </cell>
          <cell r="E2018" t="str">
            <v>5100001002001001</v>
          </cell>
          <cell r="K2018" t="str">
            <v xml:space="preserve">POR LA VENTA DE TILAPIA HORMONADA DE 1' POR CADA UNA                            </v>
          </cell>
          <cell r="L2018">
            <v>162091</v>
          </cell>
          <cell r="M2018">
            <v>5397</v>
          </cell>
          <cell r="N2018">
            <v>37060.400000000001</v>
          </cell>
          <cell r="O2018">
            <v>130427.6</v>
          </cell>
          <cell r="P2018">
            <v>30171.599999999999</v>
          </cell>
          <cell r="Q2018">
            <v>30171.599999999999</v>
          </cell>
          <cell r="R2018">
            <v>0.18613988438593135</v>
          </cell>
          <cell r="S2018">
            <v>0.23132833848050563</v>
          </cell>
        </row>
        <row r="2019">
          <cell r="D2019" t="str">
            <v/>
          </cell>
          <cell r="E2019" t="str">
            <v>5100002000000000</v>
          </cell>
          <cell r="H2019" t="str">
            <v xml:space="preserve">INTERESES POR INVERSIONES DE APORTACIONES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19">
            <v>0</v>
          </cell>
          <cell r="M2019">
            <v>14347632.42</v>
          </cell>
          <cell r="N2019">
            <v>0</v>
          </cell>
          <cell r="O2019">
            <v>14347632.42</v>
          </cell>
          <cell r="P2019">
            <v>14347632.42</v>
          </cell>
          <cell r="Q2019">
            <v>14347632.42</v>
          </cell>
          <cell r="R2019" t="str">
            <v>Sin saldo estimado</v>
          </cell>
          <cell r="S2019">
            <v>1</v>
          </cell>
        </row>
        <row r="2020">
          <cell r="D2020" t="str">
            <v/>
          </cell>
          <cell r="E2020" t="str">
            <v>5100002001000000</v>
          </cell>
          <cell r="I2020" t="str">
            <v xml:space="preserve">FONE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0">
            <v>0</v>
          </cell>
          <cell r="M2020">
            <v>3729350.79</v>
          </cell>
          <cell r="N2020">
            <v>0</v>
          </cell>
          <cell r="O2020">
            <v>3729350.79</v>
          </cell>
          <cell r="P2020">
            <v>3729350.79</v>
          </cell>
          <cell r="Q2020">
            <v>3729350.79</v>
          </cell>
          <cell r="R2020" t="str">
            <v>Sin saldo estimado</v>
          </cell>
          <cell r="S2020">
            <v>1</v>
          </cell>
        </row>
        <row r="2021">
          <cell r="D2021" t="str">
            <v/>
          </cell>
          <cell r="E2021" t="str">
            <v>5100002001001000</v>
          </cell>
          <cell r="J2021" t="str">
            <v xml:space="preserve">FONE OTROS DE GASTO CORRIENTE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1">
            <v>0</v>
          </cell>
          <cell r="M2021">
            <v>1619961.82</v>
          </cell>
          <cell r="N2021">
            <v>0</v>
          </cell>
          <cell r="O2021">
            <v>1619961.82</v>
          </cell>
          <cell r="P2021">
            <v>1619961.82</v>
          </cell>
          <cell r="Q2021">
            <v>1619961.82</v>
          </cell>
          <cell r="R2021" t="str">
            <v>Sin saldo estimado</v>
          </cell>
          <cell r="S2021">
            <v>1</v>
          </cell>
        </row>
        <row r="2022">
          <cell r="D2022" t="str">
            <v>20190120301100</v>
          </cell>
          <cell r="E2022" t="str">
            <v>5100002001001001</v>
          </cell>
          <cell r="K2022" t="str">
            <v xml:space="preserve">FONE OTROS DE GASTO CORRIENTE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2">
            <v>0</v>
          </cell>
          <cell r="M2022">
            <v>1619961.82</v>
          </cell>
          <cell r="N2022">
            <v>0</v>
          </cell>
          <cell r="O2022">
            <v>1619961.82</v>
          </cell>
          <cell r="P2022">
            <v>1619961.82</v>
          </cell>
          <cell r="Q2022">
            <v>1619961.82</v>
          </cell>
          <cell r="R2022" t="str">
            <v>Sin saldo estimado</v>
          </cell>
          <cell r="S2022">
            <v>1</v>
          </cell>
        </row>
        <row r="2023">
          <cell r="D2023" t="str">
            <v/>
          </cell>
          <cell r="E2023" t="str">
            <v>5100002001002000</v>
          </cell>
          <cell r="J2023" t="str">
            <v xml:space="preserve">FONE GASTOS DE OPERACION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3">
            <v>0</v>
          </cell>
          <cell r="M2023">
            <v>621356.30000000005</v>
          </cell>
          <cell r="N2023">
            <v>0</v>
          </cell>
          <cell r="O2023">
            <v>621356.30000000005</v>
          </cell>
          <cell r="P2023">
            <v>621356.30000000005</v>
          </cell>
          <cell r="Q2023">
            <v>621356.30000000005</v>
          </cell>
          <cell r="R2023" t="str">
            <v>Sin saldo estimado</v>
          </cell>
          <cell r="S2023">
            <v>1</v>
          </cell>
        </row>
        <row r="2024">
          <cell r="D2024" t="str">
            <v>20190120301100</v>
          </cell>
          <cell r="E2024" t="str">
            <v>5100002001002001</v>
          </cell>
          <cell r="K2024" t="str">
            <v xml:space="preserve">FONE GASTOS DE OPERACION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4">
            <v>0</v>
          </cell>
          <cell r="M2024">
            <v>621356.30000000005</v>
          </cell>
          <cell r="N2024">
            <v>0</v>
          </cell>
          <cell r="O2024">
            <v>621356.30000000005</v>
          </cell>
          <cell r="P2024">
            <v>621356.30000000005</v>
          </cell>
          <cell r="Q2024">
            <v>621356.30000000005</v>
          </cell>
          <cell r="R2024" t="str">
            <v>Sin saldo estimado</v>
          </cell>
          <cell r="S2024">
            <v>1</v>
          </cell>
        </row>
        <row r="2025">
          <cell r="D2025" t="str">
            <v/>
          </cell>
          <cell r="E2025" t="str">
            <v>5100002001003000</v>
          </cell>
          <cell r="J2025" t="str">
            <v xml:space="preserve">FONE FONDO DE COMPENSACION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5">
            <v>0</v>
          </cell>
          <cell r="M2025">
            <v>1488032.67</v>
          </cell>
          <cell r="N2025">
            <v>0</v>
          </cell>
          <cell r="O2025">
            <v>1488032.67</v>
          </cell>
          <cell r="P2025">
            <v>1488032.67</v>
          </cell>
          <cell r="Q2025">
            <v>1488032.67</v>
          </cell>
          <cell r="R2025" t="str">
            <v>Sin saldo estimado</v>
          </cell>
          <cell r="S2025">
            <v>1</v>
          </cell>
        </row>
        <row r="2026">
          <cell r="D2026" t="str">
            <v>20190120301100</v>
          </cell>
          <cell r="E2026" t="str">
            <v>5100002001003001</v>
          </cell>
          <cell r="K2026" t="str">
            <v xml:space="preserve">FONE FONDO DE COMPENSACION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6">
            <v>0</v>
          </cell>
          <cell r="M2026">
            <v>1488032.67</v>
          </cell>
          <cell r="N2026">
            <v>0</v>
          </cell>
          <cell r="O2026">
            <v>1488032.67</v>
          </cell>
          <cell r="P2026">
            <v>1488032.67</v>
          </cell>
          <cell r="Q2026">
            <v>1488032.67</v>
          </cell>
          <cell r="R2026" t="str">
            <v>Sin saldo estimado</v>
          </cell>
          <cell r="S2026">
            <v>1</v>
          </cell>
        </row>
        <row r="2027">
          <cell r="D2027" t="str">
            <v/>
          </cell>
          <cell r="E2027" t="str">
            <v>5100002002000000</v>
          </cell>
          <cell r="I2027" t="str">
            <v xml:space="preserve">FASSA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7">
            <v>0</v>
          </cell>
          <cell r="M2027">
            <v>470220.12</v>
          </cell>
          <cell r="N2027">
            <v>0</v>
          </cell>
          <cell r="O2027">
            <v>470220.12</v>
          </cell>
          <cell r="P2027">
            <v>470220.12</v>
          </cell>
          <cell r="Q2027">
            <v>470220.12</v>
          </cell>
          <cell r="R2027" t="str">
            <v>Sin saldo estimado</v>
          </cell>
          <cell r="S2027">
            <v>1</v>
          </cell>
        </row>
        <row r="2028">
          <cell r="D2028" t="str">
            <v/>
          </cell>
          <cell r="E2028" t="str">
            <v>5100002002001000</v>
          </cell>
          <cell r="J2028" t="str">
            <v xml:space="preserve">FONDO DE APORTACIONES PARA LOS SERVICIOS DE SALUD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8">
            <v>0</v>
          </cell>
          <cell r="M2028">
            <v>470220.12</v>
          </cell>
          <cell r="N2028">
            <v>0</v>
          </cell>
          <cell r="O2028">
            <v>470220.12</v>
          </cell>
          <cell r="P2028">
            <v>470220.12</v>
          </cell>
          <cell r="Q2028">
            <v>470220.12</v>
          </cell>
          <cell r="R2028" t="str">
            <v>Sin saldo estimado</v>
          </cell>
          <cell r="S2028">
            <v>1</v>
          </cell>
        </row>
        <row r="2029">
          <cell r="D2029" t="str">
            <v>20190130351100</v>
          </cell>
          <cell r="E2029" t="str">
            <v>5100002002001001</v>
          </cell>
          <cell r="K2029" t="str">
            <v xml:space="preserve">FONDO DE APORTACIONES PARA LOS SERVICIOS DE SALUD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29">
            <v>0</v>
          </cell>
          <cell r="M2029">
            <v>470220.12</v>
          </cell>
          <cell r="N2029">
            <v>0</v>
          </cell>
          <cell r="O2029">
            <v>470220.12</v>
          </cell>
          <cell r="P2029">
            <v>470220.12</v>
          </cell>
          <cell r="Q2029">
            <v>470220.12</v>
          </cell>
          <cell r="R2029" t="str">
            <v>Sin saldo estimado</v>
          </cell>
          <cell r="S2029">
            <v>1</v>
          </cell>
        </row>
        <row r="2030">
          <cell r="D2030" t="str">
            <v/>
          </cell>
          <cell r="E2030" t="str">
            <v>5100002003000000</v>
          </cell>
          <cell r="I2030" t="str">
            <v xml:space="preserve">FAIS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0">
            <v>0</v>
          </cell>
          <cell r="M2030">
            <v>3437609.08</v>
          </cell>
          <cell r="N2030">
            <v>0</v>
          </cell>
          <cell r="O2030">
            <v>3437609.08</v>
          </cell>
          <cell r="P2030">
            <v>3437609.08</v>
          </cell>
          <cell r="Q2030">
            <v>3437609.08</v>
          </cell>
          <cell r="R2030" t="str">
            <v>Sin saldo estimado</v>
          </cell>
          <cell r="S2030">
            <v>1</v>
          </cell>
        </row>
        <row r="2031">
          <cell r="D2031" t="str">
            <v/>
          </cell>
          <cell r="E2031" t="str">
            <v>5100002003001000</v>
          </cell>
          <cell r="J2031" t="str">
            <v xml:space="preserve">FISE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1">
            <v>0</v>
          </cell>
          <cell r="M2031">
            <v>2303737.25</v>
          </cell>
          <cell r="N2031">
            <v>0</v>
          </cell>
          <cell r="O2031">
            <v>2303737.25</v>
          </cell>
          <cell r="P2031">
            <v>2303737.25</v>
          </cell>
          <cell r="Q2031">
            <v>2303737.25</v>
          </cell>
          <cell r="R2031" t="str">
            <v>Sin saldo estimado</v>
          </cell>
          <cell r="S2031">
            <v>1</v>
          </cell>
        </row>
        <row r="2032">
          <cell r="D2032" t="str">
            <v>20191050900100</v>
          </cell>
          <cell r="E2032" t="str">
            <v>5100002003001001</v>
          </cell>
          <cell r="K2032" t="str">
            <v xml:space="preserve">FISE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2">
            <v>0</v>
          </cell>
          <cell r="M2032">
            <v>2303737.25</v>
          </cell>
          <cell r="N2032">
            <v>0</v>
          </cell>
          <cell r="O2032">
            <v>2303737.25</v>
          </cell>
          <cell r="P2032">
            <v>2303737.25</v>
          </cell>
          <cell r="Q2032">
            <v>2303737.25</v>
          </cell>
          <cell r="R2032" t="str">
            <v>Sin saldo estimado</v>
          </cell>
          <cell r="S2032">
            <v>1</v>
          </cell>
        </row>
        <row r="2033">
          <cell r="D2033" t="str">
            <v/>
          </cell>
          <cell r="E2033" t="str">
            <v>5100002003002000</v>
          </cell>
          <cell r="J2033" t="str">
            <v xml:space="preserve">FISM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3">
            <v>0</v>
          </cell>
          <cell r="M2033">
            <v>1133871.83</v>
          </cell>
          <cell r="N2033">
            <v>0</v>
          </cell>
          <cell r="O2033">
            <v>1133871.83</v>
          </cell>
          <cell r="P2033">
            <v>1133871.83</v>
          </cell>
          <cell r="Q2033">
            <v>1133871.83</v>
          </cell>
          <cell r="R2033" t="str">
            <v>Sin saldo estimado</v>
          </cell>
          <cell r="S2033">
            <v>1</v>
          </cell>
        </row>
        <row r="2034">
          <cell r="D2034" t="str">
            <v>20190590420100</v>
          </cell>
          <cell r="E2034" t="str">
            <v>5100002003002001</v>
          </cell>
          <cell r="K2034" t="str">
            <v xml:space="preserve">FISM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4">
            <v>0</v>
          </cell>
          <cell r="M2034">
            <v>1133871.83</v>
          </cell>
          <cell r="N2034">
            <v>0</v>
          </cell>
          <cell r="O2034">
            <v>1133871.83</v>
          </cell>
          <cell r="P2034">
            <v>1133871.83</v>
          </cell>
          <cell r="Q2034">
            <v>1133871.83</v>
          </cell>
          <cell r="R2034" t="str">
            <v>Sin saldo estimado</v>
          </cell>
          <cell r="S2034">
            <v>1</v>
          </cell>
        </row>
        <row r="2035">
          <cell r="D2035" t="str">
            <v/>
          </cell>
          <cell r="E2035" t="str">
            <v>5100002004000000</v>
          </cell>
          <cell r="I2035" t="str">
            <v xml:space="preserve">FORTAMUN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5">
            <v>0</v>
          </cell>
          <cell r="M2035">
            <v>765006.59</v>
          </cell>
          <cell r="N2035">
            <v>0</v>
          </cell>
          <cell r="O2035">
            <v>765006.59</v>
          </cell>
          <cell r="P2035">
            <v>765006.59</v>
          </cell>
          <cell r="Q2035">
            <v>765006.59</v>
          </cell>
          <cell r="R2035" t="str">
            <v>Sin saldo estimado</v>
          </cell>
          <cell r="S2035">
            <v>1</v>
          </cell>
        </row>
        <row r="2036">
          <cell r="D2036" t="str">
            <v/>
          </cell>
          <cell r="E2036" t="str">
            <v>5100002004001000</v>
          </cell>
          <cell r="J2036" t="str">
            <v xml:space="preserve">FORTAMUN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6">
            <v>0</v>
          </cell>
          <cell r="M2036">
            <v>765006.59</v>
          </cell>
          <cell r="N2036">
            <v>0</v>
          </cell>
          <cell r="O2036">
            <v>765006.59</v>
          </cell>
          <cell r="P2036">
            <v>765006.59</v>
          </cell>
          <cell r="Q2036">
            <v>765006.59</v>
          </cell>
          <cell r="R2036" t="str">
            <v>Sin saldo estimado</v>
          </cell>
          <cell r="S2036">
            <v>1</v>
          </cell>
        </row>
        <row r="2037">
          <cell r="D2037" t="str">
            <v>20190590420100</v>
          </cell>
          <cell r="E2037" t="str">
            <v>5100002004001001</v>
          </cell>
          <cell r="K2037" t="str">
            <v xml:space="preserve">FORTAMUIN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7">
            <v>0</v>
          </cell>
          <cell r="M2037">
            <v>765006.59</v>
          </cell>
          <cell r="N2037">
            <v>0</v>
          </cell>
          <cell r="O2037">
            <v>765006.59</v>
          </cell>
          <cell r="P2037">
            <v>765006.59</v>
          </cell>
          <cell r="Q2037">
            <v>765006.59</v>
          </cell>
          <cell r="R2037" t="str">
            <v>Sin saldo estimado</v>
          </cell>
          <cell r="S2037">
            <v>1</v>
          </cell>
        </row>
        <row r="2038">
          <cell r="D2038" t="str">
            <v/>
          </cell>
          <cell r="E2038" t="str">
            <v>5100002005000000</v>
          </cell>
          <cell r="I2038" t="str">
            <v xml:space="preserve">FAM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8">
            <v>0</v>
          </cell>
          <cell r="M2038">
            <v>1071522.3400000001</v>
          </cell>
          <cell r="N2038">
            <v>0</v>
          </cell>
          <cell r="O2038">
            <v>1071522.3400000001</v>
          </cell>
          <cell r="P2038">
            <v>1071522.3400000001</v>
          </cell>
          <cell r="Q2038">
            <v>1071522.3400000001</v>
          </cell>
          <cell r="R2038" t="str">
            <v>Sin saldo estimado</v>
          </cell>
          <cell r="S2038">
            <v>1</v>
          </cell>
        </row>
        <row r="2039">
          <cell r="D2039" t="str">
            <v/>
          </cell>
          <cell r="E2039" t="str">
            <v>5100002005001000</v>
          </cell>
          <cell r="J2039" t="str">
            <v xml:space="preserve">ASISTENCIA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39">
            <v>0</v>
          </cell>
          <cell r="M2039">
            <v>160659.98000000001</v>
          </cell>
          <cell r="N2039">
            <v>0</v>
          </cell>
          <cell r="O2039">
            <v>160659.98000000001</v>
          </cell>
          <cell r="P2039">
            <v>160659.98000000001</v>
          </cell>
          <cell r="Q2039">
            <v>160659.98000000001</v>
          </cell>
          <cell r="R2039" t="str">
            <v>Sin saldo estimado</v>
          </cell>
          <cell r="S2039">
            <v>1</v>
          </cell>
        </row>
        <row r="2040">
          <cell r="D2040" t="str">
            <v>20190420DIF100</v>
          </cell>
          <cell r="E2040" t="str">
            <v>5100002005001001</v>
          </cell>
          <cell r="K2040" t="str">
            <v xml:space="preserve">ASISTENCIA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0">
            <v>0</v>
          </cell>
          <cell r="M2040">
            <v>160659.98000000001</v>
          </cell>
          <cell r="N2040">
            <v>0</v>
          </cell>
          <cell r="O2040">
            <v>160659.98000000001</v>
          </cell>
          <cell r="P2040">
            <v>160659.98000000001</v>
          </cell>
          <cell r="Q2040">
            <v>160659.98000000001</v>
          </cell>
          <cell r="R2040" t="str">
            <v>Sin saldo estimado</v>
          </cell>
          <cell r="S2040">
            <v>1</v>
          </cell>
        </row>
        <row r="2041">
          <cell r="D2041" t="str">
            <v/>
          </cell>
          <cell r="E2041" t="str">
            <v>5100002005002000</v>
          </cell>
          <cell r="J2041" t="str">
            <v xml:space="preserve">EDUCACION BASICA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1">
            <v>0</v>
          </cell>
          <cell r="M2041">
            <v>632992.71</v>
          </cell>
          <cell r="N2041">
            <v>0</v>
          </cell>
          <cell r="O2041">
            <v>632992.71</v>
          </cell>
          <cell r="P2041">
            <v>632992.71</v>
          </cell>
          <cell r="Q2041">
            <v>632992.71</v>
          </cell>
          <cell r="R2041" t="str">
            <v>Sin saldo estimado</v>
          </cell>
          <cell r="S2041">
            <v>1</v>
          </cell>
        </row>
        <row r="2042">
          <cell r="D2042" t="str">
            <v>20190240CPC100</v>
          </cell>
          <cell r="E2042" t="str">
            <v>5100002005002001</v>
          </cell>
          <cell r="K2042" t="str">
            <v xml:space="preserve">EDUCACION BASICA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2">
            <v>0</v>
          </cell>
          <cell r="M2042">
            <v>632992.71</v>
          </cell>
          <cell r="N2042">
            <v>0</v>
          </cell>
          <cell r="O2042">
            <v>632992.71</v>
          </cell>
          <cell r="P2042">
            <v>632992.71</v>
          </cell>
          <cell r="Q2042">
            <v>632992.71</v>
          </cell>
          <cell r="R2042" t="str">
            <v>Sin saldo estimado</v>
          </cell>
          <cell r="S2042">
            <v>1</v>
          </cell>
        </row>
        <row r="2043">
          <cell r="D2043" t="str">
            <v/>
          </cell>
          <cell r="E2043" t="str">
            <v>5100002005003000</v>
          </cell>
          <cell r="J2043" t="str">
            <v xml:space="preserve">EDUACION SUPERIOR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3">
            <v>0</v>
          </cell>
          <cell r="M2043">
            <v>209168.4</v>
          </cell>
          <cell r="N2043">
            <v>0</v>
          </cell>
          <cell r="O2043">
            <v>209168.4</v>
          </cell>
          <cell r="P2043">
            <v>209168.4</v>
          </cell>
          <cell r="Q2043">
            <v>209168.4</v>
          </cell>
          <cell r="R2043" t="str">
            <v>Sin saldo estimado</v>
          </cell>
          <cell r="S2043">
            <v>1</v>
          </cell>
        </row>
        <row r="2044">
          <cell r="D2044" t="str">
            <v>20180120301100</v>
          </cell>
          <cell r="E2044" t="str">
            <v>5100002005003001</v>
          </cell>
          <cell r="K2044" t="str">
            <v xml:space="preserve">EDUCACION SUPERIOR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4">
            <v>0</v>
          </cell>
          <cell r="M2044">
            <v>38274.400000000001</v>
          </cell>
          <cell r="N2044">
            <v>0</v>
          </cell>
          <cell r="O2044">
            <v>38274.400000000001</v>
          </cell>
          <cell r="P2044">
            <v>38274.400000000001</v>
          </cell>
          <cell r="Q2044">
            <v>38274.400000000001</v>
          </cell>
          <cell r="R2044" t="str">
            <v>Sin saldo estimado</v>
          </cell>
          <cell r="S2044">
            <v>1</v>
          </cell>
        </row>
        <row r="2045">
          <cell r="D2045" t="str">
            <v>20190120301100</v>
          </cell>
          <cell r="E2045" t="str">
            <v>5100002005003001</v>
          </cell>
          <cell r="K2045" t="str">
            <v xml:space="preserve">EDUCACION SUPERIOR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5">
            <v>0</v>
          </cell>
          <cell r="M2045">
            <v>170894</v>
          </cell>
          <cell r="N2045">
            <v>0</v>
          </cell>
          <cell r="O2045">
            <v>170894</v>
          </cell>
          <cell r="P2045">
            <v>170894</v>
          </cell>
          <cell r="Q2045">
            <v>170894</v>
          </cell>
          <cell r="R2045" t="str">
            <v>Sin saldo estimado</v>
          </cell>
          <cell r="S2045">
            <v>1</v>
          </cell>
        </row>
        <row r="2046">
          <cell r="D2046" t="str">
            <v/>
          </cell>
          <cell r="E2046" t="str">
            <v>5100002005004000</v>
          </cell>
          <cell r="J2046" t="str">
            <v xml:space="preserve">INFRAESTRUCTURA EDUCATIVA MEDIA SUPERIOR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6">
            <v>0</v>
          </cell>
          <cell r="M2046">
            <v>68701.25</v>
          </cell>
          <cell r="N2046">
            <v>0</v>
          </cell>
          <cell r="O2046">
            <v>68701.25</v>
          </cell>
          <cell r="P2046">
            <v>68701.25</v>
          </cell>
          <cell r="Q2046">
            <v>68701.25</v>
          </cell>
          <cell r="R2046" t="str">
            <v>Sin saldo estimado</v>
          </cell>
          <cell r="S2046">
            <v>1</v>
          </cell>
        </row>
        <row r="2047">
          <cell r="D2047" t="str">
            <v>20190120301100</v>
          </cell>
          <cell r="E2047" t="str">
            <v>5100002005004001</v>
          </cell>
          <cell r="K2047" t="str">
            <v xml:space="preserve">INFRAESTRUCTURA EDUCATIVA MEDIA SUPERIOR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7">
            <v>0</v>
          </cell>
          <cell r="M2047">
            <v>68701.25</v>
          </cell>
          <cell r="N2047">
            <v>0</v>
          </cell>
          <cell r="O2047">
            <v>68701.25</v>
          </cell>
          <cell r="P2047">
            <v>68701.25</v>
          </cell>
          <cell r="Q2047">
            <v>68701.25</v>
          </cell>
          <cell r="R2047" t="str">
            <v>Sin saldo estimado</v>
          </cell>
          <cell r="S2047">
            <v>1</v>
          </cell>
        </row>
        <row r="2048">
          <cell r="D2048" t="str">
            <v/>
          </cell>
          <cell r="E2048" t="str">
            <v>5100002006000000</v>
          </cell>
          <cell r="I2048" t="str">
            <v xml:space="preserve">FAETA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8">
            <v>0</v>
          </cell>
          <cell r="M2048">
            <v>13620.83</v>
          </cell>
          <cell r="N2048">
            <v>0</v>
          </cell>
          <cell r="O2048">
            <v>13620.83</v>
          </cell>
          <cell r="P2048">
            <v>13620.83</v>
          </cell>
          <cell r="Q2048">
            <v>13620.83</v>
          </cell>
          <cell r="R2048" t="str">
            <v>Sin saldo estimado</v>
          </cell>
          <cell r="S2048">
            <v>1</v>
          </cell>
        </row>
        <row r="2049">
          <cell r="D2049" t="str">
            <v/>
          </cell>
          <cell r="E2049" t="str">
            <v>5100002006001000</v>
          </cell>
          <cell r="J2049" t="str">
            <v xml:space="preserve">FAETA CONALEP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49">
            <v>0</v>
          </cell>
          <cell r="M2049">
            <v>7450.16</v>
          </cell>
          <cell r="N2049">
            <v>0</v>
          </cell>
          <cell r="O2049">
            <v>7450.16</v>
          </cell>
          <cell r="P2049">
            <v>7450.16</v>
          </cell>
          <cell r="Q2049">
            <v>7450.16</v>
          </cell>
          <cell r="R2049" t="str">
            <v>Sin saldo estimado</v>
          </cell>
          <cell r="S2049">
            <v>1</v>
          </cell>
        </row>
        <row r="2050">
          <cell r="D2050" t="str">
            <v>20191010COP100</v>
          </cell>
          <cell r="E2050" t="str">
            <v>5100002006001001</v>
          </cell>
          <cell r="K2050" t="str">
            <v xml:space="preserve">FAETA CONALEP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0">
            <v>0</v>
          </cell>
          <cell r="M2050">
            <v>7450.16</v>
          </cell>
          <cell r="N2050">
            <v>0</v>
          </cell>
          <cell r="O2050">
            <v>7450.16</v>
          </cell>
          <cell r="P2050">
            <v>7450.16</v>
          </cell>
          <cell r="Q2050">
            <v>7450.16</v>
          </cell>
          <cell r="R2050" t="str">
            <v>Sin saldo estimado</v>
          </cell>
          <cell r="S2050">
            <v>1</v>
          </cell>
        </row>
        <row r="2051">
          <cell r="D2051" t="str">
            <v/>
          </cell>
          <cell r="E2051" t="str">
            <v>5100002006002000</v>
          </cell>
          <cell r="J2051" t="str">
            <v xml:space="preserve">FAETA IEEA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1">
            <v>0</v>
          </cell>
          <cell r="M2051">
            <v>6170.67</v>
          </cell>
          <cell r="N2051">
            <v>0</v>
          </cell>
          <cell r="O2051">
            <v>6170.67</v>
          </cell>
          <cell r="P2051">
            <v>6170.67</v>
          </cell>
          <cell r="Q2051">
            <v>6170.67</v>
          </cell>
          <cell r="R2051" t="str">
            <v>Sin saldo estimado</v>
          </cell>
          <cell r="S2051">
            <v>1</v>
          </cell>
        </row>
        <row r="2052">
          <cell r="D2052" t="str">
            <v>20190310EEA100</v>
          </cell>
          <cell r="E2052" t="str">
            <v>5100002006002001</v>
          </cell>
          <cell r="K2052" t="str">
            <v xml:space="preserve">FAETA IEEA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2">
            <v>0</v>
          </cell>
          <cell r="M2052">
            <v>6170.67</v>
          </cell>
          <cell r="N2052">
            <v>0</v>
          </cell>
          <cell r="O2052">
            <v>6170.67</v>
          </cell>
          <cell r="P2052">
            <v>6170.67</v>
          </cell>
          <cell r="Q2052">
            <v>6170.67</v>
          </cell>
          <cell r="R2052" t="str">
            <v>Sin saldo estimado</v>
          </cell>
          <cell r="S2052">
            <v>1</v>
          </cell>
        </row>
        <row r="2053">
          <cell r="D2053" t="str">
            <v/>
          </cell>
          <cell r="E2053" t="str">
            <v>5100002007000000</v>
          </cell>
          <cell r="I2053" t="str">
            <v xml:space="preserve">FASP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3">
            <v>0</v>
          </cell>
          <cell r="M2053">
            <v>105845.67</v>
          </cell>
          <cell r="N2053">
            <v>0</v>
          </cell>
          <cell r="O2053">
            <v>105845.67</v>
          </cell>
          <cell r="P2053">
            <v>105845.67</v>
          </cell>
          <cell r="Q2053">
            <v>105845.67</v>
          </cell>
          <cell r="R2053" t="str">
            <v>Sin saldo estimado</v>
          </cell>
          <cell r="S2053">
            <v>1</v>
          </cell>
        </row>
        <row r="2054">
          <cell r="D2054" t="str">
            <v/>
          </cell>
          <cell r="E2054" t="str">
            <v>5100002007001000</v>
          </cell>
          <cell r="J2054" t="str">
            <v xml:space="preserve">FASP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4">
            <v>0</v>
          </cell>
          <cell r="M2054">
            <v>105845.67</v>
          </cell>
          <cell r="N2054">
            <v>0</v>
          </cell>
          <cell r="O2054">
            <v>105845.67</v>
          </cell>
          <cell r="P2054">
            <v>105845.67</v>
          </cell>
          <cell r="Q2054">
            <v>105845.67</v>
          </cell>
          <cell r="R2054" t="str">
            <v>Sin saldo estimado</v>
          </cell>
          <cell r="S2054">
            <v>1</v>
          </cell>
        </row>
        <row r="2055">
          <cell r="D2055" t="str">
            <v>20190780SNS100</v>
          </cell>
          <cell r="E2055" t="str">
            <v>5100002007001001</v>
          </cell>
          <cell r="K2055" t="str">
            <v xml:space="preserve">FASP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5">
            <v>0</v>
          </cell>
          <cell r="M2055">
            <v>105845.67</v>
          </cell>
          <cell r="N2055">
            <v>0</v>
          </cell>
          <cell r="O2055">
            <v>105845.67</v>
          </cell>
          <cell r="P2055">
            <v>105845.67</v>
          </cell>
          <cell r="Q2055">
            <v>105845.67</v>
          </cell>
          <cell r="R2055" t="str">
            <v>Sin saldo estimado</v>
          </cell>
          <cell r="S2055">
            <v>1</v>
          </cell>
        </row>
        <row r="2056">
          <cell r="D2056" t="str">
            <v/>
          </cell>
          <cell r="E2056" t="str">
            <v>5100002008000000</v>
          </cell>
          <cell r="I2056" t="str">
            <v xml:space="preserve">FAFEF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6">
            <v>0</v>
          </cell>
          <cell r="M2056">
            <v>4754457</v>
          </cell>
          <cell r="N2056">
            <v>0</v>
          </cell>
          <cell r="O2056">
            <v>4754457</v>
          </cell>
          <cell r="P2056">
            <v>4754457</v>
          </cell>
          <cell r="Q2056">
            <v>4754457</v>
          </cell>
          <cell r="R2056" t="str">
            <v>Sin saldo estimado</v>
          </cell>
          <cell r="S2056">
            <v>1</v>
          </cell>
        </row>
        <row r="2057">
          <cell r="D2057" t="str">
            <v/>
          </cell>
          <cell r="E2057" t="str">
            <v>5100002008001000</v>
          </cell>
          <cell r="J2057" t="str">
            <v xml:space="preserve">FAFEF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7">
            <v>0</v>
          </cell>
          <cell r="M2057">
            <v>4754457</v>
          </cell>
          <cell r="N2057">
            <v>0</v>
          </cell>
          <cell r="O2057">
            <v>4754457</v>
          </cell>
          <cell r="P2057">
            <v>4754457</v>
          </cell>
          <cell r="Q2057">
            <v>4754457</v>
          </cell>
          <cell r="R2057" t="str">
            <v>Sin saldo estimado</v>
          </cell>
          <cell r="S2057">
            <v>1</v>
          </cell>
        </row>
        <row r="2058">
          <cell r="D2058" t="str">
            <v>20181050900100</v>
          </cell>
          <cell r="E2058" t="str">
            <v>5100002008001001</v>
          </cell>
          <cell r="K2058" t="str">
            <v xml:space="preserve">FAFEF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8">
            <v>0</v>
          </cell>
          <cell r="M2058">
            <v>1389608.24</v>
          </cell>
          <cell r="N2058">
            <v>0</v>
          </cell>
          <cell r="O2058">
            <v>1389608.24</v>
          </cell>
          <cell r="P2058">
            <v>1389608.24</v>
          </cell>
          <cell r="Q2058">
            <v>1389608.24</v>
          </cell>
          <cell r="R2058" t="str">
            <v>Sin saldo estimado</v>
          </cell>
          <cell r="S2058">
            <v>1</v>
          </cell>
        </row>
        <row r="2059">
          <cell r="D2059" t="str">
            <v>20191050900100</v>
          </cell>
          <cell r="E2059" t="str">
            <v>5100002008001001</v>
          </cell>
          <cell r="K2059" t="str">
            <v xml:space="preserve">FAFEF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59">
            <v>0</v>
          </cell>
          <cell r="M2059">
            <v>3364848.76</v>
          </cell>
          <cell r="N2059">
            <v>0</v>
          </cell>
          <cell r="O2059">
            <v>3364848.76</v>
          </cell>
          <cell r="P2059">
            <v>3364848.76</v>
          </cell>
          <cell r="Q2059">
            <v>3364848.76</v>
          </cell>
          <cell r="R2059" t="str">
            <v>Sin saldo estimado</v>
          </cell>
          <cell r="S2059">
            <v>1</v>
          </cell>
        </row>
        <row r="2060">
          <cell r="D2060" t="str">
            <v/>
          </cell>
          <cell r="E2060" t="str">
            <v>5100003000000000</v>
          </cell>
          <cell r="H2060" t="str">
            <v xml:space="preserve">INTERESES POR INVERSIONES DE CONVENIOS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60">
            <v>0</v>
          </cell>
          <cell r="M2060">
            <v>1759869.08</v>
          </cell>
          <cell r="N2060">
            <v>0</v>
          </cell>
          <cell r="O2060">
            <v>1759869.08</v>
          </cell>
          <cell r="P2060">
            <v>1759869.08</v>
          </cell>
          <cell r="Q2060">
            <v>1759869.08</v>
          </cell>
          <cell r="R2060" t="str">
            <v>Sin saldo estimado</v>
          </cell>
          <cell r="S2060">
            <v>1</v>
          </cell>
        </row>
        <row r="2061">
          <cell r="D2061" t="str">
            <v/>
          </cell>
          <cell r="E2061" t="str">
            <v>5100003001000000</v>
          </cell>
          <cell r="I2061" t="str">
            <v xml:space="preserve">INTERESES POR INVERSIONES DE RECURSOS FEDERALES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61">
            <v>0</v>
          </cell>
          <cell r="M2061">
            <v>1759869.08</v>
          </cell>
          <cell r="N2061">
            <v>0</v>
          </cell>
          <cell r="O2061">
            <v>1759869.08</v>
          </cell>
          <cell r="P2061">
            <v>1759869.08</v>
          </cell>
          <cell r="Q2061">
            <v>1759869.08</v>
          </cell>
          <cell r="R2061" t="str">
            <v>Sin saldo estimado</v>
          </cell>
          <cell r="S2061">
            <v>1</v>
          </cell>
        </row>
        <row r="2062">
          <cell r="D2062" t="str">
            <v/>
          </cell>
          <cell r="E2062" t="str">
            <v>5100003001001000</v>
          </cell>
          <cell r="J2062" t="str">
            <v xml:space="preserve">BENEMERITA UNIVERSIDAD AUTONOMA DE PUEBLA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62">
            <v>0</v>
          </cell>
          <cell r="M2062">
            <v>88165.6</v>
          </cell>
          <cell r="N2062">
            <v>0</v>
          </cell>
          <cell r="O2062">
            <v>88165.6</v>
          </cell>
          <cell r="P2062">
            <v>88165.6</v>
          </cell>
          <cell r="Q2062">
            <v>88165.6</v>
          </cell>
          <cell r="R2062" t="str">
            <v>Sin saldo estimado</v>
          </cell>
          <cell r="S2062">
            <v>1</v>
          </cell>
        </row>
        <row r="2063">
          <cell r="D2063" t="str">
            <v>20190120301100</v>
          </cell>
          <cell r="E2063" t="str">
            <v>5100003001001001</v>
          </cell>
          <cell r="K2063" t="str">
            <v xml:space="preserve">BENEMERITA UNIVERSIDAD AUTONOMA DE PUEBLA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63">
            <v>0</v>
          </cell>
          <cell r="M2063">
            <v>88165.6</v>
          </cell>
          <cell r="N2063">
            <v>0</v>
          </cell>
          <cell r="O2063">
            <v>88165.6</v>
          </cell>
          <cell r="P2063">
            <v>88165.6</v>
          </cell>
          <cell r="Q2063">
            <v>88165.6</v>
          </cell>
          <cell r="R2063" t="str">
            <v>Sin saldo estimado</v>
          </cell>
          <cell r="S2063">
            <v>1</v>
          </cell>
        </row>
        <row r="2064">
          <cell r="D2064" t="str">
            <v/>
          </cell>
          <cell r="E2064" t="str">
            <v>5100003001003000</v>
          </cell>
          <cell r="J2064" t="str">
            <v xml:space="preserve">PROGRAMA DE FORTALECIMIENTO DE LA CALIDAD EDUCATIVA BENEMERITA UNIVERSIDAD AUTONOMA DE PUEBLA                                                                                                                                                                                                               </v>
          </cell>
          <cell r="L2064">
            <v>0</v>
          </cell>
          <cell r="M2064">
            <v>12479.9</v>
          </cell>
          <cell r="N2064">
            <v>0</v>
          </cell>
          <cell r="O2064">
            <v>12479.9</v>
          </cell>
          <cell r="P2064">
            <v>12479.9</v>
          </cell>
          <cell r="Q2064">
            <v>12479.9</v>
          </cell>
          <cell r="R2064" t="str">
            <v>Sin saldo estimado</v>
          </cell>
          <cell r="S2064">
            <v>1</v>
          </cell>
        </row>
        <row r="2065">
          <cell r="D2065" t="str">
            <v>20190120301100</v>
          </cell>
          <cell r="E2065" t="str">
            <v>5100003001003001</v>
          </cell>
          <cell r="K2065" t="str">
            <v xml:space="preserve">PROGRAMA DE FORTALECIMIENTO DE LA CALIDAD EDUCATIVA BENEMERITA UNIVERSIDAD AUTONOMA DE PUEBLA                                                                                                                                                                                                               </v>
          </cell>
          <cell r="L2065">
            <v>0</v>
          </cell>
          <cell r="M2065">
            <v>12479.9</v>
          </cell>
          <cell r="N2065">
            <v>0</v>
          </cell>
          <cell r="O2065">
            <v>12479.9</v>
          </cell>
          <cell r="P2065">
            <v>12479.9</v>
          </cell>
          <cell r="Q2065">
            <v>12479.9</v>
          </cell>
          <cell r="R2065" t="str">
            <v>Sin saldo estimado</v>
          </cell>
          <cell r="S2065">
            <v>1</v>
          </cell>
        </row>
        <row r="2066">
          <cell r="D2066" t="str">
            <v/>
          </cell>
          <cell r="E2066" t="str">
            <v>5100003001006000</v>
          </cell>
          <cell r="J2066" t="str">
            <v xml:space="preserve">COLEGIO DE ESTUDIOS CIENTIFICOS Y TECNOLOGICOS DEL ESTADO DE PUEBLA CECYTEP                                                                                                                                                                                                                                 </v>
          </cell>
          <cell r="L2066">
            <v>0</v>
          </cell>
          <cell r="M2066">
            <v>6828.3</v>
          </cell>
          <cell r="N2066">
            <v>0</v>
          </cell>
          <cell r="O2066">
            <v>6828.3</v>
          </cell>
          <cell r="P2066">
            <v>6828.3</v>
          </cell>
          <cell r="Q2066">
            <v>6828.3</v>
          </cell>
          <cell r="R2066" t="str">
            <v>Sin saldo estimado</v>
          </cell>
          <cell r="S2066">
            <v>1</v>
          </cell>
        </row>
        <row r="2067">
          <cell r="D2067" t="str">
            <v>20190180CET100</v>
          </cell>
          <cell r="E2067" t="str">
            <v>5100003001006001</v>
          </cell>
          <cell r="K2067" t="str">
            <v xml:space="preserve">COLEGIO DE ESTUDIOS CIENTIFICOS Y TECNOLOGICOS DEL ESTADO DE PUEBLA CECYTEP                                                                                                                                                                                                                                 </v>
          </cell>
          <cell r="L2067">
            <v>0</v>
          </cell>
          <cell r="M2067">
            <v>6828.3</v>
          </cell>
          <cell r="N2067">
            <v>0</v>
          </cell>
          <cell r="O2067">
            <v>6828.3</v>
          </cell>
          <cell r="P2067">
            <v>6828.3</v>
          </cell>
          <cell r="Q2067">
            <v>6828.3</v>
          </cell>
          <cell r="R2067" t="str">
            <v>Sin saldo estimado</v>
          </cell>
          <cell r="S2067">
            <v>1</v>
          </cell>
        </row>
        <row r="2068">
          <cell r="D2068" t="str">
            <v/>
          </cell>
          <cell r="E2068" t="str">
            <v>5100003001007000</v>
          </cell>
          <cell r="J2068" t="str">
            <v xml:space="preserve">UNIVERSIDAD INTERSERRANA DEL ESTADO DE PUEBLA 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68">
            <v>0</v>
          </cell>
          <cell r="M2068">
            <v>3343.5</v>
          </cell>
          <cell r="N2068">
            <v>0</v>
          </cell>
          <cell r="O2068">
            <v>3343.5</v>
          </cell>
          <cell r="P2068">
            <v>3343.5</v>
          </cell>
          <cell r="Q2068">
            <v>3343.5</v>
          </cell>
          <cell r="R2068" t="str">
            <v>Sin saldo estimado</v>
          </cell>
          <cell r="S2068">
            <v>1</v>
          </cell>
        </row>
        <row r="2069">
          <cell r="D2069" t="str">
            <v>20190770UIS100</v>
          </cell>
          <cell r="E2069" t="str">
            <v>5100003001007001</v>
          </cell>
          <cell r="K2069" t="str">
            <v xml:space="preserve">UNIVERSIDAD INTERSERRANA DEL ESTADO DE PUEBLA 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69">
            <v>0</v>
          </cell>
          <cell r="M2069">
            <v>3343.5</v>
          </cell>
          <cell r="N2069">
            <v>0</v>
          </cell>
          <cell r="O2069">
            <v>3343.5</v>
          </cell>
          <cell r="P2069">
            <v>3343.5</v>
          </cell>
          <cell r="Q2069">
            <v>3343.5</v>
          </cell>
          <cell r="R2069" t="str">
            <v>Sin saldo estimado</v>
          </cell>
          <cell r="S2069">
            <v>1</v>
          </cell>
        </row>
        <row r="2070">
          <cell r="D2070" t="str">
            <v/>
          </cell>
          <cell r="E2070" t="str">
            <v>5100003001008000</v>
          </cell>
          <cell r="J2070" t="str">
            <v xml:space="preserve">UNIVERSIDAD INTERSERRANA DEL ESTADO DE PUEBLA 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70">
            <v>0</v>
          </cell>
          <cell r="M2070">
            <v>2930.59</v>
          </cell>
          <cell r="N2070">
            <v>0</v>
          </cell>
          <cell r="O2070">
            <v>2930.59</v>
          </cell>
          <cell r="P2070">
            <v>2930.59</v>
          </cell>
          <cell r="Q2070">
            <v>2930.59</v>
          </cell>
          <cell r="R2070" t="str">
            <v>Sin saldo estimado</v>
          </cell>
          <cell r="S2070">
            <v>1</v>
          </cell>
        </row>
        <row r="2071">
          <cell r="D2071" t="str">
            <v>20190840UCH100</v>
          </cell>
          <cell r="E2071" t="str">
            <v>5100003001008001</v>
          </cell>
          <cell r="K2071" t="str">
            <v xml:space="preserve">UNIVERSIDAD INTERSERRANA DEL ESTADO DE PUEBLA 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71">
            <v>0</v>
          </cell>
          <cell r="M2071">
            <v>2930.59</v>
          </cell>
          <cell r="N2071">
            <v>0</v>
          </cell>
          <cell r="O2071">
            <v>2930.59</v>
          </cell>
          <cell r="P2071">
            <v>2930.59</v>
          </cell>
          <cell r="Q2071">
            <v>2930.59</v>
          </cell>
          <cell r="R2071" t="str">
            <v>Sin saldo estimado</v>
          </cell>
          <cell r="S2071">
            <v>1</v>
          </cell>
        </row>
        <row r="2072">
          <cell r="D2072" t="str">
            <v/>
          </cell>
          <cell r="E2072" t="str">
            <v>5100003001009000</v>
          </cell>
          <cell r="J2072" t="str">
            <v xml:space="preserve">CONVENIO ESPECIFICO PARA EL FORTALECIMIENTO DE ACCIONES DE SALUD PUBLICA EN LAS ENTIDADES FEDERATIVAS                                                                                                                                                                                                       </v>
          </cell>
          <cell r="L2072">
            <v>0</v>
          </cell>
          <cell r="M2072">
            <v>64287.85</v>
          </cell>
          <cell r="N2072">
            <v>0</v>
          </cell>
          <cell r="O2072">
            <v>64287.85</v>
          </cell>
          <cell r="P2072">
            <v>64287.85</v>
          </cell>
          <cell r="Q2072">
            <v>64287.85</v>
          </cell>
          <cell r="R2072" t="str">
            <v>Sin saldo estimado</v>
          </cell>
          <cell r="S2072">
            <v>1</v>
          </cell>
        </row>
        <row r="2073">
          <cell r="D2073" t="str">
            <v>20190130351100</v>
          </cell>
          <cell r="E2073" t="str">
            <v>5100003001009001</v>
          </cell>
          <cell r="K2073" t="str">
            <v xml:space="preserve">CONVENIO ESPECIFICO PARA EL FORTALECIMIENTO DE ACCIONES DE SALUD PUBLICA EN LAS ENTIDADES FEDERATIVAS                                                                                                                                                                                                       </v>
          </cell>
          <cell r="L2073">
            <v>0</v>
          </cell>
          <cell r="M2073">
            <v>64287.85</v>
          </cell>
          <cell r="N2073">
            <v>0</v>
          </cell>
          <cell r="O2073">
            <v>64287.85</v>
          </cell>
          <cell r="P2073">
            <v>64287.85</v>
          </cell>
          <cell r="Q2073">
            <v>64287.85</v>
          </cell>
          <cell r="R2073" t="str">
            <v>Sin saldo estimado</v>
          </cell>
          <cell r="S2073">
            <v>1</v>
          </cell>
        </row>
        <row r="2074">
          <cell r="D2074" t="str">
            <v/>
          </cell>
          <cell r="E2074" t="str">
            <v>5100003001010000</v>
          </cell>
          <cell r="J2074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74">
            <v>0</v>
          </cell>
          <cell r="M2074">
            <v>47078.03</v>
          </cell>
          <cell r="N2074">
            <v>0</v>
          </cell>
          <cell r="O2074">
            <v>47078.03</v>
          </cell>
          <cell r="P2074">
            <v>47078.03</v>
          </cell>
          <cell r="Q2074">
            <v>47078.03</v>
          </cell>
          <cell r="R2074" t="str">
            <v>Sin saldo estimado</v>
          </cell>
          <cell r="S2074">
            <v>1</v>
          </cell>
        </row>
        <row r="2075">
          <cell r="D2075" t="str">
            <v>20190170CBC100</v>
          </cell>
          <cell r="E2075" t="str">
            <v>5100003001010001</v>
          </cell>
          <cell r="K2075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75">
            <v>0</v>
          </cell>
          <cell r="M2075">
            <v>47078.03</v>
          </cell>
          <cell r="N2075">
            <v>0</v>
          </cell>
          <cell r="O2075">
            <v>47078.03</v>
          </cell>
          <cell r="P2075">
            <v>47078.03</v>
          </cell>
          <cell r="Q2075">
            <v>47078.03</v>
          </cell>
          <cell r="R2075" t="str">
            <v>Sin saldo estimado</v>
          </cell>
          <cell r="S2075">
            <v>1</v>
          </cell>
        </row>
        <row r="2076">
          <cell r="D2076" t="str">
            <v/>
          </cell>
          <cell r="E2076" t="str">
            <v>5100003001011000</v>
          </cell>
          <cell r="J2076" t="str">
            <v xml:space="preserve">INSTITUTO DE CAPACITACION PARA EL TRABAJO DEL ESTADO DE PUEBLA ICATEP                                                                                                                                                                                                                                       </v>
          </cell>
          <cell r="L2076">
            <v>0</v>
          </cell>
          <cell r="M2076">
            <v>11649.25</v>
          </cell>
          <cell r="N2076">
            <v>0</v>
          </cell>
          <cell r="O2076">
            <v>11649.25</v>
          </cell>
          <cell r="P2076">
            <v>11649.25</v>
          </cell>
          <cell r="Q2076">
            <v>11649.25</v>
          </cell>
          <cell r="R2076" t="str">
            <v>Sin saldo estimado</v>
          </cell>
          <cell r="S2076">
            <v>1</v>
          </cell>
        </row>
        <row r="2077">
          <cell r="D2077" t="str">
            <v>20190280CTE100</v>
          </cell>
          <cell r="E2077" t="str">
            <v>5100003001011001</v>
          </cell>
          <cell r="K2077" t="str">
            <v xml:space="preserve">INSTITUTO DE CAPACITACION PARA EL TRABAJO DEL ESTADO DE PUEBLA ICATEP                                                                                                                                                                                                                                       </v>
          </cell>
          <cell r="L2077">
            <v>0</v>
          </cell>
          <cell r="M2077">
            <v>11649.25</v>
          </cell>
          <cell r="N2077">
            <v>0</v>
          </cell>
          <cell r="O2077">
            <v>11649.25</v>
          </cell>
          <cell r="P2077">
            <v>11649.25</v>
          </cell>
          <cell r="Q2077">
            <v>11649.25</v>
          </cell>
          <cell r="R2077" t="str">
            <v>Sin saldo estimado</v>
          </cell>
          <cell r="S2077">
            <v>1</v>
          </cell>
        </row>
        <row r="2078">
          <cell r="D2078" t="str">
            <v/>
          </cell>
          <cell r="E2078" t="str">
            <v>5100003001012000</v>
          </cell>
          <cell r="J2078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78">
            <v>0</v>
          </cell>
          <cell r="M2078">
            <v>2589.58</v>
          </cell>
          <cell r="N2078">
            <v>0</v>
          </cell>
          <cell r="O2078">
            <v>2589.58</v>
          </cell>
          <cell r="P2078">
            <v>2589.58</v>
          </cell>
          <cell r="Q2078">
            <v>2589.58</v>
          </cell>
          <cell r="R2078" t="str">
            <v>Sin saldo estimado</v>
          </cell>
          <cell r="S2078">
            <v>1</v>
          </cell>
        </row>
        <row r="2079">
          <cell r="D2079" t="str">
            <v>20190760UIC100</v>
          </cell>
          <cell r="E2079" t="str">
            <v>5100003001012001</v>
          </cell>
          <cell r="K2079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79">
            <v>0</v>
          </cell>
          <cell r="M2079">
            <v>2589.58</v>
          </cell>
          <cell r="N2079">
            <v>0</v>
          </cell>
          <cell r="O2079">
            <v>2589.58</v>
          </cell>
          <cell r="P2079">
            <v>2589.58</v>
          </cell>
          <cell r="Q2079">
            <v>2589.58</v>
          </cell>
          <cell r="R2079" t="str">
            <v>Sin saldo estimado</v>
          </cell>
          <cell r="S2079">
            <v>1</v>
          </cell>
        </row>
        <row r="2080">
          <cell r="D2080" t="str">
            <v/>
          </cell>
          <cell r="E2080" t="str">
            <v>5100003001014000</v>
          </cell>
          <cell r="J2080" t="str">
            <v xml:space="preserve">FORTALECIMIENTO A LA ATENCION MEDICA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0">
            <v>0</v>
          </cell>
          <cell r="M2080">
            <v>13390.02</v>
          </cell>
          <cell r="N2080">
            <v>0</v>
          </cell>
          <cell r="O2080">
            <v>13390.02</v>
          </cell>
          <cell r="P2080">
            <v>13390.02</v>
          </cell>
          <cell r="Q2080">
            <v>13390.02</v>
          </cell>
          <cell r="R2080" t="str">
            <v>Sin saldo estimado</v>
          </cell>
          <cell r="S2080">
            <v>1</v>
          </cell>
        </row>
        <row r="2081">
          <cell r="D2081" t="str">
            <v>20190130351100</v>
          </cell>
          <cell r="E2081" t="str">
            <v>5100003001014001</v>
          </cell>
          <cell r="K2081" t="str">
            <v xml:space="preserve">FORTALECIMIENTO A LA ATENCION MEDICA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1">
            <v>0</v>
          </cell>
          <cell r="M2081">
            <v>13390.02</v>
          </cell>
          <cell r="N2081">
            <v>0</v>
          </cell>
          <cell r="O2081">
            <v>13390.02</v>
          </cell>
          <cell r="P2081">
            <v>13390.02</v>
          </cell>
          <cell r="Q2081">
            <v>13390.02</v>
          </cell>
          <cell r="R2081" t="str">
            <v>Sin saldo estimado</v>
          </cell>
          <cell r="S2081">
            <v>1</v>
          </cell>
        </row>
        <row r="2082">
          <cell r="D2082" t="str">
            <v/>
          </cell>
          <cell r="E2082" t="str">
            <v>5100003001015000</v>
          </cell>
          <cell r="J2082" t="str">
            <v xml:space="preserve">SEGURO POPULAR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2">
            <v>0</v>
          </cell>
          <cell r="M2082">
            <v>491259.68</v>
          </cell>
          <cell r="N2082">
            <v>0</v>
          </cell>
          <cell r="O2082">
            <v>491259.68</v>
          </cell>
          <cell r="P2082">
            <v>491259.68</v>
          </cell>
          <cell r="Q2082">
            <v>491259.68</v>
          </cell>
          <cell r="R2082" t="str">
            <v>Sin saldo estimado</v>
          </cell>
          <cell r="S2082">
            <v>1</v>
          </cell>
        </row>
        <row r="2083">
          <cell r="D2083" t="str">
            <v>20191080RPS100</v>
          </cell>
          <cell r="E2083" t="str">
            <v>5100003001015001</v>
          </cell>
          <cell r="K2083" t="str">
            <v xml:space="preserve">SEGURO POPULAR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3">
            <v>0</v>
          </cell>
          <cell r="M2083">
            <v>491259.68</v>
          </cell>
          <cell r="N2083">
            <v>0</v>
          </cell>
          <cell r="O2083">
            <v>491259.68</v>
          </cell>
          <cell r="P2083">
            <v>491259.68</v>
          </cell>
          <cell r="Q2083">
            <v>491259.68</v>
          </cell>
          <cell r="R2083" t="str">
            <v>Sin saldo estimado</v>
          </cell>
          <cell r="S2083">
            <v>1</v>
          </cell>
        </row>
        <row r="2084">
          <cell r="D2084" t="str">
            <v/>
          </cell>
          <cell r="E2084" t="str">
            <v>5100003001017000</v>
          </cell>
          <cell r="J2084" t="str">
            <v xml:space="preserve">PROGRAMA 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4">
            <v>0</v>
          </cell>
          <cell r="M2084">
            <v>8625.8799999999992</v>
          </cell>
          <cell r="N2084">
            <v>0</v>
          </cell>
          <cell r="O2084">
            <v>8625.8799999999992</v>
          </cell>
          <cell r="P2084">
            <v>8625.8799999999992</v>
          </cell>
          <cell r="Q2084">
            <v>8625.8799999999992</v>
          </cell>
          <cell r="R2084" t="str">
            <v>Sin saldo estimado</v>
          </cell>
          <cell r="S2084">
            <v>1</v>
          </cell>
        </row>
        <row r="2085">
          <cell r="D2085" t="str">
            <v>20180130351100</v>
          </cell>
          <cell r="E2085" t="str">
            <v>5100003001017001</v>
          </cell>
          <cell r="K2085" t="str">
            <v xml:space="preserve">PROGRAMA 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5">
            <v>0</v>
          </cell>
          <cell r="M2085">
            <v>1067.6600000000001</v>
          </cell>
          <cell r="N2085">
            <v>0</v>
          </cell>
          <cell r="O2085">
            <v>1067.6600000000001</v>
          </cell>
          <cell r="P2085">
            <v>1067.6600000000001</v>
          </cell>
          <cell r="Q2085">
            <v>1067.6600000000001</v>
          </cell>
          <cell r="R2085" t="str">
            <v>Sin saldo estimado</v>
          </cell>
          <cell r="S2085">
            <v>1</v>
          </cell>
        </row>
        <row r="2086">
          <cell r="D2086" t="str">
            <v>20190130351100</v>
          </cell>
          <cell r="E2086" t="str">
            <v>5100003001017001</v>
          </cell>
          <cell r="K2086" t="str">
            <v xml:space="preserve">PROGRAMA 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6">
            <v>0</v>
          </cell>
          <cell r="M2086">
            <v>7558.22</v>
          </cell>
          <cell r="N2086">
            <v>0</v>
          </cell>
          <cell r="O2086">
            <v>7558.22</v>
          </cell>
          <cell r="P2086">
            <v>7558.22</v>
          </cell>
          <cell r="Q2086">
            <v>7558.22</v>
          </cell>
          <cell r="R2086" t="str">
            <v>Sin saldo estimado</v>
          </cell>
          <cell r="S2086">
            <v>1</v>
          </cell>
        </row>
        <row r="2087">
          <cell r="D2087" t="str">
            <v/>
          </cell>
          <cell r="E2087" t="str">
            <v>5100003001018000</v>
          </cell>
          <cell r="J2087" t="str">
            <v xml:space="preserve">RETENCIONES 5 AL MILLAR FEDERAL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7">
            <v>0</v>
          </cell>
          <cell r="M2087">
            <v>139133.17000000001</v>
          </cell>
          <cell r="N2087">
            <v>0</v>
          </cell>
          <cell r="O2087">
            <v>139133.17000000001</v>
          </cell>
          <cell r="P2087">
            <v>139133.17000000001</v>
          </cell>
          <cell r="Q2087">
            <v>139133.17000000001</v>
          </cell>
          <cell r="R2087" t="str">
            <v>Sin saldo estimado</v>
          </cell>
          <cell r="S2087">
            <v>1</v>
          </cell>
        </row>
        <row r="2088">
          <cell r="D2088" t="str">
            <v>20141050915100</v>
          </cell>
          <cell r="E2088" t="str">
            <v>5100003001018001</v>
          </cell>
          <cell r="K2088" t="str">
            <v xml:space="preserve">RETENCIONES 5 AL MILLAR FEDERAL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88">
            <v>0</v>
          </cell>
          <cell r="M2088">
            <v>139133.17000000001</v>
          </cell>
          <cell r="N2088">
            <v>0</v>
          </cell>
          <cell r="O2088">
            <v>139133.17000000001</v>
          </cell>
          <cell r="P2088">
            <v>139133.17000000001</v>
          </cell>
          <cell r="Q2088">
            <v>139133.17000000001</v>
          </cell>
          <cell r="R2088" t="str">
            <v>Sin saldo estimado</v>
          </cell>
          <cell r="S2088">
            <v>1</v>
          </cell>
        </row>
        <row r="2089">
          <cell r="D2089" t="str">
            <v/>
          </cell>
          <cell r="E2089" t="str">
            <v>5100003001019000</v>
          </cell>
          <cell r="J2089" t="str">
            <v xml:space="preserve">REGIMEN ESTATAL DE PROTECCIËN SOCIAL EN SALUD CUOTA SOCIAL Y APORTACIËN SOLIDARIA FEDERAL                                                                                                                                                                                                                   </v>
          </cell>
          <cell r="L2089">
            <v>0</v>
          </cell>
          <cell r="M2089">
            <v>194013.29</v>
          </cell>
          <cell r="N2089">
            <v>0</v>
          </cell>
          <cell r="O2089">
            <v>194013.29</v>
          </cell>
          <cell r="P2089">
            <v>194013.29</v>
          </cell>
          <cell r="Q2089">
            <v>194013.29</v>
          </cell>
          <cell r="R2089" t="str">
            <v>Sin saldo estimado</v>
          </cell>
          <cell r="S2089">
            <v>1</v>
          </cell>
        </row>
        <row r="2090">
          <cell r="D2090" t="str">
            <v>20181080RPS100</v>
          </cell>
          <cell r="E2090" t="str">
            <v>5100003001019001</v>
          </cell>
          <cell r="K2090" t="str">
            <v xml:space="preserve">REGIMEN ESTATAL DE PROTECCIËN SOCIAL EN SALUD CUOTA SOCIAL Y APORTACIËN SOLIDARIA FEDERAL                                                                                                                                                                                                                   </v>
          </cell>
          <cell r="L2090">
            <v>0</v>
          </cell>
          <cell r="M2090">
            <v>194013.29</v>
          </cell>
          <cell r="N2090">
            <v>0</v>
          </cell>
          <cell r="O2090">
            <v>194013.29</v>
          </cell>
          <cell r="P2090">
            <v>194013.29</v>
          </cell>
          <cell r="Q2090">
            <v>194013.29</v>
          </cell>
          <cell r="R2090" t="str">
            <v>Sin saldo estimado</v>
          </cell>
          <cell r="S2090">
            <v>1</v>
          </cell>
        </row>
        <row r="2091">
          <cell r="D2091" t="str">
            <v/>
          </cell>
          <cell r="E2091" t="str">
            <v>5100003001020000</v>
          </cell>
          <cell r="J2091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2091">
            <v>0</v>
          </cell>
          <cell r="M2091">
            <v>77613.009999999995</v>
          </cell>
          <cell r="N2091">
            <v>0</v>
          </cell>
          <cell r="O2091">
            <v>77613.009999999995</v>
          </cell>
          <cell r="P2091">
            <v>77613.009999999995</v>
          </cell>
          <cell r="Q2091">
            <v>77613.009999999995</v>
          </cell>
          <cell r="R2091" t="str">
            <v>Sin saldo estimado</v>
          </cell>
          <cell r="S2091">
            <v>1</v>
          </cell>
        </row>
        <row r="2092">
          <cell r="D2092" t="str">
            <v>20191071001100</v>
          </cell>
          <cell r="E2092" t="str">
            <v>5100003001020001</v>
          </cell>
          <cell r="K2092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2092">
            <v>0</v>
          </cell>
          <cell r="M2092">
            <v>77613.009999999995</v>
          </cell>
          <cell r="N2092">
            <v>0</v>
          </cell>
          <cell r="O2092">
            <v>77613.009999999995</v>
          </cell>
          <cell r="P2092">
            <v>77613.009999999995</v>
          </cell>
          <cell r="Q2092">
            <v>77613.009999999995</v>
          </cell>
          <cell r="R2092" t="str">
            <v>Sin saldo estimado</v>
          </cell>
          <cell r="S2092">
            <v>1</v>
          </cell>
        </row>
        <row r="2093">
          <cell r="D2093" t="str">
            <v/>
          </cell>
          <cell r="E2093" t="str">
            <v>5100003001021000</v>
          </cell>
          <cell r="J2093" t="str">
            <v xml:space="preserve">ATENCION A LA DEMANDA DE EDUCACION PARA ADULTOS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93">
            <v>0</v>
          </cell>
          <cell r="M2093">
            <v>9851.42</v>
          </cell>
          <cell r="N2093">
            <v>0</v>
          </cell>
          <cell r="O2093">
            <v>9851.42</v>
          </cell>
          <cell r="P2093">
            <v>9851.42</v>
          </cell>
          <cell r="Q2093">
            <v>9851.42</v>
          </cell>
          <cell r="R2093" t="str">
            <v>Sin saldo estimado</v>
          </cell>
          <cell r="S2093">
            <v>1</v>
          </cell>
        </row>
        <row r="2094">
          <cell r="D2094" t="str">
            <v>20190310EEA100</v>
          </cell>
          <cell r="E2094" t="str">
            <v>5100003001021001</v>
          </cell>
          <cell r="K2094" t="str">
            <v xml:space="preserve">ATENCION A LA DEMANDA DE EDUCACION PARA ADULTOS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94">
            <v>0</v>
          </cell>
          <cell r="M2094">
            <v>9851.42</v>
          </cell>
          <cell r="N2094">
            <v>0</v>
          </cell>
          <cell r="O2094">
            <v>9851.42</v>
          </cell>
          <cell r="P2094">
            <v>9851.42</v>
          </cell>
          <cell r="Q2094">
            <v>9851.42</v>
          </cell>
          <cell r="R2094" t="str">
            <v>Sin saldo estimado</v>
          </cell>
          <cell r="S2094">
            <v>1</v>
          </cell>
        </row>
        <row r="2095">
          <cell r="D2095" t="str">
            <v/>
          </cell>
          <cell r="E2095" t="str">
            <v>5100003001022000</v>
          </cell>
          <cell r="J2095" t="str">
            <v xml:space="preserve">TELEBACHILLERATO COMUNITARIO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95">
            <v>0</v>
          </cell>
          <cell r="M2095">
            <v>15386.81</v>
          </cell>
          <cell r="N2095">
            <v>0</v>
          </cell>
          <cell r="O2095">
            <v>15386.81</v>
          </cell>
          <cell r="P2095">
            <v>15386.81</v>
          </cell>
          <cell r="Q2095">
            <v>15386.81</v>
          </cell>
          <cell r="R2095" t="str">
            <v>Sin saldo estimado</v>
          </cell>
          <cell r="S2095">
            <v>1</v>
          </cell>
        </row>
        <row r="2096">
          <cell r="D2096" t="str">
            <v>20190120301100</v>
          </cell>
          <cell r="E2096" t="str">
            <v>5100003001022001</v>
          </cell>
          <cell r="K2096" t="str">
            <v xml:space="preserve">TELEBACHILLERATO COMUNITARIO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96">
            <v>0</v>
          </cell>
          <cell r="M2096">
            <v>15386.81</v>
          </cell>
          <cell r="N2096">
            <v>0</v>
          </cell>
          <cell r="O2096">
            <v>15386.81</v>
          </cell>
          <cell r="P2096">
            <v>15386.81</v>
          </cell>
          <cell r="Q2096">
            <v>15386.81</v>
          </cell>
          <cell r="R2096" t="str">
            <v>Sin saldo estimado</v>
          </cell>
          <cell r="S2096">
            <v>1</v>
          </cell>
        </row>
        <row r="2097">
          <cell r="D2097" t="str">
            <v/>
          </cell>
          <cell r="E2097" t="str">
            <v>5100003001023000</v>
          </cell>
          <cell r="J2097" t="str">
            <v xml:space="preserve">FONDO DE PROTECCION CONTRA GASTOS CATASTROFICOS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97">
            <v>0</v>
          </cell>
          <cell r="M2097">
            <v>37674.78</v>
          </cell>
          <cell r="N2097">
            <v>0</v>
          </cell>
          <cell r="O2097">
            <v>37674.78</v>
          </cell>
          <cell r="P2097">
            <v>37674.78</v>
          </cell>
          <cell r="Q2097">
            <v>37674.78</v>
          </cell>
          <cell r="R2097" t="str">
            <v>Sin saldo estimado</v>
          </cell>
          <cell r="S2097">
            <v>1</v>
          </cell>
        </row>
        <row r="2098">
          <cell r="D2098" t="str">
            <v>20190130351100</v>
          </cell>
          <cell r="E2098" t="str">
            <v>5100003001023001</v>
          </cell>
          <cell r="K2098" t="str">
            <v xml:space="preserve">FONDO DE PROTECCION CONTRA GASTOS CATASTROFICOS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098">
            <v>0</v>
          </cell>
          <cell r="M2098">
            <v>37674.78</v>
          </cell>
          <cell r="N2098">
            <v>0</v>
          </cell>
          <cell r="O2098">
            <v>37674.78</v>
          </cell>
          <cell r="P2098">
            <v>37674.78</v>
          </cell>
          <cell r="Q2098">
            <v>37674.78</v>
          </cell>
          <cell r="R2098" t="str">
            <v>Sin saldo estimado</v>
          </cell>
          <cell r="S2098">
            <v>1</v>
          </cell>
        </row>
        <row r="2099">
          <cell r="D2099" t="str">
            <v/>
          </cell>
          <cell r="E2099" t="str">
            <v>5100003001025000</v>
          </cell>
          <cell r="J2099" t="str">
            <v xml:space="preserve">FORTALECIMIENTO DEL DESEMPENO EN MATERIA DE SEGURIDAD PUBLICA FORTASEG                                                                                                                                                                                                                                      </v>
          </cell>
          <cell r="L2099">
            <v>0</v>
          </cell>
          <cell r="M2099">
            <v>114076.45</v>
          </cell>
          <cell r="N2099">
            <v>0</v>
          </cell>
          <cell r="O2099">
            <v>114076.45</v>
          </cell>
          <cell r="P2099">
            <v>114076.45</v>
          </cell>
          <cell r="Q2099">
            <v>114076.45</v>
          </cell>
          <cell r="R2099" t="str">
            <v>Sin saldo estimado</v>
          </cell>
          <cell r="S2099">
            <v>1</v>
          </cell>
        </row>
        <row r="2100">
          <cell r="D2100" t="str">
            <v>20190780SNS100</v>
          </cell>
          <cell r="E2100" t="str">
            <v>5100003001025001</v>
          </cell>
          <cell r="K2100" t="str">
            <v xml:space="preserve">FORTALECIMIENTO DEL DESEMPENO EN MATERIA DE SEGURIDAD PUBLICA FORTASEG                                                                                                                                                                                                                                      </v>
          </cell>
          <cell r="L2100">
            <v>0</v>
          </cell>
          <cell r="M2100">
            <v>114076.45</v>
          </cell>
          <cell r="N2100">
            <v>0</v>
          </cell>
          <cell r="O2100">
            <v>114076.45</v>
          </cell>
          <cell r="P2100">
            <v>114076.45</v>
          </cell>
          <cell r="Q2100">
            <v>114076.45</v>
          </cell>
          <cell r="R2100" t="str">
            <v>Sin saldo estimado</v>
          </cell>
          <cell r="S2100">
            <v>1</v>
          </cell>
        </row>
        <row r="2101">
          <cell r="D2101" t="str">
            <v/>
          </cell>
          <cell r="E2101" t="str">
            <v>5100003001027000</v>
          </cell>
          <cell r="J2101" t="str">
            <v xml:space="preserve">PROGRAMA DE REGISTRO E IDENTIFICACION DE POBLACION FORTALECIMIENTO DEL REGISTRO CIVIL                                                                                                                                                                                                                       </v>
          </cell>
          <cell r="L2101">
            <v>0</v>
          </cell>
          <cell r="M2101">
            <v>412.3</v>
          </cell>
          <cell r="N2101">
            <v>0</v>
          </cell>
          <cell r="O2101">
            <v>412.3</v>
          </cell>
          <cell r="P2101">
            <v>412.3</v>
          </cell>
          <cell r="Q2101">
            <v>412.3</v>
          </cell>
          <cell r="R2101" t="str">
            <v>Sin saldo estimado</v>
          </cell>
          <cell r="S2101">
            <v>1</v>
          </cell>
        </row>
        <row r="2102">
          <cell r="D2102" t="str">
            <v>20190040031100</v>
          </cell>
          <cell r="E2102" t="str">
            <v>5100003001027001</v>
          </cell>
          <cell r="K2102" t="str">
            <v xml:space="preserve">PROGRAMA DE REGISTRO E IDENTIFICACION DE POBLACION FORTALECIMIENTO DEL REGISTRO CIVIL                                                                                                                                                                                                                       </v>
          </cell>
          <cell r="L2102">
            <v>0</v>
          </cell>
          <cell r="M2102">
            <v>412.3</v>
          </cell>
          <cell r="N2102">
            <v>0</v>
          </cell>
          <cell r="O2102">
            <v>412.3</v>
          </cell>
          <cell r="P2102">
            <v>412.3</v>
          </cell>
          <cell r="Q2102">
            <v>412.3</v>
          </cell>
          <cell r="R2102" t="str">
            <v>Sin saldo estimado</v>
          </cell>
          <cell r="S2102">
            <v>1</v>
          </cell>
        </row>
        <row r="2103">
          <cell r="D2103" t="str">
            <v/>
          </cell>
          <cell r="E2103" t="str">
            <v>5100003001028000</v>
          </cell>
          <cell r="J2103" t="str">
            <v xml:space="preserve">UNIVERSIDADES TECNOLOGICAS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103">
            <v>0</v>
          </cell>
          <cell r="M2103">
            <v>120715.08</v>
          </cell>
          <cell r="N2103">
            <v>0</v>
          </cell>
          <cell r="O2103">
            <v>120715.08</v>
          </cell>
          <cell r="P2103">
            <v>120715.08</v>
          </cell>
          <cell r="Q2103">
            <v>120715.08</v>
          </cell>
          <cell r="R2103" t="str">
            <v>Sin saldo estimado</v>
          </cell>
          <cell r="S2103">
            <v>1</v>
          </cell>
        </row>
        <row r="2104">
          <cell r="D2104" t="str">
            <v>20190120301100</v>
          </cell>
          <cell r="E2104" t="str">
            <v>5100003001028001</v>
          </cell>
          <cell r="K2104" t="str">
            <v xml:space="preserve">UNIVERSIDADES TECNOLOGICAS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104">
            <v>0</v>
          </cell>
          <cell r="M2104">
            <v>120715.08</v>
          </cell>
          <cell r="N2104">
            <v>0</v>
          </cell>
          <cell r="O2104">
            <v>120715.08</v>
          </cell>
          <cell r="P2104">
            <v>120715.08</v>
          </cell>
          <cell r="Q2104">
            <v>120715.08</v>
          </cell>
          <cell r="R2104" t="str">
            <v>Sin saldo estimado</v>
          </cell>
          <cell r="S2104">
            <v>1</v>
          </cell>
        </row>
        <row r="2105">
          <cell r="D2105" t="str">
            <v/>
          </cell>
          <cell r="E2105" t="str">
            <v>5100003001029000</v>
          </cell>
          <cell r="J2105" t="str">
            <v xml:space="preserve">UNIVERSIDADES POLITECNICAS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105">
            <v>0</v>
          </cell>
          <cell r="M2105">
            <v>18187.43</v>
          </cell>
          <cell r="N2105">
            <v>0</v>
          </cell>
          <cell r="O2105">
            <v>18187.43</v>
          </cell>
          <cell r="P2105">
            <v>18187.43</v>
          </cell>
          <cell r="Q2105">
            <v>18187.43</v>
          </cell>
          <cell r="R2105" t="str">
            <v>Sin saldo estimado</v>
          </cell>
          <cell r="S2105">
            <v>1</v>
          </cell>
        </row>
        <row r="2106">
          <cell r="D2106" t="str">
            <v>20190120301100</v>
          </cell>
          <cell r="E2106" t="str">
            <v>5100003001029001</v>
          </cell>
          <cell r="K2106" t="str">
            <v xml:space="preserve">UNIVERSIDADES POLITECNICAS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106">
            <v>0</v>
          </cell>
          <cell r="M2106">
            <v>18187.43</v>
          </cell>
          <cell r="N2106">
            <v>0</v>
          </cell>
          <cell r="O2106">
            <v>18187.43</v>
          </cell>
          <cell r="P2106">
            <v>18187.43</v>
          </cell>
          <cell r="Q2106">
            <v>18187.43</v>
          </cell>
          <cell r="R2106" t="str">
            <v>Sin saldo estimado</v>
          </cell>
          <cell r="S2106">
            <v>1</v>
          </cell>
        </row>
        <row r="2107">
          <cell r="D2107" t="str">
            <v/>
          </cell>
          <cell r="E2107" t="str">
            <v>5100003001030000</v>
          </cell>
          <cell r="J2107" t="str">
            <v xml:space="preserve">FONDO PARA LA ACCESIBILIDAD PARA LAS PERSONAS CON DISCAPACIDAD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07">
            <v>0</v>
          </cell>
          <cell r="M2107">
            <v>15567.68</v>
          </cell>
          <cell r="N2107">
            <v>0</v>
          </cell>
          <cell r="O2107">
            <v>15567.68</v>
          </cell>
          <cell r="P2107">
            <v>15567.68</v>
          </cell>
          <cell r="Q2107">
            <v>15567.68</v>
          </cell>
          <cell r="R2107" t="str">
            <v>Sin saldo estimado</v>
          </cell>
          <cell r="S2107">
            <v>1</v>
          </cell>
        </row>
        <row r="2108">
          <cell r="D2108" t="str">
            <v>20191050923100</v>
          </cell>
          <cell r="E2108" t="str">
            <v>5100003001030001</v>
          </cell>
          <cell r="K2108" t="str">
            <v xml:space="preserve">FONDO PARA LA ACCESIBILIDAD PARA LAS PERSONAS CON DISCAPACIDAD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08">
            <v>0</v>
          </cell>
          <cell r="M2108">
            <v>15567.68</v>
          </cell>
          <cell r="N2108">
            <v>0</v>
          </cell>
          <cell r="O2108">
            <v>15567.68</v>
          </cell>
          <cell r="P2108">
            <v>15567.68</v>
          </cell>
          <cell r="Q2108">
            <v>15567.68</v>
          </cell>
          <cell r="R2108" t="str">
            <v>Sin saldo estimado</v>
          </cell>
          <cell r="S2108">
            <v>1</v>
          </cell>
        </row>
        <row r="2109">
          <cell r="D2109" t="str">
            <v/>
          </cell>
          <cell r="E2109" t="str">
            <v>5100003001031000</v>
          </cell>
          <cell r="J2109" t="str">
            <v xml:space="preserve">PROGRAMA PARA EL DESARROLLO PROFESIONAL DOCENTE TIPO BASICO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09">
            <v>0</v>
          </cell>
          <cell r="M2109">
            <v>7075.71</v>
          </cell>
          <cell r="N2109">
            <v>0</v>
          </cell>
          <cell r="O2109">
            <v>7075.71</v>
          </cell>
          <cell r="P2109">
            <v>7075.71</v>
          </cell>
          <cell r="Q2109">
            <v>7075.71</v>
          </cell>
          <cell r="R2109" t="str">
            <v>Sin saldo estimado</v>
          </cell>
          <cell r="S2109">
            <v>1</v>
          </cell>
        </row>
        <row r="2110">
          <cell r="D2110" t="str">
            <v>20190120301100</v>
          </cell>
          <cell r="E2110" t="str">
            <v>5100003001031001</v>
          </cell>
          <cell r="K2110" t="str">
            <v xml:space="preserve">PROGRAMA PARA EL DESARROLLO PROFESIONAL DOCENTE TIPO BASICO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0">
            <v>0</v>
          </cell>
          <cell r="M2110">
            <v>7075.71</v>
          </cell>
          <cell r="N2110">
            <v>0</v>
          </cell>
          <cell r="O2110">
            <v>7075.71</v>
          </cell>
          <cell r="P2110">
            <v>7075.71</v>
          </cell>
          <cell r="Q2110">
            <v>7075.71</v>
          </cell>
          <cell r="R2110" t="str">
            <v>Sin saldo estimado</v>
          </cell>
          <cell r="S2110">
            <v>1</v>
          </cell>
        </row>
        <row r="2111">
          <cell r="D2111" t="str">
            <v/>
          </cell>
          <cell r="E2111" t="str">
            <v>5100003001032000</v>
          </cell>
          <cell r="J2111" t="str">
            <v xml:space="preserve">PROGRAMA S267 FORTALECIMIENTO DE LA CALIDAD EDUCATIVA QUE APOYARA AL PACTEN                                                                                                                                                                                                                                 </v>
          </cell>
          <cell r="L2111">
            <v>0</v>
          </cell>
          <cell r="M2111">
            <v>11799.35</v>
          </cell>
          <cell r="N2111">
            <v>0</v>
          </cell>
          <cell r="O2111">
            <v>11799.35</v>
          </cell>
          <cell r="P2111">
            <v>11799.35</v>
          </cell>
          <cell r="Q2111">
            <v>11799.35</v>
          </cell>
          <cell r="R2111" t="str">
            <v>Sin saldo estimado</v>
          </cell>
          <cell r="S2111">
            <v>1</v>
          </cell>
        </row>
        <row r="2112">
          <cell r="D2112" t="str">
            <v>20190120301100</v>
          </cell>
          <cell r="E2112" t="str">
            <v>5100003001032001</v>
          </cell>
          <cell r="K2112" t="str">
            <v xml:space="preserve">PROGRAMA S267 FORTALECIMIENTO DE LA CALIDAD EDUCATIVA QUE APOYARA AL PACTEN                                                                                                                                                                                                                                 </v>
          </cell>
          <cell r="L2112">
            <v>0</v>
          </cell>
          <cell r="M2112">
            <v>11799.35</v>
          </cell>
          <cell r="N2112">
            <v>0</v>
          </cell>
          <cell r="O2112">
            <v>11799.35</v>
          </cell>
          <cell r="P2112">
            <v>11799.35</v>
          </cell>
          <cell r="Q2112">
            <v>11799.35</v>
          </cell>
          <cell r="R2112" t="str">
            <v>Sin saldo estimado</v>
          </cell>
          <cell r="S2112">
            <v>1</v>
          </cell>
        </row>
        <row r="2113">
          <cell r="D2113" t="str">
            <v/>
          </cell>
          <cell r="E2113" t="str">
            <v>5100003001033000</v>
          </cell>
          <cell r="J2113" t="str">
            <v xml:space="preserve">PROGRAMA ESCUELAS DE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3">
            <v>0</v>
          </cell>
          <cell r="M2113">
            <v>208431.35999999999</v>
          </cell>
          <cell r="N2113">
            <v>0</v>
          </cell>
          <cell r="O2113">
            <v>208431.35999999999</v>
          </cell>
          <cell r="P2113">
            <v>208431.35999999999</v>
          </cell>
          <cell r="Q2113">
            <v>208431.35999999999</v>
          </cell>
          <cell r="R2113" t="str">
            <v>Sin saldo estimado</v>
          </cell>
          <cell r="S2113">
            <v>1</v>
          </cell>
        </row>
        <row r="2114">
          <cell r="D2114" t="str">
            <v>20190120301100</v>
          </cell>
          <cell r="E2114" t="str">
            <v>5100003001033001</v>
          </cell>
          <cell r="K2114" t="str">
            <v xml:space="preserve">PROGRAMA ESCUELAS DE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4">
            <v>0</v>
          </cell>
          <cell r="M2114">
            <v>208431.35999999999</v>
          </cell>
          <cell r="N2114">
            <v>0</v>
          </cell>
          <cell r="O2114">
            <v>208431.35999999999</v>
          </cell>
          <cell r="P2114">
            <v>208431.35999999999</v>
          </cell>
          <cell r="Q2114">
            <v>208431.35999999999</v>
          </cell>
          <cell r="R2114" t="str">
            <v>Sin saldo estimado</v>
          </cell>
          <cell r="S2114">
            <v>1</v>
          </cell>
        </row>
        <row r="2115">
          <cell r="D2115" t="str">
            <v/>
          </cell>
          <cell r="E2115" t="str">
            <v>5100003001034000</v>
          </cell>
          <cell r="J2115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5">
            <v>0</v>
          </cell>
          <cell r="M2115">
            <v>2406.9299999999998</v>
          </cell>
          <cell r="N2115">
            <v>0</v>
          </cell>
          <cell r="O2115">
            <v>2406.9299999999998</v>
          </cell>
          <cell r="P2115">
            <v>2406.9299999999998</v>
          </cell>
          <cell r="Q2115">
            <v>2406.9299999999998</v>
          </cell>
          <cell r="R2115" t="str">
            <v>Sin saldo estimado</v>
          </cell>
          <cell r="S2115">
            <v>1</v>
          </cell>
        </row>
        <row r="2116">
          <cell r="D2116" t="str">
            <v>20190120301100</v>
          </cell>
          <cell r="E2116" t="str">
            <v>5100003001034001</v>
          </cell>
          <cell r="K2116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6">
            <v>0</v>
          </cell>
          <cell r="M2116">
            <v>2406.9299999999998</v>
          </cell>
          <cell r="N2116">
            <v>0</v>
          </cell>
          <cell r="O2116">
            <v>2406.9299999999998</v>
          </cell>
          <cell r="P2116">
            <v>2406.9299999999998</v>
          </cell>
          <cell r="Q2116">
            <v>2406.9299999999998</v>
          </cell>
          <cell r="R2116" t="str">
            <v>Sin saldo estimado</v>
          </cell>
          <cell r="S2116">
            <v>1</v>
          </cell>
        </row>
        <row r="2117">
          <cell r="D2117" t="str">
            <v/>
          </cell>
          <cell r="E2117" t="str">
            <v>5100003001035000</v>
          </cell>
          <cell r="J2117" t="str">
            <v xml:space="preserve">PROGRAMA NACIONAL DE INGLES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7">
            <v>0</v>
          </cell>
          <cell r="M2117">
            <v>10193.33</v>
          </cell>
          <cell r="N2117">
            <v>0</v>
          </cell>
          <cell r="O2117">
            <v>10193.33</v>
          </cell>
          <cell r="P2117">
            <v>10193.33</v>
          </cell>
          <cell r="Q2117">
            <v>10193.33</v>
          </cell>
          <cell r="R2117" t="str">
            <v>Sin saldo estimado</v>
          </cell>
          <cell r="S2117">
            <v>1</v>
          </cell>
        </row>
        <row r="2118">
          <cell r="D2118" t="str">
            <v>20190120301100</v>
          </cell>
          <cell r="E2118" t="str">
            <v>5100003001035001</v>
          </cell>
          <cell r="K2118" t="str">
            <v xml:space="preserve">PROGRAMA NACIONAL DE INGLES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8">
            <v>0</v>
          </cell>
          <cell r="M2118">
            <v>10193.33</v>
          </cell>
          <cell r="N2118">
            <v>0</v>
          </cell>
          <cell r="O2118">
            <v>10193.33</v>
          </cell>
          <cell r="P2118">
            <v>10193.33</v>
          </cell>
          <cell r="Q2118">
            <v>10193.33</v>
          </cell>
          <cell r="R2118" t="str">
            <v>Sin saldo estimado</v>
          </cell>
          <cell r="S2118">
            <v>1</v>
          </cell>
        </row>
        <row r="2119">
          <cell r="D2119" t="str">
            <v/>
          </cell>
          <cell r="E2119" t="str">
            <v>5100003001036000</v>
          </cell>
          <cell r="J2119" t="str">
            <v xml:space="preserve">PROGRAMA FORTALECIMIENTO DE LA CALIDAD EDUCATIVA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19">
            <v>0</v>
          </cell>
          <cell r="M2119">
            <v>6512.89</v>
          </cell>
          <cell r="N2119">
            <v>0</v>
          </cell>
          <cell r="O2119">
            <v>6512.89</v>
          </cell>
          <cell r="P2119">
            <v>6512.89</v>
          </cell>
          <cell r="Q2119">
            <v>6512.89</v>
          </cell>
          <cell r="R2119" t="str">
            <v>Sin saldo estimado</v>
          </cell>
          <cell r="S2119">
            <v>1</v>
          </cell>
        </row>
        <row r="2120">
          <cell r="D2120" t="str">
            <v>20190120301100</v>
          </cell>
          <cell r="E2120" t="str">
            <v>5100003001036001</v>
          </cell>
          <cell r="K2120" t="str">
            <v xml:space="preserve">PROGRAMA FORTALECIMIENTO DE LA CALIDAD EDUCATIVA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0">
            <v>0</v>
          </cell>
          <cell r="M2120">
            <v>6512.89</v>
          </cell>
          <cell r="N2120">
            <v>0</v>
          </cell>
          <cell r="O2120">
            <v>6512.89</v>
          </cell>
          <cell r="P2120">
            <v>6512.89</v>
          </cell>
          <cell r="Q2120">
            <v>6512.89</v>
          </cell>
          <cell r="R2120" t="str">
            <v>Sin saldo estimado</v>
          </cell>
          <cell r="S2120">
            <v>1</v>
          </cell>
        </row>
        <row r="2121">
          <cell r="D2121" t="str">
            <v/>
          </cell>
          <cell r="E2121" t="str">
            <v>5100003001037000</v>
          </cell>
          <cell r="J2121" t="str">
            <v xml:space="preserve">PROGRAMA PARA LA INCLUSION Y LA EQUIDAD EDUCATIVA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1">
            <v>0</v>
          </cell>
          <cell r="M2121">
            <v>6276.95</v>
          </cell>
          <cell r="N2121">
            <v>0</v>
          </cell>
          <cell r="O2121">
            <v>6276.95</v>
          </cell>
          <cell r="P2121">
            <v>6276.95</v>
          </cell>
          <cell r="Q2121">
            <v>6276.95</v>
          </cell>
          <cell r="R2121" t="str">
            <v>Sin saldo estimado</v>
          </cell>
          <cell r="S2121">
            <v>1</v>
          </cell>
        </row>
        <row r="2122">
          <cell r="D2122" t="str">
            <v>20190120301100</v>
          </cell>
          <cell r="E2122" t="str">
            <v>5100003001037001</v>
          </cell>
          <cell r="K2122" t="str">
            <v xml:space="preserve">PROGRAMA PARA LA INCLUSION Y LA EQUIDAD EDUCATIVA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2">
            <v>0</v>
          </cell>
          <cell r="M2122">
            <v>6276.95</v>
          </cell>
          <cell r="N2122">
            <v>0</v>
          </cell>
          <cell r="O2122">
            <v>6276.95</v>
          </cell>
          <cell r="P2122">
            <v>6276.95</v>
          </cell>
          <cell r="Q2122">
            <v>6276.95</v>
          </cell>
          <cell r="R2122" t="str">
            <v>Sin saldo estimado</v>
          </cell>
          <cell r="S2122">
            <v>1</v>
          </cell>
        </row>
        <row r="2123">
          <cell r="D2123" t="str">
            <v/>
          </cell>
          <cell r="E2123" t="str">
            <v>5100003001038000</v>
          </cell>
          <cell r="J2123" t="str">
            <v xml:space="preserve">PROGRAMA NACIONAL DE BECAS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3">
            <v>0</v>
          </cell>
          <cell r="M2123">
            <v>3817.61</v>
          </cell>
          <cell r="N2123">
            <v>0</v>
          </cell>
          <cell r="O2123">
            <v>3817.61</v>
          </cell>
          <cell r="P2123">
            <v>3817.61</v>
          </cell>
          <cell r="Q2123">
            <v>3817.61</v>
          </cell>
          <cell r="R2123" t="str">
            <v>Sin saldo estimado</v>
          </cell>
          <cell r="S2123">
            <v>1</v>
          </cell>
        </row>
        <row r="2124">
          <cell r="D2124" t="str">
            <v>20190120301100</v>
          </cell>
          <cell r="E2124" t="str">
            <v>5100003001038001</v>
          </cell>
          <cell r="K2124" t="str">
            <v xml:space="preserve">PROGRAMA NACIONAL DE BECAS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4">
            <v>0</v>
          </cell>
          <cell r="M2124">
            <v>3817.61</v>
          </cell>
          <cell r="N2124">
            <v>0</v>
          </cell>
          <cell r="O2124">
            <v>3817.61</v>
          </cell>
          <cell r="P2124">
            <v>3817.61</v>
          </cell>
          <cell r="Q2124">
            <v>3817.61</v>
          </cell>
          <cell r="R2124" t="str">
            <v>Sin saldo estimado</v>
          </cell>
          <cell r="S2124">
            <v>1</v>
          </cell>
        </row>
        <row r="2125">
          <cell r="D2125" t="str">
            <v/>
          </cell>
          <cell r="E2125" t="str">
            <v>5100003001039000</v>
          </cell>
          <cell r="J2125" t="str">
            <v xml:space="preserve">PROGRAMA DE FORTALECIMIENTO DE LA CALIDAD EDUCATIVA DE LA UNIVERSIDAD INTERCULTURAL DEL ESTADO DE PUEBLA                                                                                                                                                                                                    </v>
          </cell>
          <cell r="L2125">
            <v>0</v>
          </cell>
          <cell r="M2125">
            <v>4839.0200000000004</v>
          </cell>
          <cell r="N2125">
            <v>0</v>
          </cell>
          <cell r="O2125">
            <v>4839.0200000000004</v>
          </cell>
          <cell r="P2125">
            <v>4839.0200000000004</v>
          </cell>
          <cell r="Q2125">
            <v>4839.0200000000004</v>
          </cell>
          <cell r="R2125" t="str">
            <v>Sin saldo estimado</v>
          </cell>
          <cell r="S2125">
            <v>1</v>
          </cell>
        </row>
        <row r="2126">
          <cell r="D2126" t="str">
            <v>20190760UIC100</v>
          </cell>
          <cell r="E2126" t="str">
            <v>5100003001039001</v>
          </cell>
          <cell r="K2126" t="str">
            <v xml:space="preserve">PROGRAMA DE FORTALECIMIENTO DE LA CALIDAD EDUCATIVA DE LA UNIVERSIDAD INTERCULTURAL DEL ESTADO DE PUEBLA                                                                                                                                                                                                    </v>
          </cell>
          <cell r="L2126">
            <v>0</v>
          </cell>
          <cell r="M2126">
            <v>4839.0200000000004</v>
          </cell>
          <cell r="N2126">
            <v>0</v>
          </cell>
          <cell r="O2126">
            <v>4839.0200000000004</v>
          </cell>
          <cell r="P2126">
            <v>4839.0200000000004</v>
          </cell>
          <cell r="Q2126">
            <v>4839.0200000000004</v>
          </cell>
          <cell r="R2126" t="str">
            <v>Sin saldo estimado</v>
          </cell>
          <cell r="S2126">
            <v>1</v>
          </cell>
        </row>
        <row r="2127">
          <cell r="D2127" t="str">
            <v/>
          </cell>
          <cell r="E2127" t="str">
            <v>5100003001040000</v>
          </cell>
          <cell r="J2127" t="str">
            <v xml:space="preserve">PROGRAMA REFORMA EDUCATIVA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7">
            <v>0</v>
          </cell>
          <cell r="M2127">
            <v>2993.02</v>
          </cell>
          <cell r="N2127">
            <v>0</v>
          </cell>
          <cell r="O2127">
            <v>2993.02</v>
          </cell>
          <cell r="P2127">
            <v>2993.02</v>
          </cell>
          <cell r="Q2127">
            <v>2993.02</v>
          </cell>
          <cell r="R2127" t="str">
            <v>Sin saldo estimado</v>
          </cell>
          <cell r="S2127">
            <v>1</v>
          </cell>
        </row>
        <row r="2128">
          <cell r="D2128" t="str">
            <v>20190120301100</v>
          </cell>
          <cell r="E2128" t="str">
            <v>5100003001040001</v>
          </cell>
          <cell r="K2128" t="str">
            <v xml:space="preserve">PROGRAMA REFORMA EDUCATIVA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8">
            <v>0</v>
          </cell>
          <cell r="M2128">
            <v>2993.02</v>
          </cell>
          <cell r="N2128">
            <v>0</v>
          </cell>
          <cell r="O2128">
            <v>2993.02</v>
          </cell>
          <cell r="P2128">
            <v>2993.02</v>
          </cell>
          <cell r="Q2128">
            <v>2993.02</v>
          </cell>
          <cell r="R2128" t="str">
            <v>Sin saldo estimado</v>
          </cell>
          <cell r="S2128">
            <v>1</v>
          </cell>
        </row>
        <row r="2129">
          <cell r="D2129" t="str">
            <v/>
          </cell>
          <cell r="E2129" t="str">
            <v>5100003001044000</v>
          </cell>
          <cell r="J2129" t="str">
            <v xml:space="preserve">PROVISIONES PARA LA ARMONIZACION CONTABLE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29">
            <v>0</v>
          </cell>
          <cell r="M2129">
            <v>263.31</v>
          </cell>
          <cell r="N2129">
            <v>0</v>
          </cell>
          <cell r="O2129">
            <v>263.31</v>
          </cell>
          <cell r="P2129">
            <v>263.31</v>
          </cell>
          <cell r="Q2129">
            <v>263.31</v>
          </cell>
          <cell r="R2129" t="str">
            <v>Sin saldo estimado</v>
          </cell>
          <cell r="S2129">
            <v>1</v>
          </cell>
        </row>
        <row r="2130">
          <cell r="D2130" t="str">
            <v>20191050915100</v>
          </cell>
          <cell r="E2130" t="str">
            <v>5100003001044001</v>
          </cell>
          <cell r="K2130" t="str">
            <v xml:space="preserve">PROVISIONES PARA LA ARMONIZACION CONTABLE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0">
            <v>0</v>
          </cell>
          <cell r="M2130">
            <v>263.31</v>
          </cell>
          <cell r="N2130">
            <v>0</v>
          </cell>
          <cell r="O2130">
            <v>263.31</v>
          </cell>
          <cell r="P2130">
            <v>263.31</v>
          </cell>
          <cell r="Q2130">
            <v>263.31</v>
          </cell>
          <cell r="R2130" t="str">
            <v>Sin saldo estimado</v>
          </cell>
          <cell r="S2130">
            <v>1</v>
          </cell>
        </row>
        <row r="2131">
          <cell r="D2131" t="str">
            <v/>
          </cell>
          <cell r="E2131" t="str">
            <v>5100004000000000</v>
          </cell>
          <cell r="H2131" t="str">
            <v xml:space="preserve">INTERESES POR INVERSIONES DE RECURSOS ESTATALES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1">
            <v>40000000</v>
          </cell>
          <cell r="M2131">
            <v>254941284.30000001</v>
          </cell>
          <cell r="N2131">
            <v>0</v>
          </cell>
          <cell r="O2131">
            <v>294941284.30000001</v>
          </cell>
          <cell r="P2131">
            <v>278274615.30000001</v>
          </cell>
          <cell r="Q2131">
            <v>278274615.30000001</v>
          </cell>
          <cell r="R2131">
            <v>6.9568653825000002</v>
          </cell>
          <cell r="S2131">
            <v>0.9434915697218994</v>
          </cell>
        </row>
        <row r="2132">
          <cell r="D2132" t="str">
            <v/>
          </cell>
          <cell r="E2132" t="str">
            <v>5100004001000000</v>
          </cell>
          <cell r="I2132" t="str">
            <v xml:space="preserve">INVERSIONES DE RECURSOS ESTATALES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2">
            <v>40000000</v>
          </cell>
          <cell r="M2132">
            <v>245088865.53</v>
          </cell>
          <cell r="N2132">
            <v>0</v>
          </cell>
          <cell r="O2132">
            <v>285088865.52999997</v>
          </cell>
          <cell r="P2132">
            <v>268422196.53</v>
          </cell>
          <cell r="Q2132">
            <v>268422196.53</v>
          </cell>
          <cell r="R2132">
            <v>6.7105549132500002</v>
          </cell>
          <cell r="S2132">
            <v>0.94153868840505051</v>
          </cell>
        </row>
        <row r="2133">
          <cell r="D2133" t="str">
            <v/>
          </cell>
          <cell r="E2133" t="str">
            <v>5100004001001000</v>
          </cell>
          <cell r="J2133" t="str">
            <v xml:space="preserve">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3">
            <v>40000000</v>
          </cell>
          <cell r="M2133">
            <v>108169131.88</v>
          </cell>
          <cell r="N2133">
            <v>0</v>
          </cell>
          <cell r="O2133">
            <v>148169131.88</v>
          </cell>
          <cell r="P2133">
            <v>131502462.88</v>
          </cell>
          <cell r="Q2133">
            <v>131502462.88</v>
          </cell>
          <cell r="R2133">
            <v>3.287561572</v>
          </cell>
          <cell r="S2133">
            <v>0.88751591651695649</v>
          </cell>
        </row>
        <row r="2134">
          <cell r="D2134" t="str">
            <v>20171050916200</v>
          </cell>
          <cell r="E2134" t="str">
            <v>5100004001001001</v>
          </cell>
          <cell r="K2134" t="str">
            <v xml:space="preserve">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4">
            <v>0</v>
          </cell>
          <cell r="M2134">
            <v>4727.1499999999996</v>
          </cell>
          <cell r="N2134">
            <v>0</v>
          </cell>
          <cell r="O2134">
            <v>4727.1499999999996</v>
          </cell>
          <cell r="P2134">
            <v>4727.1499999999996</v>
          </cell>
          <cell r="Q2134">
            <v>4727.1499999999996</v>
          </cell>
          <cell r="R2134" t="str">
            <v>Sin saldo estimado</v>
          </cell>
          <cell r="S2134">
            <v>1</v>
          </cell>
        </row>
        <row r="2135">
          <cell r="D2135" t="str">
            <v>20181050916200</v>
          </cell>
          <cell r="E2135" t="str">
            <v>5100004001001001</v>
          </cell>
          <cell r="K2135" t="str">
            <v xml:space="preserve">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5">
            <v>0</v>
          </cell>
          <cell r="M2135">
            <v>13640148.609999999</v>
          </cell>
          <cell r="N2135">
            <v>0</v>
          </cell>
          <cell r="O2135">
            <v>13640148.609999999</v>
          </cell>
          <cell r="P2135">
            <v>13640148.609999999</v>
          </cell>
          <cell r="Q2135">
            <v>13640148.609999999</v>
          </cell>
          <cell r="R2135" t="str">
            <v>Sin saldo estimado</v>
          </cell>
          <cell r="S2135">
            <v>1</v>
          </cell>
        </row>
        <row r="2136">
          <cell r="D2136" t="str">
            <v>20191050916200</v>
          </cell>
          <cell r="E2136" t="str">
            <v>5100004001001001</v>
          </cell>
          <cell r="K2136" t="str">
            <v xml:space="preserve">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6">
            <v>40000000</v>
          </cell>
          <cell r="M2136">
            <v>94524256.120000005</v>
          </cell>
          <cell r="N2136">
            <v>0</v>
          </cell>
          <cell r="O2136">
            <v>134524256.12</v>
          </cell>
          <cell r="P2136">
            <v>117857587.12</v>
          </cell>
          <cell r="Q2136">
            <v>117857587.12</v>
          </cell>
          <cell r="R2136">
            <v>2.946439678</v>
          </cell>
          <cell r="S2136">
            <v>0.87610658865020752</v>
          </cell>
        </row>
        <row r="2137">
          <cell r="D2137" t="str">
            <v/>
          </cell>
          <cell r="E2137" t="str">
            <v>5100004001002000</v>
          </cell>
          <cell r="J2137" t="str">
            <v xml:space="preserve">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7">
            <v>0</v>
          </cell>
          <cell r="M2137">
            <v>39470683.159999996</v>
          </cell>
          <cell r="N2137">
            <v>0</v>
          </cell>
          <cell r="O2137">
            <v>39470683.159999996</v>
          </cell>
          <cell r="P2137">
            <v>39470683.159999996</v>
          </cell>
          <cell r="Q2137">
            <v>39470683.159999996</v>
          </cell>
          <cell r="R2137" t="str">
            <v>Sin saldo estimado</v>
          </cell>
          <cell r="S2137">
            <v>1</v>
          </cell>
        </row>
        <row r="2138">
          <cell r="D2138" t="str">
            <v>20181050916200</v>
          </cell>
          <cell r="E2138" t="str">
            <v>5100004001002001</v>
          </cell>
          <cell r="K2138" t="str">
            <v xml:space="preserve">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8">
            <v>0</v>
          </cell>
          <cell r="M2138">
            <v>1338968.81</v>
          </cell>
          <cell r="N2138">
            <v>0</v>
          </cell>
          <cell r="O2138">
            <v>1338968.81</v>
          </cell>
          <cell r="P2138">
            <v>1338968.81</v>
          </cell>
          <cell r="Q2138">
            <v>1338968.81</v>
          </cell>
          <cell r="R2138" t="str">
            <v>Sin saldo estimado</v>
          </cell>
          <cell r="S2138">
            <v>1</v>
          </cell>
        </row>
        <row r="2139">
          <cell r="D2139" t="str">
            <v>20191050916200</v>
          </cell>
          <cell r="E2139" t="str">
            <v>5100004001002001</v>
          </cell>
          <cell r="K2139" t="str">
            <v xml:space="preserve">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39">
            <v>0</v>
          </cell>
          <cell r="M2139">
            <v>38131714.350000001</v>
          </cell>
          <cell r="N2139">
            <v>0</v>
          </cell>
          <cell r="O2139">
            <v>38131714.350000001</v>
          </cell>
          <cell r="P2139">
            <v>38131714.350000001</v>
          </cell>
          <cell r="Q2139">
            <v>38131714.350000001</v>
          </cell>
          <cell r="R2139" t="str">
            <v>Sin saldo estimado</v>
          </cell>
          <cell r="S2139">
            <v>1</v>
          </cell>
        </row>
        <row r="2140">
          <cell r="D2140" t="str">
            <v/>
          </cell>
          <cell r="E2140" t="str">
            <v>5100004001003000</v>
          </cell>
          <cell r="J2140" t="str">
            <v xml:space="preserve">OTROS RECURSOS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0">
            <v>0</v>
          </cell>
          <cell r="M2140">
            <v>95469990.120000005</v>
          </cell>
          <cell r="N2140">
            <v>0</v>
          </cell>
          <cell r="O2140">
            <v>95469990.120000005</v>
          </cell>
          <cell r="P2140">
            <v>95469990.120000005</v>
          </cell>
          <cell r="Q2140">
            <v>95469990.120000005</v>
          </cell>
          <cell r="R2140" t="str">
            <v>Sin saldo estimado</v>
          </cell>
          <cell r="S2140">
            <v>1</v>
          </cell>
        </row>
        <row r="2141">
          <cell r="D2141" t="str">
            <v>20161050916200</v>
          </cell>
          <cell r="E2141" t="str">
            <v>5100004001003001</v>
          </cell>
          <cell r="K2141" t="str">
            <v xml:space="preserve">OTROS RECURSOS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1">
            <v>0</v>
          </cell>
          <cell r="M2141">
            <v>3878977.02</v>
          </cell>
          <cell r="N2141">
            <v>0</v>
          </cell>
          <cell r="O2141">
            <v>3878977.02</v>
          </cell>
          <cell r="P2141">
            <v>3878977.02</v>
          </cell>
          <cell r="Q2141">
            <v>3878977.02</v>
          </cell>
          <cell r="R2141" t="str">
            <v>Sin saldo estimado</v>
          </cell>
          <cell r="S2141">
            <v>1</v>
          </cell>
        </row>
        <row r="2142">
          <cell r="D2142" t="str">
            <v>20181050916200</v>
          </cell>
          <cell r="E2142" t="str">
            <v>5100004001003001</v>
          </cell>
          <cell r="K2142" t="str">
            <v xml:space="preserve">OTROS RECURSOS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2">
            <v>0</v>
          </cell>
          <cell r="M2142">
            <v>37670400.450000003</v>
          </cell>
          <cell r="N2142">
            <v>0</v>
          </cell>
          <cell r="O2142">
            <v>37670400.450000003</v>
          </cell>
          <cell r="P2142">
            <v>37670400.450000003</v>
          </cell>
          <cell r="Q2142">
            <v>37670400.450000003</v>
          </cell>
          <cell r="R2142" t="str">
            <v>Sin saldo estimado</v>
          </cell>
          <cell r="S2142">
            <v>1</v>
          </cell>
        </row>
        <row r="2143">
          <cell r="D2143" t="str">
            <v>20191050916200</v>
          </cell>
          <cell r="E2143" t="str">
            <v>5100004001003001</v>
          </cell>
          <cell r="K2143" t="str">
            <v xml:space="preserve">OTROS RECURSOS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3">
            <v>0</v>
          </cell>
          <cell r="M2143">
            <v>53920612.649999999</v>
          </cell>
          <cell r="N2143">
            <v>0</v>
          </cell>
          <cell r="O2143">
            <v>53920612.649999999</v>
          </cell>
          <cell r="P2143">
            <v>53920612.649999999</v>
          </cell>
          <cell r="Q2143">
            <v>53920612.649999999</v>
          </cell>
          <cell r="R2143" t="str">
            <v>Sin saldo estimado</v>
          </cell>
          <cell r="S2143">
            <v>1</v>
          </cell>
        </row>
        <row r="2144">
          <cell r="D2144" t="str">
            <v/>
          </cell>
          <cell r="E2144" t="str">
            <v>5100004001004000</v>
          </cell>
          <cell r="J2144" t="str">
            <v xml:space="preserve">TESORERIA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4">
            <v>0</v>
          </cell>
          <cell r="M2144">
            <v>325840.58</v>
          </cell>
          <cell r="N2144">
            <v>0</v>
          </cell>
          <cell r="O2144">
            <v>325840.58</v>
          </cell>
          <cell r="P2144">
            <v>325840.58</v>
          </cell>
          <cell r="Q2144">
            <v>325840.58</v>
          </cell>
          <cell r="R2144" t="str">
            <v>Sin saldo estimado</v>
          </cell>
          <cell r="S2144">
            <v>1</v>
          </cell>
        </row>
        <row r="2145">
          <cell r="D2145" t="str">
            <v>20191050916200</v>
          </cell>
          <cell r="E2145" t="str">
            <v>5100004001004001</v>
          </cell>
          <cell r="K2145" t="str">
            <v xml:space="preserve">TESORERIA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5">
            <v>0</v>
          </cell>
          <cell r="M2145">
            <v>325840.58</v>
          </cell>
          <cell r="N2145">
            <v>0</v>
          </cell>
          <cell r="O2145">
            <v>325840.58</v>
          </cell>
          <cell r="P2145">
            <v>325840.58</v>
          </cell>
          <cell r="Q2145">
            <v>325840.58</v>
          </cell>
          <cell r="R2145" t="str">
            <v>Sin saldo estimado</v>
          </cell>
          <cell r="S2145">
            <v>1</v>
          </cell>
        </row>
        <row r="2146">
          <cell r="D2146" t="str">
            <v/>
          </cell>
          <cell r="E2146" t="str">
            <v>5100004001005000</v>
          </cell>
          <cell r="J2146" t="str">
            <v xml:space="preserve">RESERVA DE RECURSOS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6">
            <v>0</v>
          </cell>
          <cell r="M2146">
            <v>63587.43</v>
          </cell>
          <cell r="N2146">
            <v>0</v>
          </cell>
          <cell r="O2146">
            <v>63587.43</v>
          </cell>
          <cell r="P2146">
            <v>63587.43</v>
          </cell>
          <cell r="Q2146">
            <v>63587.43</v>
          </cell>
          <cell r="R2146" t="str">
            <v>Sin saldo estimado</v>
          </cell>
          <cell r="S2146">
            <v>1</v>
          </cell>
        </row>
        <row r="2147">
          <cell r="D2147" t="str">
            <v>20191050916200</v>
          </cell>
          <cell r="E2147" t="str">
            <v>5100004001005001</v>
          </cell>
          <cell r="K2147" t="str">
            <v xml:space="preserve">RESERVA DE RECURSOS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7">
            <v>0</v>
          </cell>
          <cell r="M2147">
            <v>63587.43</v>
          </cell>
          <cell r="N2147">
            <v>0</v>
          </cell>
          <cell r="O2147">
            <v>63587.43</v>
          </cell>
          <cell r="P2147">
            <v>63587.43</v>
          </cell>
          <cell r="Q2147">
            <v>63587.43</v>
          </cell>
          <cell r="R2147" t="str">
            <v>Sin saldo estimado</v>
          </cell>
          <cell r="S2147">
            <v>1</v>
          </cell>
        </row>
        <row r="2148">
          <cell r="D2148" t="str">
            <v/>
          </cell>
          <cell r="E2148" t="str">
            <v>5100004001006000</v>
          </cell>
          <cell r="J2148" t="str">
            <v xml:space="preserve">RECAUDACION EN LINEA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8">
            <v>0</v>
          </cell>
          <cell r="M2148">
            <v>2</v>
          </cell>
          <cell r="N2148">
            <v>0</v>
          </cell>
          <cell r="O2148">
            <v>2</v>
          </cell>
          <cell r="P2148">
            <v>2</v>
          </cell>
          <cell r="Q2148">
            <v>2</v>
          </cell>
          <cell r="R2148" t="str">
            <v>Sin saldo estimado</v>
          </cell>
          <cell r="S2148">
            <v>1</v>
          </cell>
        </row>
        <row r="2149">
          <cell r="D2149" t="str">
            <v>20191050916200</v>
          </cell>
          <cell r="E2149" t="str">
            <v>5100004001006001</v>
          </cell>
          <cell r="K2149" t="str">
            <v xml:space="preserve">RECAUDACION EN LINEA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49">
            <v>0</v>
          </cell>
          <cell r="M2149">
            <v>2</v>
          </cell>
          <cell r="N2149">
            <v>0</v>
          </cell>
          <cell r="O2149">
            <v>2</v>
          </cell>
          <cell r="P2149">
            <v>2</v>
          </cell>
          <cell r="Q2149">
            <v>2</v>
          </cell>
          <cell r="R2149" t="str">
            <v>Sin saldo estimado</v>
          </cell>
          <cell r="S2149">
            <v>1</v>
          </cell>
        </row>
        <row r="2150">
          <cell r="D2150" t="str">
            <v/>
          </cell>
          <cell r="E2150" t="str">
            <v>5100004001007000</v>
          </cell>
          <cell r="J2150" t="str">
            <v xml:space="preserve">REPOSICIONES PENDIENTES SECRETARIA DE FINANZAS DEL GOBIERNO DEL ESTADO DE PUEBLA                                                                                                                                                                                                                            </v>
          </cell>
          <cell r="L2150">
            <v>0</v>
          </cell>
          <cell r="M2150">
            <v>253600.23</v>
          </cell>
          <cell r="N2150">
            <v>0</v>
          </cell>
          <cell r="O2150">
            <v>253600.23</v>
          </cell>
          <cell r="P2150">
            <v>253600.23</v>
          </cell>
          <cell r="Q2150">
            <v>253600.23</v>
          </cell>
          <cell r="R2150" t="str">
            <v>Sin saldo estimado</v>
          </cell>
          <cell r="S2150">
            <v>1</v>
          </cell>
        </row>
        <row r="2151">
          <cell r="D2151" t="str">
            <v>20191050916200</v>
          </cell>
          <cell r="E2151" t="str">
            <v>5100004001007001</v>
          </cell>
          <cell r="K2151" t="str">
            <v xml:space="preserve">REPOSICIONES PENDIENTES SECRETARIA DE FINANZAS DEL GOBIERNO DEL ESTADO DE PUEBLA                                                                                                                                                                                                                            </v>
          </cell>
          <cell r="L2151">
            <v>0</v>
          </cell>
          <cell r="M2151">
            <v>253600.23</v>
          </cell>
          <cell r="N2151">
            <v>0</v>
          </cell>
          <cell r="O2151">
            <v>253600.23</v>
          </cell>
          <cell r="P2151">
            <v>253600.23</v>
          </cell>
          <cell r="Q2151">
            <v>253600.23</v>
          </cell>
          <cell r="R2151" t="str">
            <v>Sin saldo estimado</v>
          </cell>
          <cell r="S2151">
            <v>1</v>
          </cell>
        </row>
        <row r="2152">
          <cell r="D2152" t="str">
            <v/>
          </cell>
          <cell r="E2152" t="str">
            <v>5100004001009000</v>
          </cell>
          <cell r="J2152" t="str">
            <v xml:space="preserve">BANCOS INTERNET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52">
            <v>0</v>
          </cell>
          <cell r="M2152">
            <v>2488.06</v>
          </cell>
          <cell r="N2152">
            <v>0</v>
          </cell>
          <cell r="O2152">
            <v>2488.06</v>
          </cell>
          <cell r="P2152">
            <v>2488.06</v>
          </cell>
          <cell r="Q2152">
            <v>2488.06</v>
          </cell>
          <cell r="R2152" t="str">
            <v>Sin saldo estimado</v>
          </cell>
          <cell r="S2152">
            <v>1</v>
          </cell>
        </row>
        <row r="2153">
          <cell r="D2153" t="str">
            <v>20191050916200</v>
          </cell>
          <cell r="E2153" t="str">
            <v>5100004001009001</v>
          </cell>
          <cell r="K2153" t="str">
            <v xml:space="preserve">BANCOS INTERNET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53">
            <v>0</v>
          </cell>
          <cell r="M2153">
            <v>2488.06</v>
          </cell>
          <cell r="N2153">
            <v>0</v>
          </cell>
          <cell r="O2153">
            <v>2488.06</v>
          </cell>
          <cell r="P2153">
            <v>2488.06</v>
          </cell>
          <cell r="Q2153">
            <v>2488.06</v>
          </cell>
          <cell r="R2153" t="str">
            <v>Sin saldo estimado</v>
          </cell>
          <cell r="S2153">
            <v>1</v>
          </cell>
        </row>
        <row r="2154">
          <cell r="D2154" t="str">
            <v/>
          </cell>
          <cell r="E2154" t="str">
            <v>5100004001011000</v>
          </cell>
          <cell r="J2154" t="str">
            <v xml:space="preserve">PROGRAMA DE FORTALECIMIENTO MUNICIPAL EN MATERIA DE SEGURIDAD PUBLICA                                                                                                                                                                                                                                       </v>
          </cell>
          <cell r="L2154">
            <v>0</v>
          </cell>
          <cell r="M2154">
            <v>523472.82</v>
          </cell>
          <cell r="N2154">
            <v>0</v>
          </cell>
          <cell r="O2154">
            <v>523472.82</v>
          </cell>
          <cell r="P2154">
            <v>523472.82</v>
          </cell>
          <cell r="Q2154">
            <v>523472.82</v>
          </cell>
          <cell r="R2154" t="str">
            <v>Sin saldo estimado</v>
          </cell>
          <cell r="S2154">
            <v>1</v>
          </cell>
        </row>
        <row r="2155">
          <cell r="D2155" t="str">
            <v>20151050916200</v>
          </cell>
          <cell r="E2155" t="str">
            <v>5100004001011001</v>
          </cell>
          <cell r="K2155" t="str">
            <v xml:space="preserve">PROGRAMA DE FORTALECIMIENTO MUNICIPAL EN MATERIA DE SEGURIDAD PUBLICA                                                                                                                                                                                                                                       </v>
          </cell>
          <cell r="L2155">
            <v>0</v>
          </cell>
          <cell r="M2155">
            <v>297410.58</v>
          </cell>
          <cell r="N2155">
            <v>0</v>
          </cell>
          <cell r="O2155">
            <v>297410.58</v>
          </cell>
          <cell r="P2155">
            <v>297410.58</v>
          </cell>
          <cell r="Q2155">
            <v>297410.58</v>
          </cell>
          <cell r="R2155" t="str">
            <v>Sin saldo estimado</v>
          </cell>
          <cell r="S2155">
            <v>1</v>
          </cell>
        </row>
        <row r="2156">
          <cell r="D2156" t="str">
            <v>20161050916200</v>
          </cell>
          <cell r="E2156" t="str">
            <v>5100004001011001</v>
          </cell>
          <cell r="K2156" t="str">
            <v xml:space="preserve">PROGRAMA DE FORTALECIMIENTO MUNICIPAL EN MATERIA DE SEGURIDAD PUBLICA                                                                                                                                                                                                                                       </v>
          </cell>
          <cell r="L2156">
            <v>0</v>
          </cell>
          <cell r="M2156">
            <v>226062.24</v>
          </cell>
          <cell r="N2156">
            <v>0</v>
          </cell>
          <cell r="O2156">
            <v>226062.24</v>
          </cell>
          <cell r="P2156">
            <v>226062.24</v>
          </cell>
          <cell r="Q2156">
            <v>226062.24</v>
          </cell>
          <cell r="R2156" t="str">
            <v>Sin saldo estimado</v>
          </cell>
          <cell r="S2156">
            <v>1</v>
          </cell>
        </row>
        <row r="2157">
          <cell r="D2157" t="str">
            <v/>
          </cell>
          <cell r="E2157" t="str">
            <v>5100004001012000</v>
          </cell>
          <cell r="J2157" t="str">
            <v xml:space="preserve">RECAUDADORA BANCO AZTECA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57">
            <v>0</v>
          </cell>
          <cell r="M2157">
            <v>97656.69</v>
          </cell>
          <cell r="N2157">
            <v>0</v>
          </cell>
          <cell r="O2157">
            <v>97656.69</v>
          </cell>
          <cell r="P2157">
            <v>97656.69</v>
          </cell>
          <cell r="Q2157">
            <v>97656.69</v>
          </cell>
          <cell r="R2157" t="str">
            <v>Sin saldo estimado</v>
          </cell>
          <cell r="S2157">
            <v>1</v>
          </cell>
        </row>
        <row r="2158">
          <cell r="D2158" t="str">
            <v>20191050916200</v>
          </cell>
          <cell r="E2158" t="str">
            <v>5100004001012001</v>
          </cell>
          <cell r="K2158" t="str">
            <v xml:space="preserve">RECAUDADORA BANCO AZTECA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58">
            <v>0</v>
          </cell>
          <cell r="M2158">
            <v>97656.69</v>
          </cell>
          <cell r="N2158">
            <v>0</v>
          </cell>
          <cell r="O2158">
            <v>97656.69</v>
          </cell>
          <cell r="P2158">
            <v>97656.69</v>
          </cell>
          <cell r="Q2158">
            <v>97656.69</v>
          </cell>
          <cell r="R2158" t="str">
            <v>Sin saldo estimado</v>
          </cell>
          <cell r="S2158">
            <v>1</v>
          </cell>
        </row>
        <row r="2159">
          <cell r="D2159" t="str">
            <v/>
          </cell>
          <cell r="E2159" t="str">
            <v>5100004001013000</v>
          </cell>
          <cell r="J2159" t="str">
            <v xml:space="preserve">PASIVOS DE ADMINISTRACIONES ANTERIORES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59">
            <v>0</v>
          </cell>
          <cell r="M2159">
            <v>17994.79</v>
          </cell>
          <cell r="N2159">
            <v>0</v>
          </cell>
          <cell r="O2159">
            <v>17994.79</v>
          </cell>
          <cell r="P2159">
            <v>17994.79</v>
          </cell>
          <cell r="Q2159">
            <v>17994.79</v>
          </cell>
          <cell r="R2159" t="str">
            <v>Sin saldo estimado</v>
          </cell>
          <cell r="S2159">
            <v>1</v>
          </cell>
        </row>
        <row r="2160">
          <cell r="D2160" t="str">
            <v>20191050916200</v>
          </cell>
          <cell r="E2160" t="str">
            <v>5100004001013001</v>
          </cell>
          <cell r="K2160" t="str">
            <v xml:space="preserve">PASIVOS DE ADMINISTRACIONES ANTERIORES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0">
            <v>0</v>
          </cell>
          <cell r="M2160">
            <v>17994.79</v>
          </cell>
          <cell r="N2160">
            <v>0</v>
          </cell>
          <cell r="O2160">
            <v>17994.79</v>
          </cell>
          <cell r="P2160">
            <v>17994.79</v>
          </cell>
          <cell r="Q2160">
            <v>17994.79</v>
          </cell>
          <cell r="R2160" t="str">
            <v>Sin saldo estimado</v>
          </cell>
          <cell r="S2160">
            <v>1</v>
          </cell>
        </row>
        <row r="2161">
          <cell r="D2161" t="str">
            <v/>
          </cell>
          <cell r="E2161" t="str">
            <v>5100004001014000</v>
          </cell>
          <cell r="J2161" t="str">
            <v xml:space="preserve">BENEFICIO AL CUMPLIMIENTO POR PAGO DE INFRACCIONES CAPTADAS POR DISPOSITIVOS TECNOLOGICOS                                                                                                                                                                                                                   </v>
          </cell>
          <cell r="L2161">
            <v>0</v>
          </cell>
          <cell r="M2161">
            <v>181857.36</v>
          </cell>
          <cell r="N2161">
            <v>0</v>
          </cell>
          <cell r="O2161">
            <v>181857.36</v>
          </cell>
          <cell r="P2161">
            <v>181857.36</v>
          </cell>
          <cell r="Q2161">
            <v>181857.36</v>
          </cell>
          <cell r="R2161" t="str">
            <v>Sin saldo estimado</v>
          </cell>
          <cell r="S2161">
            <v>1</v>
          </cell>
        </row>
        <row r="2162">
          <cell r="D2162" t="str">
            <v>20191050916200</v>
          </cell>
          <cell r="E2162" t="str">
            <v>5100004001014001</v>
          </cell>
          <cell r="K2162" t="str">
            <v xml:space="preserve">BENEFICIO AL CUMPLIMIENTO POR PAGO DE INFRACCIONES CAPTADAS POR DISPOSITIVOS TECNOLOGICOS                                                                                                                                                                                                                   </v>
          </cell>
          <cell r="L2162">
            <v>0</v>
          </cell>
          <cell r="M2162">
            <v>181857.36</v>
          </cell>
          <cell r="N2162">
            <v>0</v>
          </cell>
          <cell r="O2162">
            <v>181857.36</v>
          </cell>
          <cell r="P2162">
            <v>181857.36</v>
          </cell>
          <cell r="Q2162">
            <v>181857.36</v>
          </cell>
          <cell r="R2162" t="str">
            <v>Sin saldo estimado</v>
          </cell>
          <cell r="S2162">
            <v>1</v>
          </cell>
        </row>
        <row r="2163">
          <cell r="D2163" t="str">
            <v/>
          </cell>
          <cell r="E2163" t="str">
            <v>5100004001017000</v>
          </cell>
          <cell r="J2163" t="str">
            <v xml:space="preserve">REMANENTES FIDEICOMISO F-140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3">
            <v>0</v>
          </cell>
          <cell r="M2163">
            <v>29097.75</v>
          </cell>
          <cell r="N2163">
            <v>0</v>
          </cell>
          <cell r="O2163">
            <v>29097.75</v>
          </cell>
          <cell r="P2163">
            <v>29097.75</v>
          </cell>
          <cell r="Q2163">
            <v>29097.75</v>
          </cell>
          <cell r="R2163" t="str">
            <v>Sin saldo estimado</v>
          </cell>
          <cell r="S2163">
            <v>1</v>
          </cell>
        </row>
        <row r="2164">
          <cell r="D2164" t="str">
            <v>20171050916200</v>
          </cell>
          <cell r="E2164" t="str">
            <v>5100004001017001</v>
          </cell>
          <cell r="K2164" t="str">
            <v xml:space="preserve">REMANENTES FIDEICOMISO F-140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4">
            <v>0</v>
          </cell>
          <cell r="M2164">
            <v>29097.75</v>
          </cell>
          <cell r="N2164">
            <v>0</v>
          </cell>
          <cell r="O2164">
            <v>29097.75</v>
          </cell>
          <cell r="P2164">
            <v>29097.75</v>
          </cell>
          <cell r="Q2164">
            <v>29097.75</v>
          </cell>
          <cell r="R2164" t="str">
            <v>Sin saldo estimado</v>
          </cell>
          <cell r="S2164">
            <v>1</v>
          </cell>
        </row>
        <row r="2165">
          <cell r="D2165" t="str">
            <v/>
          </cell>
          <cell r="E2165" t="str">
            <v>5100004001019000</v>
          </cell>
          <cell r="J2165" t="str">
            <v xml:space="preserve">EXT FIDEICOMISO CASA DE ANGELES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5">
            <v>0</v>
          </cell>
          <cell r="M2165">
            <v>375333.53</v>
          </cell>
          <cell r="N2165">
            <v>0</v>
          </cell>
          <cell r="O2165">
            <v>375333.53</v>
          </cell>
          <cell r="P2165">
            <v>375333.53</v>
          </cell>
          <cell r="Q2165">
            <v>375333.53</v>
          </cell>
          <cell r="R2165" t="str">
            <v>Sin saldo estimado</v>
          </cell>
          <cell r="S2165">
            <v>1</v>
          </cell>
        </row>
        <row r="2166">
          <cell r="D2166" t="str">
            <v>20170130351200</v>
          </cell>
          <cell r="E2166" t="str">
            <v>5100004001019001</v>
          </cell>
          <cell r="K2166" t="str">
            <v xml:space="preserve">EXT FIDEICOMISO CASA DE ANGELES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6">
            <v>0</v>
          </cell>
          <cell r="M2166">
            <v>375333.53</v>
          </cell>
          <cell r="N2166">
            <v>0</v>
          </cell>
          <cell r="O2166">
            <v>375333.53</v>
          </cell>
          <cell r="P2166">
            <v>375333.53</v>
          </cell>
          <cell r="Q2166">
            <v>375333.53</v>
          </cell>
          <cell r="R2166" t="str">
            <v>Sin saldo estimado</v>
          </cell>
          <cell r="S2166">
            <v>1</v>
          </cell>
        </row>
        <row r="2167">
          <cell r="D2167" t="str">
            <v/>
          </cell>
          <cell r="E2167" t="str">
            <v>5100004001020000</v>
          </cell>
          <cell r="J2167" t="str">
            <v xml:space="preserve">RECAUDACION LIGA DE PAGOS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7">
            <v>0</v>
          </cell>
          <cell r="M2167">
            <v>2.4700000000000002</v>
          </cell>
          <cell r="N2167">
            <v>0</v>
          </cell>
          <cell r="O2167">
            <v>2.4700000000000002</v>
          </cell>
          <cell r="P2167">
            <v>2.4700000000000002</v>
          </cell>
          <cell r="Q2167">
            <v>2.4700000000000002</v>
          </cell>
          <cell r="R2167" t="str">
            <v>Sin saldo estimado</v>
          </cell>
          <cell r="S2167">
            <v>1</v>
          </cell>
        </row>
        <row r="2168">
          <cell r="D2168" t="str">
            <v>20191050900200</v>
          </cell>
          <cell r="E2168" t="str">
            <v>5100004001020001</v>
          </cell>
          <cell r="K2168" t="str">
            <v xml:space="preserve">RECAUDACION LIGA DE PAGOS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8">
            <v>0</v>
          </cell>
          <cell r="M2168">
            <v>2.4700000000000002</v>
          </cell>
          <cell r="N2168">
            <v>0</v>
          </cell>
          <cell r="O2168">
            <v>2.4700000000000002</v>
          </cell>
          <cell r="P2168">
            <v>2.4700000000000002</v>
          </cell>
          <cell r="Q2168">
            <v>2.4700000000000002</v>
          </cell>
          <cell r="R2168" t="str">
            <v>Sin saldo estimado</v>
          </cell>
          <cell r="S2168">
            <v>1</v>
          </cell>
        </row>
        <row r="2169">
          <cell r="D2169" t="str">
            <v/>
          </cell>
          <cell r="E2169" t="str">
            <v>5100004001021000</v>
          </cell>
          <cell r="J2169" t="str">
            <v xml:space="preserve">HURACAN KATIA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69">
            <v>0</v>
          </cell>
          <cell r="M2169">
            <v>1684.93</v>
          </cell>
          <cell r="N2169">
            <v>0</v>
          </cell>
          <cell r="O2169">
            <v>1684.93</v>
          </cell>
          <cell r="P2169">
            <v>1684.93</v>
          </cell>
          <cell r="Q2169">
            <v>1684.93</v>
          </cell>
          <cell r="R2169" t="str">
            <v>Sin saldo estimado</v>
          </cell>
          <cell r="S2169">
            <v>1</v>
          </cell>
        </row>
        <row r="2170">
          <cell r="D2170" t="str">
            <v>20181050900200</v>
          </cell>
          <cell r="E2170" t="str">
            <v>5100004001021001</v>
          </cell>
          <cell r="K2170" t="str">
            <v xml:space="preserve">HURACAN KATIA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0">
            <v>0</v>
          </cell>
          <cell r="M2170">
            <v>1684.93</v>
          </cell>
          <cell r="N2170">
            <v>0</v>
          </cell>
          <cell r="O2170">
            <v>1684.93</v>
          </cell>
          <cell r="P2170">
            <v>1684.93</v>
          </cell>
          <cell r="Q2170">
            <v>1684.93</v>
          </cell>
          <cell r="R2170" t="str">
            <v>Sin saldo estimado</v>
          </cell>
          <cell r="S2170">
            <v>1</v>
          </cell>
        </row>
        <row r="2171">
          <cell r="D2171" t="str">
            <v/>
          </cell>
          <cell r="E2171" t="str">
            <v>5100004001022000</v>
          </cell>
          <cell r="J2171" t="str">
            <v xml:space="preserve">CERESOS APORTACIONES MUNICIPALES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1">
            <v>0</v>
          </cell>
          <cell r="M2171">
            <v>102207.6</v>
          </cell>
          <cell r="N2171">
            <v>0</v>
          </cell>
          <cell r="O2171">
            <v>102207.6</v>
          </cell>
          <cell r="P2171">
            <v>102207.6</v>
          </cell>
          <cell r="Q2171">
            <v>102207.6</v>
          </cell>
          <cell r="R2171" t="str">
            <v>Sin saldo estimado</v>
          </cell>
          <cell r="S2171">
            <v>1</v>
          </cell>
        </row>
        <row r="2172">
          <cell r="D2172" t="str">
            <v>20191050916200</v>
          </cell>
          <cell r="E2172" t="str">
            <v>5100004001022001</v>
          </cell>
          <cell r="K2172" t="str">
            <v xml:space="preserve">CERESOS APORTACIONES MUNICIPALES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2">
            <v>0</v>
          </cell>
          <cell r="M2172">
            <v>102207.6</v>
          </cell>
          <cell r="N2172">
            <v>0</v>
          </cell>
          <cell r="O2172">
            <v>102207.6</v>
          </cell>
          <cell r="P2172">
            <v>102207.6</v>
          </cell>
          <cell r="Q2172">
            <v>102207.6</v>
          </cell>
          <cell r="R2172" t="str">
            <v>Sin saldo estimado</v>
          </cell>
          <cell r="S2172">
            <v>1</v>
          </cell>
        </row>
        <row r="2173">
          <cell r="D2173" t="str">
            <v/>
          </cell>
          <cell r="E2173" t="str">
            <v>5100004001023000</v>
          </cell>
          <cell r="J2173" t="str">
            <v xml:space="preserve">PROGRAMA DE MIGRANTES POBLANOS PROMIP CLUBES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3">
            <v>0</v>
          </cell>
          <cell r="M2173">
            <v>4234.13</v>
          </cell>
          <cell r="N2173">
            <v>0</v>
          </cell>
          <cell r="O2173">
            <v>4234.13</v>
          </cell>
          <cell r="P2173">
            <v>4234.13</v>
          </cell>
          <cell r="Q2173">
            <v>4234.13</v>
          </cell>
          <cell r="R2173" t="str">
            <v>Sin saldo estimado</v>
          </cell>
          <cell r="S2173">
            <v>1</v>
          </cell>
        </row>
        <row r="2174">
          <cell r="D2174" t="str">
            <v>20190590420200</v>
          </cell>
          <cell r="E2174" t="str">
            <v>5100004001023001</v>
          </cell>
          <cell r="K2174" t="str">
            <v xml:space="preserve">PROGRAMA DE MIGRANTES POBLANOS PROMIP CLUBES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4">
            <v>0</v>
          </cell>
          <cell r="M2174">
            <v>4234.13</v>
          </cell>
          <cell r="N2174">
            <v>0</v>
          </cell>
          <cell r="O2174">
            <v>4234.13</v>
          </cell>
          <cell r="P2174">
            <v>4234.13</v>
          </cell>
          <cell r="Q2174">
            <v>4234.13</v>
          </cell>
          <cell r="R2174" t="str">
            <v>Sin saldo estimado</v>
          </cell>
          <cell r="S2174">
            <v>1</v>
          </cell>
        </row>
        <row r="2175">
          <cell r="D2175" t="str">
            <v/>
          </cell>
          <cell r="E2175" t="str">
            <v>5100004002000000</v>
          </cell>
          <cell r="I2175" t="str">
            <v xml:space="preserve">INVERSIONES DE DESCENTRALIZACION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5">
            <v>0</v>
          </cell>
          <cell r="M2175">
            <v>9852418.7699999996</v>
          </cell>
          <cell r="N2175">
            <v>0</v>
          </cell>
          <cell r="O2175">
            <v>9852418.7699999996</v>
          </cell>
          <cell r="P2175">
            <v>9852418.7699999996</v>
          </cell>
          <cell r="Q2175">
            <v>9852418.7699999996</v>
          </cell>
          <cell r="R2175" t="str">
            <v>Sin saldo estimado</v>
          </cell>
          <cell r="S2175">
            <v>1</v>
          </cell>
        </row>
        <row r="2176">
          <cell r="D2176" t="str">
            <v/>
          </cell>
          <cell r="E2176" t="str">
            <v>5100004002001000</v>
          </cell>
          <cell r="J2176" t="str">
            <v xml:space="preserve">SECRETARIA GENERAL DEL GOBIERNO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6">
            <v>0</v>
          </cell>
          <cell r="M2176">
            <v>600870.23</v>
          </cell>
          <cell r="N2176">
            <v>0</v>
          </cell>
          <cell r="O2176">
            <v>600870.23</v>
          </cell>
          <cell r="P2176">
            <v>600870.23</v>
          </cell>
          <cell r="Q2176">
            <v>600870.23</v>
          </cell>
          <cell r="R2176" t="str">
            <v>Sin saldo estimado</v>
          </cell>
          <cell r="S2176">
            <v>1</v>
          </cell>
        </row>
        <row r="2177">
          <cell r="D2177" t="str">
            <v>20191050916200</v>
          </cell>
          <cell r="E2177" t="str">
            <v>5100004002001001</v>
          </cell>
          <cell r="K2177" t="str">
            <v xml:space="preserve">SECRETARIA GENERAL DEL GOBIERNO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7">
            <v>0</v>
          </cell>
          <cell r="M2177">
            <v>600870.23</v>
          </cell>
          <cell r="N2177">
            <v>0</v>
          </cell>
          <cell r="O2177">
            <v>600870.23</v>
          </cell>
          <cell r="P2177">
            <v>600870.23</v>
          </cell>
          <cell r="Q2177">
            <v>600870.23</v>
          </cell>
          <cell r="R2177" t="str">
            <v>Sin saldo estimado</v>
          </cell>
          <cell r="S2177">
            <v>1</v>
          </cell>
        </row>
        <row r="2178">
          <cell r="D2178" t="str">
            <v/>
          </cell>
          <cell r="E2178" t="str">
            <v>5100004002002000</v>
          </cell>
          <cell r="J2178" t="str">
            <v xml:space="preserve">SECRETARIA DE CONTRALORIA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8">
            <v>0</v>
          </cell>
          <cell r="M2178">
            <v>77680.89</v>
          </cell>
          <cell r="N2178">
            <v>0</v>
          </cell>
          <cell r="O2178">
            <v>77680.89</v>
          </cell>
          <cell r="P2178">
            <v>77680.89</v>
          </cell>
          <cell r="Q2178">
            <v>77680.89</v>
          </cell>
          <cell r="R2178" t="str">
            <v>Sin saldo estimado</v>
          </cell>
          <cell r="S2178">
            <v>1</v>
          </cell>
        </row>
        <row r="2179">
          <cell r="D2179" t="str">
            <v>20191050916200</v>
          </cell>
          <cell r="E2179" t="str">
            <v>5100004002002001</v>
          </cell>
          <cell r="K2179" t="str">
            <v xml:space="preserve">SECRETARIA DE CONTRALORIA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79">
            <v>0</v>
          </cell>
          <cell r="M2179">
            <v>77680.89</v>
          </cell>
          <cell r="N2179">
            <v>0</v>
          </cell>
          <cell r="O2179">
            <v>77680.89</v>
          </cell>
          <cell r="P2179">
            <v>77680.89</v>
          </cell>
          <cell r="Q2179">
            <v>77680.89</v>
          </cell>
          <cell r="R2179" t="str">
            <v>Sin saldo estimado</v>
          </cell>
          <cell r="S2179">
            <v>1</v>
          </cell>
        </row>
        <row r="2180">
          <cell r="D2180" t="str">
            <v/>
          </cell>
          <cell r="E2180" t="str">
            <v>5100004002003000</v>
          </cell>
          <cell r="J2180" t="str">
            <v xml:space="preserve">SECRETARIA DE COMPETITIVIDAD TRABAJO Y DESARROLLO ECONOMICO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0">
            <v>0</v>
          </cell>
          <cell r="M2180">
            <v>110183.64</v>
          </cell>
          <cell r="N2180">
            <v>0</v>
          </cell>
          <cell r="O2180">
            <v>110183.64</v>
          </cell>
          <cell r="P2180">
            <v>110183.64</v>
          </cell>
          <cell r="Q2180">
            <v>110183.64</v>
          </cell>
          <cell r="R2180" t="str">
            <v>Sin saldo estimado</v>
          </cell>
          <cell r="S2180">
            <v>1</v>
          </cell>
        </row>
        <row r="2181">
          <cell r="D2181" t="str">
            <v>20191050916200</v>
          </cell>
          <cell r="E2181" t="str">
            <v>5100004002003001</v>
          </cell>
          <cell r="K2181" t="str">
            <v xml:space="preserve">SECRETARIA DE COMPETITIVIDAD TRABAJO Y DESARROLLO ECONOMICO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1">
            <v>0</v>
          </cell>
          <cell r="M2181">
            <v>110183.64</v>
          </cell>
          <cell r="N2181">
            <v>0</v>
          </cell>
          <cell r="O2181">
            <v>110183.64</v>
          </cell>
          <cell r="P2181">
            <v>110183.64</v>
          </cell>
          <cell r="Q2181">
            <v>110183.64</v>
          </cell>
          <cell r="R2181" t="str">
            <v>Sin saldo estimado</v>
          </cell>
          <cell r="S2181">
            <v>1</v>
          </cell>
        </row>
        <row r="2182">
          <cell r="D2182" t="str">
            <v/>
          </cell>
          <cell r="E2182" t="str">
            <v>5100004002004000</v>
          </cell>
          <cell r="J2182" t="str">
            <v xml:space="preserve">SECRETARIA DE EDUCACION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2">
            <v>0</v>
          </cell>
          <cell r="M2182">
            <v>1494416.39</v>
          </cell>
          <cell r="N2182">
            <v>0</v>
          </cell>
          <cell r="O2182">
            <v>1494416.39</v>
          </cell>
          <cell r="P2182">
            <v>1494416.39</v>
          </cell>
          <cell r="Q2182">
            <v>1494416.39</v>
          </cell>
          <cell r="R2182" t="str">
            <v>Sin saldo estimado</v>
          </cell>
          <cell r="S2182">
            <v>1</v>
          </cell>
        </row>
        <row r="2183">
          <cell r="D2183" t="str">
            <v>20191050916200</v>
          </cell>
          <cell r="E2183" t="str">
            <v>5100004002004001</v>
          </cell>
          <cell r="K2183" t="str">
            <v xml:space="preserve">SECRETARIA DE EDUCACION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3">
            <v>0</v>
          </cell>
          <cell r="M2183">
            <v>1494416.39</v>
          </cell>
          <cell r="N2183">
            <v>0</v>
          </cell>
          <cell r="O2183">
            <v>1494416.39</v>
          </cell>
          <cell r="P2183">
            <v>1494416.39</v>
          </cell>
          <cell r="Q2183">
            <v>1494416.39</v>
          </cell>
          <cell r="R2183" t="str">
            <v>Sin saldo estimado</v>
          </cell>
          <cell r="S2183">
            <v>1</v>
          </cell>
        </row>
        <row r="2184">
          <cell r="D2184" t="str">
            <v/>
          </cell>
          <cell r="E2184" t="str">
            <v>5100004002005000</v>
          </cell>
          <cell r="J2184" t="str">
            <v xml:space="preserve">SECRETARIA DE DESARROLLO SOCIAL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4">
            <v>0</v>
          </cell>
          <cell r="M2184">
            <v>267248.64000000001</v>
          </cell>
          <cell r="N2184">
            <v>0</v>
          </cell>
          <cell r="O2184">
            <v>267248.64000000001</v>
          </cell>
          <cell r="P2184">
            <v>267248.64000000001</v>
          </cell>
          <cell r="Q2184">
            <v>267248.64000000001</v>
          </cell>
          <cell r="R2184" t="str">
            <v>Sin saldo estimado</v>
          </cell>
          <cell r="S2184">
            <v>1</v>
          </cell>
        </row>
        <row r="2185">
          <cell r="D2185" t="str">
            <v>20191050916200</v>
          </cell>
          <cell r="E2185" t="str">
            <v>5100004002005001</v>
          </cell>
          <cell r="K2185" t="str">
            <v xml:space="preserve">SECRETARIA DE DESARROLLO SOCIAL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5">
            <v>0</v>
          </cell>
          <cell r="M2185">
            <v>267248.64000000001</v>
          </cell>
          <cell r="N2185">
            <v>0</v>
          </cell>
          <cell r="O2185">
            <v>267248.64000000001</v>
          </cell>
          <cell r="P2185">
            <v>267248.64000000001</v>
          </cell>
          <cell r="Q2185">
            <v>267248.64000000001</v>
          </cell>
          <cell r="R2185" t="str">
            <v>Sin saldo estimado</v>
          </cell>
          <cell r="S2185">
            <v>1</v>
          </cell>
        </row>
        <row r="2186">
          <cell r="D2186" t="str">
            <v/>
          </cell>
          <cell r="E2186" t="str">
            <v>5100004002006000</v>
          </cell>
          <cell r="J2186" t="str">
            <v xml:space="preserve">SECRETARIA DE SEGURIDAD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6">
            <v>0</v>
          </cell>
          <cell r="M2186">
            <v>1228742.02</v>
          </cell>
          <cell r="N2186">
            <v>0</v>
          </cell>
          <cell r="O2186">
            <v>1228742.02</v>
          </cell>
          <cell r="P2186">
            <v>1228742.02</v>
          </cell>
          <cell r="Q2186">
            <v>1228742.02</v>
          </cell>
          <cell r="R2186" t="str">
            <v>Sin saldo estimado</v>
          </cell>
          <cell r="S2186">
            <v>1</v>
          </cell>
        </row>
        <row r="2187">
          <cell r="D2187" t="str">
            <v>20191050916200</v>
          </cell>
          <cell r="E2187" t="str">
            <v>5100004002006001</v>
          </cell>
          <cell r="K2187" t="str">
            <v xml:space="preserve">SECRETARIA DE SEGURIDAD PUBLICA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7">
            <v>0</v>
          </cell>
          <cell r="M2187">
            <v>1228742.02</v>
          </cell>
          <cell r="N2187">
            <v>0</v>
          </cell>
          <cell r="O2187">
            <v>1228742.02</v>
          </cell>
          <cell r="P2187">
            <v>1228742.02</v>
          </cell>
          <cell r="Q2187">
            <v>1228742.02</v>
          </cell>
          <cell r="R2187" t="str">
            <v>Sin saldo estimado</v>
          </cell>
          <cell r="S2187">
            <v>1</v>
          </cell>
        </row>
        <row r="2188">
          <cell r="D2188" t="str">
            <v/>
          </cell>
          <cell r="E2188" t="str">
            <v>5100004002007000</v>
          </cell>
          <cell r="J2188" t="str">
            <v xml:space="preserve">EJECUTIVO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8">
            <v>0</v>
          </cell>
          <cell r="M2188">
            <v>95070.21</v>
          </cell>
          <cell r="N2188">
            <v>0</v>
          </cell>
          <cell r="O2188">
            <v>95070.21</v>
          </cell>
          <cell r="P2188">
            <v>95070.21</v>
          </cell>
          <cell r="Q2188">
            <v>95070.21</v>
          </cell>
          <cell r="R2188" t="str">
            <v>Sin saldo estimado</v>
          </cell>
          <cell r="S2188">
            <v>1</v>
          </cell>
        </row>
        <row r="2189">
          <cell r="D2189" t="str">
            <v>20191050916200</v>
          </cell>
          <cell r="E2189" t="str">
            <v>5100004002007001</v>
          </cell>
          <cell r="K2189" t="str">
            <v xml:space="preserve">EJECUTIVO DEL ESTADO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89">
            <v>0</v>
          </cell>
          <cell r="M2189">
            <v>95070.21</v>
          </cell>
          <cell r="N2189">
            <v>0</v>
          </cell>
          <cell r="O2189">
            <v>95070.21</v>
          </cell>
          <cell r="P2189">
            <v>95070.21</v>
          </cell>
          <cell r="Q2189">
            <v>95070.21</v>
          </cell>
          <cell r="R2189" t="str">
            <v>Sin saldo estimado</v>
          </cell>
          <cell r="S2189">
            <v>1</v>
          </cell>
        </row>
        <row r="2190">
          <cell r="D2190" t="str">
            <v/>
          </cell>
          <cell r="E2190" t="str">
            <v>5100004002008000</v>
          </cell>
          <cell r="J2190" t="str">
            <v xml:space="preserve">PROGRAMA DE APOYO AL EMPLEO SECOTRADE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0">
            <v>0</v>
          </cell>
          <cell r="M2190">
            <v>12513.6</v>
          </cell>
          <cell r="N2190">
            <v>0</v>
          </cell>
          <cell r="O2190">
            <v>12513.6</v>
          </cell>
          <cell r="P2190">
            <v>12513.6</v>
          </cell>
          <cell r="Q2190">
            <v>12513.6</v>
          </cell>
          <cell r="R2190" t="str">
            <v>Sin saldo estimado</v>
          </cell>
          <cell r="S2190">
            <v>1</v>
          </cell>
        </row>
        <row r="2191">
          <cell r="D2191" t="str">
            <v>20191050916200</v>
          </cell>
          <cell r="E2191" t="str">
            <v>5100004002008001</v>
          </cell>
          <cell r="K2191" t="str">
            <v xml:space="preserve">PROGRAMA DE APOYO AL EMPLEO SECOTRADE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1">
            <v>0</v>
          </cell>
          <cell r="M2191">
            <v>12513.6</v>
          </cell>
          <cell r="N2191">
            <v>0</v>
          </cell>
          <cell r="O2191">
            <v>12513.6</v>
          </cell>
          <cell r="P2191">
            <v>12513.6</v>
          </cell>
          <cell r="Q2191">
            <v>12513.6</v>
          </cell>
          <cell r="R2191" t="str">
            <v>Sin saldo estimado</v>
          </cell>
          <cell r="S2191">
            <v>1</v>
          </cell>
        </row>
        <row r="2192">
          <cell r="D2192" t="str">
            <v/>
          </cell>
          <cell r="E2192" t="str">
            <v>5100004002009000</v>
          </cell>
          <cell r="J2192" t="str">
            <v xml:space="preserve">CHEQUES CANCELADOS SIRGAD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2">
            <v>0</v>
          </cell>
          <cell r="M2192">
            <v>28088.14</v>
          </cell>
          <cell r="N2192">
            <v>0</v>
          </cell>
          <cell r="O2192">
            <v>28088.14</v>
          </cell>
          <cell r="P2192">
            <v>28088.14</v>
          </cell>
          <cell r="Q2192">
            <v>28088.14</v>
          </cell>
          <cell r="R2192" t="str">
            <v>Sin saldo estimado</v>
          </cell>
          <cell r="S2192">
            <v>1</v>
          </cell>
        </row>
        <row r="2193">
          <cell r="D2193" t="str">
            <v>20191050916200</v>
          </cell>
          <cell r="E2193" t="str">
            <v>5100004002009001</v>
          </cell>
          <cell r="K2193" t="str">
            <v xml:space="preserve">CHEQUES CANCELADOS SIRGAD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3">
            <v>0</v>
          </cell>
          <cell r="M2193">
            <v>28088.14</v>
          </cell>
          <cell r="N2193">
            <v>0</v>
          </cell>
          <cell r="O2193">
            <v>28088.14</v>
          </cell>
          <cell r="P2193">
            <v>28088.14</v>
          </cell>
          <cell r="Q2193">
            <v>28088.14</v>
          </cell>
          <cell r="R2193" t="str">
            <v>Sin saldo estimado</v>
          </cell>
          <cell r="S2193">
            <v>1</v>
          </cell>
        </row>
        <row r="2194">
          <cell r="D2194" t="str">
            <v/>
          </cell>
          <cell r="E2194" t="str">
            <v>5100004002010000</v>
          </cell>
          <cell r="J2194" t="str">
            <v xml:space="preserve">SECRETARIA DE DESARROLLO RURAL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4">
            <v>0</v>
          </cell>
          <cell r="M2194">
            <v>133030.47</v>
          </cell>
          <cell r="N2194">
            <v>0</v>
          </cell>
          <cell r="O2194">
            <v>133030.47</v>
          </cell>
          <cell r="P2194">
            <v>133030.47</v>
          </cell>
          <cell r="Q2194">
            <v>133030.47</v>
          </cell>
          <cell r="R2194" t="str">
            <v>Sin saldo estimado</v>
          </cell>
          <cell r="S2194">
            <v>1</v>
          </cell>
        </row>
        <row r="2195">
          <cell r="D2195" t="str">
            <v>20191050916200</v>
          </cell>
          <cell r="E2195" t="str">
            <v>5100004002010001</v>
          </cell>
          <cell r="K2195" t="str">
            <v xml:space="preserve">SECRETARIA DE DESARROLLO RURAL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5">
            <v>0</v>
          </cell>
          <cell r="M2195">
            <v>133030.47</v>
          </cell>
          <cell r="N2195">
            <v>0</v>
          </cell>
          <cell r="O2195">
            <v>133030.47</v>
          </cell>
          <cell r="P2195">
            <v>133030.47</v>
          </cell>
          <cell r="Q2195">
            <v>133030.47</v>
          </cell>
          <cell r="R2195" t="str">
            <v>Sin saldo estimado</v>
          </cell>
          <cell r="S2195">
            <v>1</v>
          </cell>
        </row>
        <row r="2196">
          <cell r="D2196" t="str">
            <v/>
          </cell>
          <cell r="E2196" t="str">
            <v>5100004002011000</v>
          </cell>
          <cell r="J2196" t="str">
            <v xml:space="preserve">SECRETARIA DE FINANZAS Y ADMINISTRACION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6">
            <v>0</v>
          </cell>
          <cell r="M2196">
            <v>3333568.05</v>
          </cell>
          <cell r="N2196">
            <v>0</v>
          </cell>
          <cell r="O2196">
            <v>3333568.05</v>
          </cell>
          <cell r="P2196">
            <v>3333568.05</v>
          </cell>
          <cell r="Q2196">
            <v>3333568.05</v>
          </cell>
          <cell r="R2196" t="str">
            <v>Sin saldo estimado</v>
          </cell>
          <cell r="S2196">
            <v>1</v>
          </cell>
        </row>
        <row r="2197">
          <cell r="D2197" t="str">
            <v>20191050916200</v>
          </cell>
          <cell r="E2197" t="str">
            <v>5100004002011001</v>
          </cell>
          <cell r="K2197" t="str">
            <v xml:space="preserve">SECRETARIA DE FINANZAS Y ADMINISTRACION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7">
            <v>0</v>
          </cell>
          <cell r="M2197">
            <v>3333568.05</v>
          </cell>
          <cell r="N2197">
            <v>0</v>
          </cell>
          <cell r="O2197">
            <v>3333568.05</v>
          </cell>
          <cell r="P2197">
            <v>3333568.05</v>
          </cell>
          <cell r="Q2197">
            <v>3333568.05</v>
          </cell>
          <cell r="R2197" t="str">
            <v>Sin saldo estimado</v>
          </cell>
          <cell r="S2197">
            <v>1</v>
          </cell>
        </row>
        <row r="2198">
          <cell r="D2198" t="str">
            <v/>
          </cell>
          <cell r="E2198" t="str">
            <v>5100004002012000</v>
          </cell>
          <cell r="J2198" t="str">
            <v xml:space="preserve">INSTITUTO POBLANO DE CULTURA FISICA Y DEPORTE SEP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8">
            <v>0</v>
          </cell>
          <cell r="M2198">
            <v>160642.54999999999</v>
          </cell>
          <cell r="N2198">
            <v>0</v>
          </cell>
          <cell r="O2198">
            <v>160642.54999999999</v>
          </cell>
          <cell r="P2198">
            <v>160642.54999999999</v>
          </cell>
          <cell r="Q2198">
            <v>160642.54999999999</v>
          </cell>
          <cell r="R2198" t="str">
            <v>Sin saldo estimado</v>
          </cell>
          <cell r="S2198">
            <v>1</v>
          </cell>
        </row>
        <row r="2199">
          <cell r="D2199" t="str">
            <v>20191050916200</v>
          </cell>
          <cell r="E2199" t="str">
            <v>5100004002012001</v>
          </cell>
          <cell r="K2199" t="str">
            <v xml:space="preserve">INSTITUTO POBLANO DE CULTURA FISICA Y DEPORTE SEP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199">
            <v>0</v>
          </cell>
          <cell r="M2199">
            <v>160642.54999999999</v>
          </cell>
          <cell r="N2199">
            <v>0</v>
          </cell>
          <cell r="O2199">
            <v>160642.54999999999</v>
          </cell>
          <cell r="P2199">
            <v>160642.54999999999</v>
          </cell>
          <cell r="Q2199">
            <v>160642.54999999999</v>
          </cell>
          <cell r="R2199" t="str">
            <v>Sin saldo estimado</v>
          </cell>
          <cell r="S2199">
            <v>1</v>
          </cell>
        </row>
        <row r="2200">
          <cell r="D2200" t="str">
            <v/>
          </cell>
          <cell r="E2200" t="str">
            <v>5100004002013000</v>
          </cell>
          <cell r="J2200" t="str">
            <v xml:space="preserve">SECRETARIA DE INFRAESTRUCTURA Y TRANSPORTES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0">
            <v>0</v>
          </cell>
          <cell r="M2200">
            <v>1246760.3999999999</v>
          </cell>
          <cell r="N2200">
            <v>0</v>
          </cell>
          <cell r="O2200">
            <v>1246760.3999999999</v>
          </cell>
          <cell r="P2200">
            <v>1246760.3999999999</v>
          </cell>
          <cell r="Q2200">
            <v>1246760.3999999999</v>
          </cell>
          <cell r="R2200" t="str">
            <v>Sin saldo estimado</v>
          </cell>
          <cell r="S2200">
            <v>1</v>
          </cell>
        </row>
        <row r="2201">
          <cell r="D2201" t="str">
            <v>20191050916200</v>
          </cell>
          <cell r="E2201" t="str">
            <v>5100004002013001</v>
          </cell>
          <cell r="K2201" t="str">
            <v xml:space="preserve">SECRETARIA DE INFRAESTRUCTURA Y TRANSPORTES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1">
            <v>0</v>
          </cell>
          <cell r="M2201">
            <v>1246760.3999999999</v>
          </cell>
          <cell r="N2201">
            <v>0</v>
          </cell>
          <cell r="O2201">
            <v>1246760.3999999999</v>
          </cell>
          <cell r="P2201">
            <v>1246760.3999999999</v>
          </cell>
          <cell r="Q2201">
            <v>1246760.3999999999</v>
          </cell>
          <cell r="R2201" t="str">
            <v>Sin saldo estimado</v>
          </cell>
          <cell r="S2201">
            <v>1</v>
          </cell>
        </row>
        <row r="2202">
          <cell r="D2202" t="str">
            <v/>
          </cell>
          <cell r="E2202" t="str">
            <v>5100004002014000</v>
          </cell>
          <cell r="J2202" t="str">
            <v xml:space="preserve">SECRETARIA DE CULTURA Y TURISMO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2">
            <v>0</v>
          </cell>
          <cell r="M2202">
            <v>891436.57</v>
          </cell>
          <cell r="N2202">
            <v>0</v>
          </cell>
          <cell r="O2202">
            <v>891436.57</v>
          </cell>
          <cell r="P2202">
            <v>891436.57</v>
          </cell>
          <cell r="Q2202">
            <v>891436.57</v>
          </cell>
          <cell r="R2202" t="str">
            <v>Sin saldo estimado</v>
          </cell>
          <cell r="S2202">
            <v>1</v>
          </cell>
        </row>
        <row r="2203">
          <cell r="D2203" t="str">
            <v>20191050916200</v>
          </cell>
          <cell r="E2203" t="str">
            <v>5100004002014001</v>
          </cell>
          <cell r="K2203" t="str">
            <v xml:space="preserve">SECRETARIA DE CULTURA Y TURISMO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3">
            <v>0</v>
          </cell>
          <cell r="M2203">
            <v>891436.57</v>
          </cell>
          <cell r="N2203">
            <v>0</v>
          </cell>
          <cell r="O2203">
            <v>891436.57</v>
          </cell>
          <cell r="P2203">
            <v>891436.57</v>
          </cell>
          <cell r="Q2203">
            <v>891436.57</v>
          </cell>
          <cell r="R2203" t="str">
            <v>Sin saldo estimado</v>
          </cell>
          <cell r="S2203">
            <v>1</v>
          </cell>
        </row>
        <row r="2204">
          <cell r="D2204" t="str">
            <v/>
          </cell>
          <cell r="E2204" t="str">
            <v>5100004002015000</v>
          </cell>
          <cell r="J2204" t="str">
            <v xml:space="preserve">SECRETARIA DE MEDIO AMBIENTE Y ORDENAMIENTO TERRITORIAL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4">
            <v>0</v>
          </cell>
          <cell r="M2204">
            <v>172166.97</v>
          </cell>
          <cell r="N2204">
            <v>0</v>
          </cell>
          <cell r="O2204">
            <v>172166.97</v>
          </cell>
          <cell r="P2204">
            <v>172166.97</v>
          </cell>
          <cell r="Q2204">
            <v>172166.97</v>
          </cell>
          <cell r="R2204" t="str">
            <v>Sin saldo estimado</v>
          </cell>
          <cell r="S2204">
            <v>1</v>
          </cell>
        </row>
        <row r="2205">
          <cell r="D2205" t="str">
            <v>20191050916200</v>
          </cell>
          <cell r="E2205" t="str">
            <v>5100004002015001</v>
          </cell>
          <cell r="K2205" t="str">
            <v xml:space="preserve">SECRETARIA DE MEDIO AMBIENTE Y ORDENAMIENTO TERRITORIAL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5">
            <v>0</v>
          </cell>
          <cell r="M2205">
            <v>172166.97</v>
          </cell>
          <cell r="N2205">
            <v>0</v>
          </cell>
          <cell r="O2205">
            <v>172166.97</v>
          </cell>
          <cell r="P2205">
            <v>172166.97</v>
          </cell>
          <cell r="Q2205">
            <v>172166.97</v>
          </cell>
          <cell r="R2205" t="str">
            <v>Sin saldo estimado</v>
          </cell>
          <cell r="S2205">
            <v>1</v>
          </cell>
        </row>
        <row r="2206">
          <cell r="D2206" t="str">
            <v/>
          </cell>
          <cell r="E2206" t="str">
            <v>6000000000000000</v>
          </cell>
          <cell r="F2206" t="str">
            <v xml:space="preserve">APROVECHAMIENTOS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6">
            <v>315221888</v>
          </cell>
          <cell r="M2206">
            <v>189789651.11000001</v>
          </cell>
          <cell r="N2206">
            <v>56496097.270000003</v>
          </cell>
          <cell r="O2206">
            <v>448515441.83999997</v>
          </cell>
          <cell r="P2206">
            <v>291407889.83999997</v>
          </cell>
          <cell r="Q2206">
            <v>291407889.83999997</v>
          </cell>
          <cell r="R2206">
            <v>0.92445322147172715</v>
          </cell>
          <cell r="S2206">
            <v>0.6497165150981683</v>
          </cell>
        </row>
        <row r="2207">
          <cell r="D2207" t="str">
            <v/>
          </cell>
          <cell r="E2207" t="str">
            <v>6100000000000000</v>
          </cell>
          <cell r="G2207" t="str">
            <v xml:space="preserve">APROVECHAMIENTOS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7">
            <v>315221888</v>
          </cell>
          <cell r="M2207">
            <v>189789651.11000001</v>
          </cell>
          <cell r="N2207">
            <v>56496097.270000003</v>
          </cell>
          <cell r="O2207">
            <v>448515441.83999997</v>
          </cell>
          <cell r="P2207">
            <v>291407889.83999997</v>
          </cell>
          <cell r="Q2207">
            <v>291407889.83999997</v>
          </cell>
          <cell r="R2207">
            <v>0.92445322147172715</v>
          </cell>
          <cell r="S2207">
            <v>0.6497165150981683</v>
          </cell>
        </row>
        <row r="2208">
          <cell r="D2208" t="str">
            <v/>
          </cell>
          <cell r="E2208" t="str">
            <v>6100001000000000</v>
          </cell>
          <cell r="H2208" t="str">
            <v xml:space="preserve">MULTAS Y PENALIZACIONES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8">
            <v>177309981</v>
          </cell>
          <cell r="M2208">
            <v>62135438.869999997</v>
          </cell>
          <cell r="N2208">
            <v>27489567.789999999</v>
          </cell>
          <cell r="O2208">
            <v>211955852.08000001</v>
          </cell>
          <cell r="P2208">
            <v>149818175.08000001</v>
          </cell>
          <cell r="Q2208">
            <v>149818175.08000001</v>
          </cell>
          <cell r="R2208">
            <v>0.84495060139902678</v>
          </cell>
          <cell r="S2208">
            <v>0.70683670023629763</v>
          </cell>
        </row>
        <row r="2209">
          <cell r="D2209" t="str">
            <v/>
          </cell>
          <cell r="E2209" t="str">
            <v>6100001001000000</v>
          </cell>
          <cell r="I2209" t="str">
            <v xml:space="preserve">MULTAS ESTATALES NO 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09">
            <v>171050323</v>
          </cell>
          <cell r="M2209">
            <v>51066311</v>
          </cell>
          <cell r="N2209">
            <v>27392194</v>
          </cell>
          <cell r="O2209">
            <v>194724440</v>
          </cell>
          <cell r="P2209">
            <v>135322330</v>
          </cell>
          <cell r="Q2209">
            <v>135322330</v>
          </cell>
          <cell r="R2209">
            <v>0.79112583727772323</v>
          </cell>
          <cell r="S2209">
            <v>0.6949427098108486</v>
          </cell>
        </row>
        <row r="2210">
          <cell r="D2210" t="str">
            <v/>
          </cell>
          <cell r="E2210" t="str">
            <v>6100001001001000</v>
          </cell>
          <cell r="J2210" t="str">
            <v xml:space="preserve">MULTAS ESTATALES NO 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10">
            <v>171050323</v>
          </cell>
          <cell r="M2210">
            <v>51066311</v>
          </cell>
          <cell r="N2210">
            <v>27392194</v>
          </cell>
          <cell r="O2210">
            <v>194724440</v>
          </cell>
          <cell r="P2210">
            <v>135322330</v>
          </cell>
          <cell r="Q2210">
            <v>135322330</v>
          </cell>
          <cell r="R2210">
            <v>0.79112583727772323</v>
          </cell>
          <cell r="S2210">
            <v>0.6949427098108486</v>
          </cell>
        </row>
        <row r="2211">
          <cell r="B2211">
            <v>27</v>
          </cell>
          <cell r="C2211" t="str">
            <v xml:space="preserve">INFRACCIONES SEGURIDAD VIAL                                                     </v>
          </cell>
          <cell r="D2211" t="str">
            <v>20190690486206</v>
          </cell>
          <cell r="E2211" t="str">
            <v>6100001001001001</v>
          </cell>
          <cell r="K2211" t="str">
            <v xml:space="preserve">INFRACCIONES SEGURIDAD VIAL                                                     </v>
          </cell>
          <cell r="L2211">
            <v>11406222</v>
          </cell>
          <cell r="M2211">
            <v>7268858</v>
          </cell>
          <cell r="N2211">
            <v>223885</v>
          </cell>
          <cell r="O2211">
            <v>18451195</v>
          </cell>
          <cell r="P2211">
            <v>13832192</v>
          </cell>
          <cell r="Q2211">
            <v>13832192</v>
          </cell>
          <cell r="R2211">
            <v>1.2126883029279985</v>
          </cell>
          <cell r="S2211">
            <v>0.74966374806618219</v>
          </cell>
        </row>
        <row r="2212">
          <cell r="B2212">
            <v>28</v>
          </cell>
          <cell r="C2212" t="str">
            <v xml:space="preserve">INFRACCIONES S.I.M.T.(TRANSPORTES)                                              </v>
          </cell>
          <cell r="D2212" t="str">
            <v>20191071029210</v>
          </cell>
          <cell r="E2212" t="str">
            <v>6100001001001001</v>
          </cell>
          <cell r="K2212" t="str">
            <v xml:space="preserve">INFRACCIONES S.I.M.T.(TRANSPORTES)                                              </v>
          </cell>
          <cell r="L2212">
            <v>20683</v>
          </cell>
          <cell r="M2212">
            <v>6196</v>
          </cell>
          <cell r="N2212">
            <v>2335</v>
          </cell>
          <cell r="O2212">
            <v>24544</v>
          </cell>
          <cell r="P2212">
            <v>16727</v>
          </cell>
          <cell r="Q2212">
            <v>16727</v>
          </cell>
          <cell r="R2212">
            <v>0.80873180873180872</v>
          </cell>
          <cell r="S2212">
            <v>0.68151075619295953</v>
          </cell>
        </row>
        <row r="2213">
          <cell r="B2213">
            <v>594</v>
          </cell>
          <cell r="C2213" t="str">
            <v xml:space="preserve">MULT. CONTRALORIA FALTA DECLARACION PATRIM                                      </v>
          </cell>
          <cell r="D2213" t="str">
            <v>20190100298206</v>
          </cell>
          <cell r="E2213" t="str">
            <v>6100001001001001</v>
          </cell>
          <cell r="K2213" t="str">
            <v xml:space="preserve">MULT. CONTRALORIA FALTA DECLARACION PATRIM                                      </v>
          </cell>
          <cell r="L2213">
            <v>673855</v>
          </cell>
          <cell r="M2213">
            <v>0</v>
          </cell>
          <cell r="N2213">
            <v>369806</v>
          </cell>
          <cell r="O2213">
            <v>304049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B2214">
            <v>595</v>
          </cell>
          <cell r="C2214" t="str">
            <v xml:space="preserve">MULTAS DE S. CONTRALORIA                                                        </v>
          </cell>
          <cell r="D2214" t="str">
            <v>20190100298206</v>
          </cell>
          <cell r="E2214" t="str">
            <v>6100001001001001</v>
          </cell>
          <cell r="K2214" t="str">
            <v xml:space="preserve">MULTAS DE S. CONTRALORIA                                                        </v>
          </cell>
          <cell r="L2214">
            <v>1264952</v>
          </cell>
          <cell r="M2214">
            <v>0</v>
          </cell>
          <cell r="N2214">
            <v>706861</v>
          </cell>
          <cell r="O2214">
            <v>558091</v>
          </cell>
          <cell r="P2214">
            <v>254617</v>
          </cell>
          <cell r="Q2214">
            <v>254617</v>
          </cell>
          <cell r="R2214">
            <v>0.20128589859536172</v>
          </cell>
          <cell r="S2214">
            <v>0.45622846453356175</v>
          </cell>
        </row>
        <row r="2215">
          <cell r="B2215">
            <v>598</v>
          </cell>
          <cell r="C2215" t="str">
            <v xml:space="preserve">MULTA POR INCUMPLIMIENTO VERIF. VEH.                                            </v>
          </cell>
          <cell r="D2215" t="str">
            <v>20191040867206</v>
          </cell>
          <cell r="E2215" t="str">
            <v>6100001001001001</v>
          </cell>
          <cell r="K2215" t="str">
            <v xml:space="preserve">MULTA POR INCUMPLIMIENTO VERIF. VEH.                                            </v>
          </cell>
          <cell r="L2215">
            <v>44879547</v>
          </cell>
          <cell r="M2215">
            <v>796704</v>
          </cell>
          <cell r="N2215">
            <v>7022220</v>
          </cell>
          <cell r="O2215">
            <v>38654031</v>
          </cell>
          <cell r="P2215">
            <v>24994112</v>
          </cell>
          <cell r="Q2215">
            <v>24994112</v>
          </cell>
          <cell r="R2215">
            <v>0.55691542519357429</v>
          </cell>
          <cell r="S2215">
            <v>0.64661075063555462</v>
          </cell>
        </row>
        <row r="2216">
          <cell r="B2216">
            <v>602</v>
          </cell>
          <cell r="C2216" t="str">
            <v xml:space="preserve">MULTAS P/SERVICIOS COORD. DE SALUD PUBLICA100% EDO                              </v>
          </cell>
          <cell r="D2216" t="str">
            <v>20190130351206</v>
          </cell>
          <cell r="E2216" t="str">
            <v>6100001001001001</v>
          </cell>
          <cell r="K2216" t="str">
            <v xml:space="preserve">MULTAS P/SERVICIOS COORD. DE SALUD PUBLICA100% EDO                              </v>
          </cell>
          <cell r="L2216">
            <v>751621</v>
          </cell>
          <cell r="M2216">
            <v>528249</v>
          </cell>
          <cell r="N2216">
            <v>72021</v>
          </cell>
          <cell r="O2216">
            <v>1207849</v>
          </cell>
          <cell r="P2216">
            <v>907735</v>
          </cell>
          <cell r="Q2216">
            <v>907735</v>
          </cell>
          <cell r="R2216">
            <v>1.2077030844002496</v>
          </cell>
          <cell r="S2216">
            <v>0.75153019955308986</v>
          </cell>
        </row>
        <row r="2217">
          <cell r="B2217">
            <v>603</v>
          </cell>
          <cell r="C2217" t="str">
            <v xml:space="preserve">MULTAS CONC. Y ARB.100% ESTADO.                                                 </v>
          </cell>
          <cell r="D2217" t="str">
            <v>20190970818206</v>
          </cell>
          <cell r="E2217" t="str">
            <v>6100001001001001</v>
          </cell>
          <cell r="K2217" t="str">
            <v xml:space="preserve">MULTAS CONC. Y ARB.100% ESTADO.                                                 </v>
          </cell>
          <cell r="L2217">
            <v>29108</v>
          </cell>
          <cell r="M2217">
            <v>27042</v>
          </cell>
          <cell r="N2217">
            <v>7057</v>
          </cell>
          <cell r="O2217">
            <v>49093</v>
          </cell>
          <cell r="P2217">
            <v>43007</v>
          </cell>
          <cell r="Q2217">
            <v>43007</v>
          </cell>
          <cell r="R2217">
            <v>1.4774975951628417</v>
          </cell>
          <cell r="S2217">
            <v>0.87603120607825968</v>
          </cell>
        </row>
        <row r="2218">
          <cell r="B2218">
            <v>1346</v>
          </cell>
          <cell r="C2218" t="str">
            <v xml:space="preserve">MULTAS IMPUESTAS POR EL SISTEMA ESTATAL DE PROTECCION CIVIL                     </v>
          </cell>
          <cell r="D2218" t="str">
            <v>20190040837206</v>
          </cell>
          <cell r="E2218" t="str">
            <v>6100001001001001</v>
          </cell>
          <cell r="K2218" t="str">
            <v xml:space="preserve">MULTAS IMPUESTAS POR EL SISTEMA ESTATAL DE PROTECCION CIVIL                     </v>
          </cell>
          <cell r="L2218">
            <v>676191</v>
          </cell>
          <cell r="M2218">
            <v>0</v>
          </cell>
          <cell r="N2218">
            <v>236961</v>
          </cell>
          <cell r="O2218">
            <v>439230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B2219">
            <v>1474</v>
          </cell>
          <cell r="C2219" t="str">
            <v xml:space="preserve">MULTAS POR LA NO PRESENTACION DE AVISOS A PADRON                                </v>
          </cell>
          <cell r="D2219" t="str">
            <v>20191050906206</v>
          </cell>
          <cell r="E2219" t="str">
            <v>6100001001001001</v>
          </cell>
          <cell r="K2219" t="str">
            <v xml:space="preserve">MULTAS POR LA NO PRESENTACION DE AVISOS A PADRON                                </v>
          </cell>
          <cell r="L2219">
            <v>733647</v>
          </cell>
          <cell r="M2219">
            <v>6344</v>
          </cell>
          <cell r="N2219">
            <v>177501</v>
          </cell>
          <cell r="O2219">
            <v>562490</v>
          </cell>
          <cell r="P2219">
            <v>309898</v>
          </cell>
          <cell r="Q2219">
            <v>309898</v>
          </cell>
          <cell r="R2219">
            <v>0.42240750660740112</v>
          </cell>
          <cell r="S2219">
            <v>0.55093957225906243</v>
          </cell>
        </row>
        <row r="2220">
          <cell r="B2220">
            <v>1623</v>
          </cell>
          <cell r="C2220" t="str">
            <v xml:space="preserve">MULTAS IMPUESTAS POR LA SRIA. DESARROLLO RURAL                                  </v>
          </cell>
          <cell r="D2220" t="str">
            <v>20191040870206</v>
          </cell>
          <cell r="E2220" t="str">
            <v>6100001001001001</v>
          </cell>
          <cell r="K2220" t="str">
            <v xml:space="preserve">MULTAS IMPUESTAS POR LA SRIA. DESARROLLO RURAL                                  </v>
          </cell>
          <cell r="L2220">
            <v>252406</v>
          </cell>
          <cell r="M2220">
            <v>31364</v>
          </cell>
          <cell r="N2220">
            <v>63823</v>
          </cell>
          <cell r="O2220">
            <v>219947</v>
          </cell>
          <cell r="P2220">
            <v>90868</v>
          </cell>
          <cell r="Q2220">
            <v>90868</v>
          </cell>
          <cell r="R2220">
            <v>0.36000728984255526</v>
          </cell>
          <cell r="S2220">
            <v>0.41313589182848598</v>
          </cell>
        </row>
        <row r="2221">
          <cell r="B2221">
            <v>1839</v>
          </cell>
          <cell r="C2221" t="str">
            <v xml:space="preserve">100 % MULTAS DEL INSTITUTO ELECTORAL DEL ESTADO                                 </v>
          </cell>
          <cell r="D2221" t="str">
            <v>20191050906206</v>
          </cell>
          <cell r="E2221" t="str">
            <v>6100001001001001</v>
          </cell>
          <cell r="K2221" t="str">
            <v xml:space="preserve">100 % MULTAS DEL INSTITUTO ELECTORAL DEL ESTADO                                 </v>
          </cell>
          <cell r="L2221">
            <v>53153</v>
          </cell>
          <cell r="M2221">
            <v>0</v>
          </cell>
          <cell r="N2221">
            <v>53153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1</v>
          </cell>
        </row>
        <row r="2222">
          <cell r="B2222">
            <v>1911</v>
          </cell>
          <cell r="C2222" t="str">
            <v xml:space="preserve">25% MULTAS IMPUESTAS POR EL ORGANO SUPERIOR DE FISCALIZACION                    </v>
          </cell>
          <cell r="D2222" t="str">
            <v>20191050906206</v>
          </cell>
          <cell r="E2222" t="str">
            <v>6100001001001001</v>
          </cell>
          <cell r="K2222" t="str">
            <v xml:space="preserve">25% MULTAS IMPUESTAS POR EL ORGANO SUPERIOR DE FISCALIZACION                    </v>
          </cell>
          <cell r="L2222">
            <v>121795</v>
          </cell>
          <cell r="M2222">
            <v>13282</v>
          </cell>
          <cell r="N2222">
            <v>18553</v>
          </cell>
          <cell r="O2222">
            <v>116524</v>
          </cell>
          <cell r="P2222">
            <v>49307</v>
          </cell>
          <cell r="Q2222">
            <v>49307</v>
          </cell>
          <cell r="R2222">
            <v>0.40483599490947902</v>
          </cell>
          <cell r="S2222">
            <v>0.42314887920085131</v>
          </cell>
        </row>
        <row r="2223">
          <cell r="B2223">
            <v>1928</v>
          </cell>
          <cell r="C2223" t="str">
            <v xml:space="preserve">MULTAS DE VERIFICACION DIFERENCIA DE PAGO                                       </v>
          </cell>
          <cell r="D2223" t="str">
            <v>20191040867206</v>
          </cell>
          <cell r="E2223" t="str">
            <v>6100001001001001</v>
          </cell>
          <cell r="K2223" t="str">
            <v xml:space="preserve">MULTAS DE VERIFICACION DIFERENCIA DE PAGO                                       </v>
          </cell>
          <cell r="L2223">
            <v>0</v>
          </cell>
          <cell r="M2223">
            <v>224</v>
          </cell>
          <cell r="N2223">
            <v>112</v>
          </cell>
          <cell r="O2223">
            <v>112</v>
          </cell>
          <cell r="P2223">
            <v>112</v>
          </cell>
          <cell r="Q2223">
            <v>112</v>
          </cell>
          <cell r="R2223" t="str">
            <v>Sin saldo estimado</v>
          </cell>
          <cell r="S2223">
            <v>1</v>
          </cell>
        </row>
        <row r="2224">
          <cell r="B2224">
            <v>2071</v>
          </cell>
          <cell r="C2224" t="str">
            <v xml:space="preserve">MULT IMPUESTAS EN LA VIA PUBLICA POR VERIFICACION EXTEMPORANEA                  </v>
          </cell>
          <cell r="D2224" t="str">
            <v>20191040867206</v>
          </cell>
          <cell r="E2224" t="str">
            <v>6100001001001001</v>
          </cell>
          <cell r="K2224" t="str">
            <v xml:space="preserve">MULT IMPUESTAS EN LA VIA PUBLICA POR VERIFICACION EXTEMPORANEA                  </v>
          </cell>
          <cell r="L2224">
            <v>49849</v>
          </cell>
          <cell r="M2224">
            <v>0</v>
          </cell>
          <cell r="N2224">
            <v>24999</v>
          </cell>
          <cell r="O2224">
            <v>24850</v>
          </cell>
          <cell r="P2224">
            <v>4992</v>
          </cell>
          <cell r="Q2224">
            <v>4992</v>
          </cell>
          <cell r="R2224">
            <v>0.10014243013901984</v>
          </cell>
          <cell r="S2224">
            <v>0.20088531187122735</v>
          </cell>
        </row>
        <row r="2225">
          <cell r="B2225">
            <v>2072</v>
          </cell>
          <cell r="C2225" t="str">
            <v xml:space="preserve">MULT IMPUESTAS EN LA VIA PUBLICA POR CONTAMINAR OSTENSIBLEMENTE                 </v>
          </cell>
          <cell r="D2225" t="str">
            <v>20191040867206</v>
          </cell>
          <cell r="E2225" t="str">
            <v>6100001001001001</v>
          </cell>
          <cell r="K2225" t="str">
            <v xml:space="preserve">MULT IMPUESTAS EN LA VIA PUBLICA POR CONTAMINAR OSTENSIBLEMENTE                 </v>
          </cell>
          <cell r="L2225">
            <v>5145</v>
          </cell>
          <cell r="M2225">
            <v>2095</v>
          </cell>
          <cell r="N2225">
            <v>1972</v>
          </cell>
          <cell r="O2225">
            <v>5268</v>
          </cell>
          <cell r="P2225">
            <v>2535</v>
          </cell>
          <cell r="Q2225">
            <v>2535</v>
          </cell>
          <cell r="R2225">
            <v>0.49271137026239065</v>
          </cell>
          <cell r="S2225">
            <v>0.48120728929384965</v>
          </cell>
        </row>
        <row r="2226">
          <cell r="B2226">
            <v>2073</v>
          </cell>
          <cell r="C2226" t="str">
            <v xml:space="preserve">MULT IMPUESTAS EN LA VIA PUBLICA POR VERIFICACION EXTEMPORANEA MUNICIPIO        </v>
          </cell>
          <cell r="D2226" t="str">
            <v>20191040867206</v>
          </cell>
          <cell r="E2226" t="str">
            <v>6100001001001001</v>
          </cell>
          <cell r="K2226" t="str">
            <v xml:space="preserve">MULT IMPUESTAS EN LA VIA PUBLICA POR VERIFICACION EXTEMPORANEA MUNICIPIO        </v>
          </cell>
          <cell r="L2226">
            <v>18407</v>
          </cell>
          <cell r="M2226">
            <v>5094</v>
          </cell>
          <cell r="N2226">
            <v>4823</v>
          </cell>
          <cell r="O2226">
            <v>18678</v>
          </cell>
          <cell r="P2226">
            <v>11830</v>
          </cell>
          <cell r="Q2226">
            <v>11830</v>
          </cell>
          <cell r="R2226">
            <v>0.64269028087140767</v>
          </cell>
          <cell r="S2226">
            <v>0.6333654566870115</v>
          </cell>
        </row>
        <row r="2227">
          <cell r="B2227">
            <v>2074</v>
          </cell>
          <cell r="C2227" t="str">
            <v xml:space="preserve">MULT IMPUESTAS EN LA VIA PUBLICA POR CONTAMINAR OSTENSIBLEMENTE MUNICIPIO       </v>
          </cell>
          <cell r="D2227" t="str">
            <v>20191040867206</v>
          </cell>
          <cell r="E2227" t="str">
            <v>6100001001001001</v>
          </cell>
          <cell r="K2227" t="str">
            <v xml:space="preserve">MULT IMPUESTAS EN LA VIA PUBLICA POR CONTAMINAR OSTENSIBLEMENTE MUNICIPIO       </v>
          </cell>
          <cell r="L2227">
            <v>2429</v>
          </cell>
          <cell r="M2227">
            <v>0</v>
          </cell>
          <cell r="N2227">
            <v>1482</v>
          </cell>
          <cell r="O2227">
            <v>947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B2228">
            <v>2148</v>
          </cell>
          <cell r="C2228" t="str">
            <v xml:space="preserve">MULTA S.E.P. ESTATAL                                                            </v>
          </cell>
          <cell r="D2228" t="str">
            <v>20190120301206</v>
          </cell>
          <cell r="E2228" t="str">
            <v>6100001001001001</v>
          </cell>
          <cell r="K2228" t="str">
            <v xml:space="preserve">MULTA S.E.P. ESTATAL                                                            </v>
          </cell>
          <cell r="L2228">
            <v>138084</v>
          </cell>
          <cell r="M2228">
            <v>54266</v>
          </cell>
          <cell r="N2228">
            <v>21419</v>
          </cell>
          <cell r="O2228">
            <v>170931</v>
          </cell>
          <cell r="P2228">
            <v>117773</v>
          </cell>
          <cell r="Q2228">
            <v>117773</v>
          </cell>
          <cell r="R2228">
            <v>0.85290837461255464</v>
          </cell>
          <cell r="S2228">
            <v>0.68900901533367265</v>
          </cell>
        </row>
        <row r="2229">
          <cell r="B2229">
            <v>2265</v>
          </cell>
          <cell r="C2229" t="str">
            <v xml:space="preserve">MULTAS IMPUESTAS POR LA SRIA. DE MEDIO AMBIENTE Y ORDENAMIENTO TERRITORIAL      </v>
          </cell>
          <cell r="D2229" t="str">
            <v>20191040867206</v>
          </cell>
          <cell r="E2229" t="str">
            <v>6100001001001001</v>
          </cell>
          <cell r="K2229" t="str">
            <v xml:space="preserve">MULTAS IMPUESTAS POR LA SRIA. DE MEDIO AMBIENTE Y ORDENAMIENTO TERRITORIAL      </v>
          </cell>
          <cell r="L2229">
            <v>6027410</v>
          </cell>
          <cell r="M2229">
            <v>1254998</v>
          </cell>
          <cell r="N2229">
            <v>1703177</v>
          </cell>
          <cell r="O2229">
            <v>5579231</v>
          </cell>
          <cell r="P2229">
            <v>3532457</v>
          </cell>
          <cell r="Q2229">
            <v>3532457</v>
          </cell>
          <cell r="R2229">
            <v>0.58606549081612169</v>
          </cell>
          <cell r="S2229">
            <v>0.63314406591159245</v>
          </cell>
        </row>
        <row r="2230">
          <cell r="B2230">
            <v>2597</v>
          </cell>
          <cell r="C2230" t="str">
            <v xml:space="preserve">MULTA POR INCUMPLIMIENTO VERIFICACION EXTEMPORANEA CON DESCUENTO                </v>
          </cell>
          <cell r="D2230" t="str">
            <v>20191040867206</v>
          </cell>
          <cell r="E2230" t="str">
            <v>6100001001001001</v>
          </cell>
          <cell r="K2230" t="str">
            <v xml:space="preserve">MULTA POR INCUMPLIMIENTO VERIFICACION EXTEMPORANEA CON DESCUENTO                </v>
          </cell>
          <cell r="L2230">
            <v>5992927</v>
          </cell>
          <cell r="M2230">
            <v>1763263</v>
          </cell>
          <cell r="N2230">
            <v>1003939</v>
          </cell>
          <cell r="O2230">
            <v>6752251</v>
          </cell>
          <cell r="P2230">
            <v>4638673</v>
          </cell>
          <cell r="Q2230">
            <v>4638673</v>
          </cell>
          <cell r="R2230">
            <v>0.77402461268091538</v>
          </cell>
          <cell r="S2230">
            <v>0.68698171913336747</v>
          </cell>
        </row>
        <row r="2231">
          <cell r="B2231">
            <v>2613</v>
          </cell>
          <cell r="C2231" t="str">
            <v xml:space="preserve">MULTA SECRETARIA DE GOBERNACION ESTATAL                                         </v>
          </cell>
          <cell r="D2231" t="str">
            <v>20190040031206</v>
          </cell>
          <cell r="E2231" t="str">
            <v>6100001001001001</v>
          </cell>
          <cell r="K2231" t="str">
            <v xml:space="preserve">MULTA SECRETARIA DE GOBERNACION ESTATAL                                         </v>
          </cell>
          <cell r="L2231">
            <v>2317</v>
          </cell>
          <cell r="M2231">
            <v>41579</v>
          </cell>
          <cell r="N2231">
            <v>1159</v>
          </cell>
          <cell r="O2231">
            <v>42737</v>
          </cell>
          <cell r="P2231">
            <v>41579</v>
          </cell>
          <cell r="Q2231">
            <v>41579</v>
          </cell>
          <cell r="R2231">
            <v>17.945187742770823</v>
          </cell>
          <cell r="S2231">
            <v>0.97290404099492245</v>
          </cell>
        </row>
        <row r="2232">
          <cell r="B2232">
            <v>2714</v>
          </cell>
          <cell r="C2232" t="str">
            <v xml:space="preserve">MULTA IMPUESTA VIA PUBLICA VERIFICACION EXTEMPORANEA                            </v>
          </cell>
          <cell r="D2232" t="str">
            <v>20191040867206</v>
          </cell>
          <cell r="E2232" t="str">
            <v>6100001001001001</v>
          </cell>
          <cell r="K2232" t="str">
            <v xml:space="preserve">MULTA IMPUESTA VIA PUBLICA VERIFICACION EXTEMPORANEA                            </v>
          </cell>
          <cell r="L2232">
            <v>33131</v>
          </cell>
          <cell r="M2232">
            <v>1845</v>
          </cell>
          <cell r="N2232">
            <v>15360</v>
          </cell>
          <cell r="O2232">
            <v>19616</v>
          </cell>
          <cell r="P2232">
            <v>8372</v>
          </cell>
          <cell r="Q2232">
            <v>8372</v>
          </cell>
          <cell r="R2232">
            <v>0.25269385167969577</v>
          </cell>
          <cell r="S2232">
            <v>0.42679445350734097</v>
          </cell>
        </row>
        <row r="2233">
          <cell r="B2233">
            <v>2715</v>
          </cell>
          <cell r="C2233" t="str">
            <v xml:space="preserve">MULTA IMPUESTA VIA PUBLICA POR CONTAMINAR OSTENSIBLEMENTE                       </v>
          </cell>
          <cell r="D2233" t="str">
            <v>20191040867206</v>
          </cell>
          <cell r="E2233" t="str">
            <v>6100001001001001</v>
          </cell>
          <cell r="K2233" t="str">
            <v xml:space="preserve">MULTA IMPUESTA VIA PUBLICA POR CONTAMINAR OSTENSIBLEMENTE                       </v>
          </cell>
          <cell r="L2233">
            <v>2114</v>
          </cell>
          <cell r="M2233">
            <v>0</v>
          </cell>
          <cell r="N2233">
            <v>2114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1</v>
          </cell>
        </row>
        <row r="2234">
          <cell r="B2234">
            <v>12742</v>
          </cell>
          <cell r="C2234" t="str">
            <v xml:space="preserve">MULTAS DE EMPRESAS DE SEGURIDAD PRIVADA                                         </v>
          </cell>
          <cell r="D2234" t="str">
            <v>20190690469206</v>
          </cell>
          <cell r="E2234" t="str">
            <v>6100001001001001</v>
          </cell>
          <cell r="K2234" t="str">
            <v xml:space="preserve">MULTAS DE EMPRESAS DE SEGURIDAD PRIVADA                                         </v>
          </cell>
          <cell r="L2234">
            <v>300320</v>
          </cell>
          <cell r="M2234">
            <v>65157</v>
          </cell>
          <cell r="N2234">
            <v>134075</v>
          </cell>
          <cell r="O2234">
            <v>231402</v>
          </cell>
          <cell r="P2234">
            <v>80600</v>
          </cell>
          <cell r="Q2234">
            <v>80600</v>
          </cell>
          <cell r="R2234">
            <v>0.26838039424613747</v>
          </cell>
          <cell r="S2234">
            <v>0.34831159626969516</v>
          </cell>
        </row>
        <row r="2235">
          <cell r="B2235">
            <v>12945</v>
          </cell>
          <cell r="C2235" t="str">
            <v xml:space="preserve">FINANCIAMIENTO MULTAS ADMINISTRATIVAS ESTATALES NO FISCALES                     </v>
          </cell>
          <cell r="D2235" t="str">
            <v>20191050906206</v>
          </cell>
          <cell r="E2235" t="str">
            <v>6100001001001001</v>
          </cell>
          <cell r="K2235" t="str">
            <v xml:space="preserve">FINANCIAMIENTO MULTAS ADMINISTRATIVAS ESTATALES NO FISCALES                     </v>
          </cell>
          <cell r="L2235">
            <v>0</v>
          </cell>
          <cell r="M2235">
            <v>51983</v>
          </cell>
          <cell r="N2235">
            <v>149</v>
          </cell>
          <cell r="O2235">
            <v>51834</v>
          </cell>
          <cell r="P2235">
            <v>51834</v>
          </cell>
          <cell r="Q2235">
            <v>51834</v>
          </cell>
          <cell r="R2235" t="str">
            <v>Sin saldo estimado</v>
          </cell>
          <cell r="S2235">
            <v>1</v>
          </cell>
        </row>
        <row r="2236">
          <cell r="B2236">
            <v>14172</v>
          </cell>
          <cell r="C2236" t="str">
            <v xml:space="preserve">INFRACCIONES SERVICIO PUBLICO Y MERCANTIL                                       </v>
          </cell>
          <cell r="D2236" t="str">
            <v>20190100251206</v>
          </cell>
          <cell r="E2236" t="str">
            <v>6100001001001001</v>
          </cell>
          <cell r="K2236" t="str">
            <v xml:space="preserve">INFRACCIONES SERVICIO PUBLICO Y MERCANTIL                                       </v>
          </cell>
          <cell r="L2236">
            <v>3591245</v>
          </cell>
          <cell r="M2236">
            <v>742658</v>
          </cell>
          <cell r="N2236">
            <v>202854</v>
          </cell>
          <cell r="O2236">
            <v>4131049</v>
          </cell>
          <cell r="P2236">
            <v>2691606</v>
          </cell>
          <cell r="Q2236">
            <v>2691606</v>
          </cell>
          <cell r="R2236">
            <v>0.74949105393811899</v>
          </cell>
          <cell r="S2236">
            <v>0.65155508927635575</v>
          </cell>
        </row>
        <row r="2237">
          <cell r="B2237">
            <v>14617</v>
          </cell>
          <cell r="C2237" t="str">
            <v xml:space="preserve">FOTO INFRACCION POR EXCEDER DE 1 A 20 KM/HR LA VE. PLACAS DEMO                  </v>
          </cell>
          <cell r="D2237" t="str">
            <v>20190690486206</v>
          </cell>
          <cell r="E2237" t="str">
            <v>6100001001001001</v>
          </cell>
          <cell r="K2237" t="str">
            <v xml:space="preserve">FOTO INFRACCION POR EXCEDER DE 1 A 20 KM/HR LA VE. PLACAS DEMO                  </v>
          </cell>
          <cell r="L2237">
            <v>0</v>
          </cell>
          <cell r="M2237">
            <v>338</v>
          </cell>
          <cell r="N2237">
            <v>0</v>
          </cell>
          <cell r="O2237">
            <v>338</v>
          </cell>
          <cell r="P2237">
            <v>338</v>
          </cell>
          <cell r="Q2237">
            <v>338</v>
          </cell>
          <cell r="R2237" t="str">
            <v>Sin saldo estimado</v>
          </cell>
          <cell r="S2237">
            <v>1</v>
          </cell>
        </row>
        <row r="2238">
          <cell r="B2238">
            <v>14624</v>
          </cell>
          <cell r="C2238" t="str">
            <v xml:space="preserve">ACT. FOTO INFRACCION POR EXCEDER MAS DE41 KM/HR LA VE. PLACAS DEMO              </v>
          </cell>
          <cell r="D2238" t="str">
            <v>20190690486206</v>
          </cell>
          <cell r="E2238" t="str">
            <v>6100001001001001</v>
          </cell>
          <cell r="K2238" t="str">
            <v xml:space="preserve">ACT. FOTO INFRACCION POR EXCEDER MAS DE41 KM/HR LA VE. PLACAS DEMO              </v>
          </cell>
          <cell r="L2238">
            <v>0</v>
          </cell>
          <cell r="M2238">
            <v>2155</v>
          </cell>
          <cell r="N2238">
            <v>0</v>
          </cell>
          <cell r="O2238">
            <v>2155</v>
          </cell>
          <cell r="P2238">
            <v>2155</v>
          </cell>
          <cell r="Q2238">
            <v>2155</v>
          </cell>
          <cell r="R2238" t="str">
            <v>Sin saldo estimado</v>
          </cell>
          <cell r="S2238">
            <v>1</v>
          </cell>
        </row>
        <row r="2239">
          <cell r="B2239">
            <v>14908</v>
          </cell>
          <cell r="C2239" t="str">
            <v xml:space="preserve">MULTA 1? FOTOINFRACCION                                                         </v>
          </cell>
          <cell r="D2239" t="str">
            <v>20190690486206</v>
          </cell>
          <cell r="E2239" t="str">
            <v>6100001001001001</v>
          </cell>
          <cell r="K2239" t="str">
            <v xml:space="preserve">MULTA 1? FOTOINFRACCION                                                         </v>
          </cell>
          <cell r="L2239">
            <v>3011</v>
          </cell>
          <cell r="M2239">
            <v>0</v>
          </cell>
          <cell r="N2239">
            <v>2256</v>
          </cell>
          <cell r="O2239">
            <v>755</v>
          </cell>
          <cell r="P2239">
            <v>564</v>
          </cell>
          <cell r="Q2239">
            <v>564</v>
          </cell>
          <cell r="R2239">
            <v>0.18731318498837596</v>
          </cell>
          <cell r="S2239">
            <v>0.74701986754966887</v>
          </cell>
        </row>
        <row r="2240">
          <cell r="B2240">
            <v>14909</v>
          </cell>
          <cell r="C2240" t="str">
            <v xml:space="preserve">MULTA 2? FOTOINFRACCION                                                         </v>
          </cell>
          <cell r="D2240" t="str">
            <v>20190690486200</v>
          </cell>
          <cell r="E2240" t="str">
            <v>6100001001001001</v>
          </cell>
          <cell r="K2240" t="str">
            <v xml:space="preserve">MULTA 2? FOTOINFRACCION                                                         </v>
          </cell>
          <cell r="L2240">
            <v>23491588</v>
          </cell>
          <cell r="M2240">
            <v>4183273</v>
          </cell>
          <cell r="N2240">
            <v>3913056</v>
          </cell>
          <cell r="O2240">
            <v>23761805</v>
          </cell>
          <cell r="P2240">
            <v>16824057</v>
          </cell>
          <cell r="Q2240">
            <v>16824057</v>
          </cell>
          <cell r="R2240">
            <v>0.71617367885048899</v>
          </cell>
          <cell r="S2240">
            <v>0.70802941948223208</v>
          </cell>
        </row>
        <row r="2241">
          <cell r="B2241">
            <v>14910</v>
          </cell>
          <cell r="C2241" t="str">
            <v xml:space="preserve">ACTUALIZACION 2? FOTOINFRACCION                                                 </v>
          </cell>
          <cell r="D2241" t="str">
            <v>20190690486221</v>
          </cell>
          <cell r="E2241" t="str">
            <v>6100001001001001</v>
          </cell>
          <cell r="K2241" t="str">
            <v xml:space="preserve">ACTUALIZACION 2? FOTOINFRACCION                                                 </v>
          </cell>
          <cell r="L2241">
            <v>1122779</v>
          </cell>
          <cell r="M2241">
            <v>5302</v>
          </cell>
          <cell r="N2241">
            <v>420259</v>
          </cell>
          <cell r="O2241">
            <v>707822</v>
          </cell>
          <cell r="P2241">
            <v>131997</v>
          </cell>
          <cell r="Q2241">
            <v>131997</v>
          </cell>
          <cell r="R2241">
            <v>0.11756276168328762</v>
          </cell>
          <cell r="S2241">
            <v>0.18648332490371874</v>
          </cell>
        </row>
        <row r="2242">
          <cell r="B2242">
            <v>14911</v>
          </cell>
          <cell r="C2242" t="str">
            <v xml:space="preserve">MULTA 3? FOTOINFRACCION                                                         </v>
          </cell>
          <cell r="D2242" t="str">
            <v>20190690486210</v>
          </cell>
          <cell r="E2242" t="str">
            <v>6100001001001001</v>
          </cell>
          <cell r="K2242" t="str">
            <v xml:space="preserve">MULTA 3? FOTOINFRACCION                                                         </v>
          </cell>
          <cell r="L2242">
            <v>15586157</v>
          </cell>
          <cell r="M2242">
            <v>1811490</v>
          </cell>
          <cell r="N2242">
            <v>3617723</v>
          </cell>
          <cell r="O2242">
            <v>13779924</v>
          </cell>
          <cell r="P2242">
            <v>8499042</v>
          </cell>
          <cell r="Q2242">
            <v>8499042</v>
          </cell>
          <cell r="R2242">
            <v>0.54529426336459974</v>
          </cell>
          <cell r="S2242">
            <v>0.61676987478305401</v>
          </cell>
        </row>
        <row r="2243">
          <cell r="B2243">
            <v>14912</v>
          </cell>
          <cell r="C2243" t="str">
            <v xml:space="preserve">ACTUALIZACION 3? FOTOINFRACCION                                                 </v>
          </cell>
          <cell r="D2243" t="str">
            <v>20190690486221</v>
          </cell>
          <cell r="E2243" t="str">
            <v>6100001001001001</v>
          </cell>
          <cell r="K2243" t="str">
            <v xml:space="preserve">ACTUALIZACION 3? FOTOINFRACCION                                                 </v>
          </cell>
          <cell r="L2243">
            <v>313453</v>
          </cell>
          <cell r="M2243">
            <v>15880</v>
          </cell>
          <cell r="N2243">
            <v>77655</v>
          </cell>
          <cell r="O2243">
            <v>251678</v>
          </cell>
          <cell r="P2243">
            <v>89205</v>
          </cell>
          <cell r="Q2243">
            <v>89205</v>
          </cell>
          <cell r="R2243">
            <v>0.28458812006903744</v>
          </cell>
          <cell r="S2243">
            <v>0.35444099206128465</v>
          </cell>
        </row>
        <row r="2244">
          <cell r="B2244">
            <v>14913</v>
          </cell>
          <cell r="C2244" t="str">
            <v xml:space="preserve">MULTA 4? FOTOINFRACCION                                                         </v>
          </cell>
          <cell r="D2244" t="str">
            <v>20190690486210</v>
          </cell>
          <cell r="E2244" t="str">
            <v>6100001001001001</v>
          </cell>
          <cell r="K2244" t="str">
            <v xml:space="preserve">MULTA 4? FOTOINFRACCION                                                         </v>
          </cell>
          <cell r="L2244">
            <v>12653157</v>
          </cell>
          <cell r="M2244">
            <v>1400388</v>
          </cell>
          <cell r="N2244">
            <v>2983181</v>
          </cell>
          <cell r="O2244">
            <v>11070364</v>
          </cell>
          <cell r="P2244">
            <v>6539307</v>
          </cell>
          <cell r="Q2244">
            <v>6539307</v>
          </cell>
          <cell r="R2244">
            <v>0.51681228645151567</v>
          </cell>
          <cell r="S2244">
            <v>0.59070388290755393</v>
          </cell>
        </row>
        <row r="2245">
          <cell r="B2245">
            <v>14914</v>
          </cell>
          <cell r="C2245" t="str">
            <v xml:space="preserve">ACTUALIZACION 4? FOTOINFRACCION                                                 </v>
          </cell>
          <cell r="D2245" t="str">
            <v>20190690486221</v>
          </cell>
          <cell r="E2245" t="str">
            <v>6100001001001001</v>
          </cell>
          <cell r="K2245" t="str">
            <v xml:space="preserve">ACTUALIZACION 4? FOTOINFRACCION                                                 </v>
          </cell>
          <cell r="L2245">
            <v>428345</v>
          </cell>
          <cell r="M2245">
            <v>5571</v>
          </cell>
          <cell r="N2245">
            <v>152917</v>
          </cell>
          <cell r="O2245">
            <v>280999</v>
          </cell>
          <cell r="P2245">
            <v>65237</v>
          </cell>
          <cell r="Q2245">
            <v>65237</v>
          </cell>
          <cell r="R2245">
            <v>0.15230013190302211</v>
          </cell>
          <cell r="S2245">
            <v>0.23216096854437204</v>
          </cell>
        </row>
        <row r="2246">
          <cell r="B2246">
            <v>14915</v>
          </cell>
          <cell r="C2246" t="str">
            <v xml:space="preserve">MULTA 5? FOTOINFRACCION                                                         </v>
          </cell>
          <cell r="D2246" t="str">
            <v>20190690486210</v>
          </cell>
          <cell r="E2246" t="str">
            <v>6100001001001001</v>
          </cell>
          <cell r="K2246" t="str">
            <v xml:space="preserve">MULTA 5? FOTOINFRACCION                                                         </v>
          </cell>
          <cell r="L2246">
            <v>38646141</v>
          </cell>
          <cell r="M2246">
            <v>30164882</v>
          </cell>
          <cell r="N2246">
            <v>3542153</v>
          </cell>
          <cell r="O2246">
            <v>65268870</v>
          </cell>
          <cell r="P2246">
            <v>50106572</v>
          </cell>
          <cell r="Q2246">
            <v>50106572</v>
          </cell>
          <cell r="R2246">
            <v>1.2965478752458104</v>
          </cell>
          <cell r="S2246">
            <v>0.76769479845445465</v>
          </cell>
        </row>
        <row r="2247">
          <cell r="B2247">
            <v>14916</v>
          </cell>
          <cell r="C2247" t="str">
            <v xml:space="preserve">ACTUALIZACION 5? FOTOINFRACCION                                                 </v>
          </cell>
          <cell r="D2247" t="str">
            <v>20190690486221</v>
          </cell>
          <cell r="E2247" t="str">
            <v>6100001001001001</v>
          </cell>
          <cell r="K2247" t="str">
            <v xml:space="preserve">ACTUALIZACION 5? FOTOINFRACCION                                                 </v>
          </cell>
          <cell r="L2247">
            <v>526795</v>
          </cell>
          <cell r="M2247">
            <v>63625</v>
          </cell>
          <cell r="N2247">
            <v>104982</v>
          </cell>
          <cell r="O2247">
            <v>485438</v>
          </cell>
          <cell r="P2247">
            <v>205796</v>
          </cell>
          <cell r="Q2247">
            <v>205796</v>
          </cell>
          <cell r="R2247">
            <v>0.39065670706821437</v>
          </cell>
          <cell r="S2247">
            <v>0.42393879341955099</v>
          </cell>
        </row>
        <row r="2248">
          <cell r="B2248">
            <v>15137</v>
          </cell>
          <cell r="C2248" t="str">
            <v xml:space="preserve">MULTA 2 FOTOINFRACCION EJERCICIOS ANTERIORES                                    </v>
          </cell>
          <cell r="D2248" t="str">
            <v>20190690486200</v>
          </cell>
          <cell r="E2248" t="str">
            <v>6100001001001001</v>
          </cell>
          <cell r="K2248" t="str">
            <v xml:space="preserve">MULTA 2 FOTOINFRACCION EJERCICIOS ANTERIORES                                    </v>
          </cell>
          <cell r="L2248">
            <v>227004</v>
          </cell>
          <cell r="M2248">
            <v>18119</v>
          </cell>
          <cell r="N2248">
            <v>100228</v>
          </cell>
          <cell r="O2248">
            <v>144895</v>
          </cell>
          <cell r="P2248">
            <v>127793</v>
          </cell>
          <cell r="Q2248">
            <v>127793</v>
          </cell>
          <cell r="R2248">
            <v>0.56295483780021494</v>
          </cell>
          <cell r="S2248">
            <v>0.88196970219814352</v>
          </cell>
        </row>
        <row r="2249">
          <cell r="B2249">
            <v>15138</v>
          </cell>
          <cell r="C2249" t="str">
            <v xml:space="preserve">ACTUALIZACION 2 FOTOINFRACCION EJERCICIOS ANTERIORES                            </v>
          </cell>
          <cell r="D2249" t="str">
            <v>20190690486221</v>
          </cell>
          <cell r="E2249" t="str">
            <v>6100001001001001</v>
          </cell>
          <cell r="K2249" t="str">
            <v xml:space="preserve">ACTUALIZACION 2 FOTOINFRACCION EJERCICIOS ANTERIORES                            </v>
          </cell>
          <cell r="L2249">
            <v>28453</v>
          </cell>
          <cell r="M2249">
            <v>2666</v>
          </cell>
          <cell r="N2249">
            <v>10980</v>
          </cell>
          <cell r="O2249">
            <v>20139</v>
          </cell>
          <cell r="P2249">
            <v>17161</v>
          </cell>
          <cell r="Q2249">
            <v>17161</v>
          </cell>
          <cell r="R2249">
            <v>0.60313499455241981</v>
          </cell>
          <cell r="S2249">
            <v>0.85212771239882812</v>
          </cell>
        </row>
        <row r="2250">
          <cell r="B2250">
            <v>15139</v>
          </cell>
          <cell r="C2250" t="str">
            <v xml:space="preserve">MULTA 3 FOTOINFRACCION EJERCICIOS ANTERIORES                                    </v>
          </cell>
          <cell r="D2250" t="str">
            <v>20190690486200</v>
          </cell>
          <cell r="E2250" t="str">
            <v>6100001001001001</v>
          </cell>
          <cell r="K2250" t="str">
            <v xml:space="preserve">MULTA 3 FOTOINFRACCION EJERCICIOS ANTERIORES                                    </v>
          </cell>
          <cell r="L2250">
            <v>150733</v>
          </cell>
          <cell r="M2250">
            <v>16645</v>
          </cell>
          <cell r="N2250">
            <v>67166</v>
          </cell>
          <cell r="O2250">
            <v>100212</v>
          </cell>
          <cell r="P2250">
            <v>87697</v>
          </cell>
          <cell r="Q2250">
            <v>87697</v>
          </cell>
          <cell r="R2250">
            <v>0.58180358647409658</v>
          </cell>
          <cell r="S2250">
            <v>0.87511475671576255</v>
          </cell>
        </row>
        <row r="2251">
          <cell r="B2251">
            <v>15140</v>
          </cell>
          <cell r="C2251" t="str">
            <v xml:space="preserve">ACTUALIZACION 3 FOTOINFRACCION EJERCICIOS ANTERIORES                            </v>
          </cell>
          <cell r="D2251" t="str">
            <v>20190690486221</v>
          </cell>
          <cell r="E2251" t="str">
            <v>6100001001001001</v>
          </cell>
          <cell r="K2251" t="str">
            <v xml:space="preserve">ACTUALIZACION 3 FOTOINFRACCION EJERCICIOS ANTERIORES                            </v>
          </cell>
          <cell r="L2251">
            <v>17250</v>
          </cell>
          <cell r="M2251">
            <v>2278</v>
          </cell>
          <cell r="N2251">
            <v>7033</v>
          </cell>
          <cell r="O2251">
            <v>12495</v>
          </cell>
          <cell r="P2251">
            <v>10499</v>
          </cell>
          <cell r="Q2251">
            <v>10499</v>
          </cell>
          <cell r="R2251">
            <v>0.6086376811594203</v>
          </cell>
          <cell r="S2251">
            <v>0.84025610244097637</v>
          </cell>
        </row>
        <row r="2252">
          <cell r="B2252">
            <v>15141</v>
          </cell>
          <cell r="C2252" t="str">
            <v xml:space="preserve">MULTA 4 FOTOINFRACCION EJERCICIOS ANTERIORES                                    </v>
          </cell>
          <cell r="D2252" t="str">
            <v>20190690486200</v>
          </cell>
          <cell r="E2252" t="str">
            <v>6100001001001001</v>
          </cell>
          <cell r="K2252" t="str">
            <v xml:space="preserve">MULTA 4 FOTOINFRACCION EJERCICIOS ANTERIORES                                    </v>
          </cell>
          <cell r="L2252">
            <v>100613</v>
          </cell>
          <cell r="M2252">
            <v>10436</v>
          </cell>
          <cell r="N2252">
            <v>41574</v>
          </cell>
          <cell r="O2252">
            <v>69475</v>
          </cell>
          <cell r="P2252">
            <v>60793</v>
          </cell>
          <cell r="Q2252">
            <v>60793</v>
          </cell>
          <cell r="R2252">
            <v>0.60422609404351324</v>
          </cell>
          <cell r="S2252">
            <v>0.87503418495861818</v>
          </cell>
        </row>
        <row r="2253">
          <cell r="B2253">
            <v>15142</v>
          </cell>
          <cell r="C2253" t="str">
            <v xml:space="preserve">ACTUALIZACION 4 FOTOINFRACCION EJERCICIOS ANTERIORES                            </v>
          </cell>
          <cell r="D2253" t="str">
            <v>20190690486221</v>
          </cell>
          <cell r="E2253" t="str">
            <v>6100001001001001</v>
          </cell>
          <cell r="K2253" t="str">
            <v xml:space="preserve">ACTUALIZACION 4 FOTOINFRACCION EJERCICIOS ANTERIORES                            </v>
          </cell>
          <cell r="L2253">
            <v>10912</v>
          </cell>
          <cell r="M2253">
            <v>1427</v>
          </cell>
          <cell r="N2253">
            <v>4642</v>
          </cell>
          <cell r="O2253">
            <v>7697</v>
          </cell>
          <cell r="P2253">
            <v>6427</v>
          </cell>
          <cell r="Q2253">
            <v>6427</v>
          </cell>
          <cell r="R2253">
            <v>0.58898460410557185</v>
          </cell>
          <cell r="S2253">
            <v>0.83500064960374176</v>
          </cell>
        </row>
        <row r="2254">
          <cell r="B2254">
            <v>15143</v>
          </cell>
          <cell r="C2254" t="str">
            <v xml:space="preserve">MULTA 5 FOTOINFRACCION EJERCICIOS ANTERIORES                                    </v>
          </cell>
          <cell r="D2254" t="str">
            <v>20190690486200</v>
          </cell>
          <cell r="E2254" t="str">
            <v>6100001001001001</v>
          </cell>
          <cell r="K2254" t="str">
            <v xml:space="preserve">MULTA 5 FOTOINFRACCION EJERCICIOS ANTERIORES                                    </v>
          </cell>
          <cell r="L2254">
            <v>404084</v>
          </cell>
          <cell r="M2254">
            <v>86523</v>
          </cell>
          <cell r="N2254">
            <v>202698</v>
          </cell>
          <cell r="O2254">
            <v>287909</v>
          </cell>
          <cell r="P2254">
            <v>245521</v>
          </cell>
          <cell r="Q2254">
            <v>245521</v>
          </cell>
          <cell r="R2254">
            <v>0.60759891507706321</v>
          </cell>
          <cell r="S2254">
            <v>0.85277292477831534</v>
          </cell>
        </row>
        <row r="2255">
          <cell r="B2255">
            <v>15144</v>
          </cell>
          <cell r="C2255" t="str">
            <v xml:space="preserve">ACTUALIZACION 5 FOTOINFRACCION EJERCICIOS ANTERIORES                            </v>
          </cell>
          <cell r="D2255" t="str">
            <v>20190690486221</v>
          </cell>
          <cell r="E2255" t="str">
            <v>6100001001001001</v>
          </cell>
          <cell r="K2255" t="str">
            <v xml:space="preserve">ACTUALIZACION 5 FOTOINFRACCION EJERCICIOS ANTERIORES                            </v>
          </cell>
          <cell r="L2255">
            <v>24679</v>
          </cell>
          <cell r="M2255">
            <v>6059</v>
          </cell>
          <cell r="N2255">
            <v>10059</v>
          </cell>
          <cell r="O2255">
            <v>20679</v>
          </cell>
          <cell r="P2255">
            <v>17521</v>
          </cell>
          <cell r="Q2255">
            <v>17521</v>
          </cell>
          <cell r="R2255">
            <v>0.70995583289436359</v>
          </cell>
          <cell r="S2255">
            <v>0.84728468494608056</v>
          </cell>
        </row>
        <row r="2256">
          <cell r="B2256">
            <v>15247</v>
          </cell>
          <cell r="C2256" t="str">
            <v xml:space="preserve">MULTA DEL H TRIBUNAL DEL ESTADO                                                 </v>
          </cell>
          <cell r="D2256" t="str">
            <v>20190030021206</v>
          </cell>
          <cell r="E2256" t="str">
            <v>6100001001001001</v>
          </cell>
          <cell r="K2256" t="str">
            <v xml:space="preserve">MULTA DEL H TRIBUNAL DEL ESTADO                                                 </v>
          </cell>
          <cell r="L2256">
            <v>0</v>
          </cell>
          <cell r="M2256">
            <v>3125</v>
          </cell>
          <cell r="N2256">
            <v>0</v>
          </cell>
          <cell r="O2256">
            <v>3125</v>
          </cell>
          <cell r="P2256">
            <v>3125</v>
          </cell>
          <cell r="Q2256">
            <v>3125</v>
          </cell>
          <cell r="R2256" t="str">
            <v>Sin saldo estimado</v>
          </cell>
          <cell r="S2256">
            <v>1</v>
          </cell>
        </row>
        <row r="2257">
          <cell r="B2257">
            <v>15249</v>
          </cell>
          <cell r="C2257" t="str">
            <v xml:space="preserve">MULTAS DE SECRETARIA DE SEGURIDAD PUBLICA                                       </v>
          </cell>
          <cell r="D2257" t="str">
            <v>20190690485206</v>
          </cell>
          <cell r="E2257" t="str">
            <v>6100001001001001</v>
          </cell>
          <cell r="K2257" t="str">
            <v xml:space="preserve">MULTAS DE SECRETARIA DE SEGURIDAD PUBLICA                                       </v>
          </cell>
          <cell r="L2257">
            <v>0</v>
          </cell>
          <cell r="M2257">
            <v>93218</v>
          </cell>
          <cell r="N2257">
            <v>0</v>
          </cell>
          <cell r="O2257">
            <v>93218</v>
          </cell>
          <cell r="P2257">
            <v>93218</v>
          </cell>
          <cell r="Q2257">
            <v>93218</v>
          </cell>
          <cell r="R2257" t="str">
            <v>Sin saldo estimado</v>
          </cell>
          <cell r="S2257">
            <v>1</v>
          </cell>
        </row>
        <row r="2258">
          <cell r="B2258">
            <v>15462</v>
          </cell>
          <cell r="C2258" t="str">
            <v xml:space="preserve">SANCIONES IMPUESTAS POR LA FISCALIA GENERAL DEL ESTADO                          </v>
          </cell>
          <cell r="D2258" t="str">
            <v>20191100FGE206</v>
          </cell>
          <cell r="E2258" t="str">
            <v>6100001001001001</v>
          </cell>
          <cell r="K2258" t="str">
            <v xml:space="preserve">SANCIONES IMPUESTAS POR LA FISCALIA GENERAL DEL ESTADO                          </v>
          </cell>
          <cell r="L2258">
            <v>2989</v>
          </cell>
          <cell r="M2258">
            <v>0</v>
          </cell>
          <cell r="N2258">
            <v>1858</v>
          </cell>
          <cell r="O2258">
            <v>1131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B2259">
            <v>15582</v>
          </cell>
          <cell r="C2259" t="str">
            <v xml:space="preserve">100% TRIBUNAL ELECTORAL DEL ESTADO DE PUEBLA                                    </v>
          </cell>
          <cell r="D2259" t="str">
            <v>20190510TEE206</v>
          </cell>
          <cell r="E2259" t="str">
            <v>6100001001001001</v>
          </cell>
          <cell r="K2259" t="str">
            <v xml:space="preserve">100% TRIBUNAL ELECTORAL DEL ESTADO DE PUEBLA                                    </v>
          </cell>
          <cell r="L2259">
            <v>62408</v>
          </cell>
          <cell r="M2259">
            <v>124321</v>
          </cell>
          <cell r="N2259">
            <v>52710</v>
          </cell>
          <cell r="O2259">
            <v>134019</v>
          </cell>
          <cell r="P2259">
            <v>124321</v>
          </cell>
          <cell r="Q2259">
            <v>124321</v>
          </cell>
          <cell r="R2259">
            <v>1.9920683245737727</v>
          </cell>
          <cell r="S2259">
            <v>0.92763712607913806</v>
          </cell>
        </row>
        <row r="2260">
          <cell r="B2260">
            <v>15584</v>
          </cell>
          <cell r="C2260" t="str">
            <v xml:space="preserve">25% MULTAS DE TRANSPARENCIA ACCESO A LA INFORMACION                             </v>
          </cell>
          <cell r="D2260" t="str">
            <v>20191050906206</v>
          </cell>
          <cell r="E2260" t="str">
            <v>6100001001001001</v>
          </cell>
          <cell r="K2260" t="str">
            <v xml:space="preserve">25% MULTAS DE TRANSPARENCIA ACCESO A LA INFORMACION                             </v>
          </cell>
          <cell r="L2260">
            <v>3023</v>
          </cell>
          <cell r="M2260">
            <v>12550</v>
          </cell>
          <cell r="N2260">
            <v>0</v>
          </cell>
          <cell r="O2260">
            <v>15573</v>
          </cell>
          <cell r="P2260">
            <v>15573</v>
          </cell>
          <cell r="Q2260">
            <v>15573</v>
          </cell>
          <cell r="R2260">
            <v>5.1515051273569306</v>
          </cell>
          <cell r="S2260">
            <v>1</v>
          </cell>
        </row>
        <row r="2261">
          <cell r="B2261">
            <v>15596</v>
          </cell>
          <cell r="C2261" t="str">
            <v xml:space="preserve">INFRACCIONES OPERATIVO RADAR S.I.M.T.                                           </v>
          </cell>
          <cell r="D2261" t="str">
            <v>20191071029206</v>
          </cell>
          <cell r="E2261" t="str">
            <v>6100001001001001</v>
          </cell>
          <cell r="K2261" t="str">
            <v xml:space="preserve">INFRACCIONES OPERATIVO RADAR S.I.M.T.                                           </v>
          </cell>
          <cell r="L2261">
            <v>220191</v>
          </cell>
          <cell r="M2261">
            <v>129394</v>
          </cell>
          <cell r="N2261">
            <v>7254</v>
          </cell>
          <cell r="O2261">
            <v>342331</v>
          </cell>
          <cell r="P2261">
            <v>122140</v>
          </cell>
          <cell r="Q2261">
            <v>122140</v>
          </cell>
          <cell r="R2261">
            <v>0.55470023752106123</v>
          </cell>
          <cell r="S2261">
            <v>0.35678918941024912</v>
          </cell>
        </row>
        <row r="2262">
          <cell r="B2262">
            <v>16159</v>
          </cell>
          <cell r="C2262" t="str">
            <v xml:space="preserve">FOTO INFRACCION POR NO RESPETAR LA LUZ ROJA DEL SEMAFORO                        </v>
          </cell>
          <cell r="D2262" t="str">
            <v>20190690486206</v>
          </cell>
          <cell r="E2262" t="str">
            <v>6100001001001001</v>
          </cell>
          <cell r="K2262" t="str">
            <v xml:space="preserve">FOTO INFRACCION POR NO RESPETAR LA LUZ ROJA DEL SEMAFORO                        </v>
          </cell>
          <cell r="L2262">
            <v>0</v>
          </cell>
          <cell r="M2262">
            <v>68456</v>
          </cell>
          <cell r="N2262">
            <v>0</v>
          </cell>
          <cell r="O2262">
            <v>68456</v>
          </cell>
          <cell r="P2262">
            <v>68456</v>
          </cell>
          <cell r="Q2262">
            <v>68456</v>
          </cell>
          <cell r="R2262" t="str">
            <v>Sin saldo estimado</v>
          </cell>
          <cell r="S2262">
            <v>1</v>
          </cell>
        </row>
        <row r="2263">
          <cell r="B2263">
            <v>16162</v>
          </cell>
          <cell r="C2263" t="str">
            <v xml:space="preserve">MULTA 2DA FOTO INFRACCION Y SUBSECUENTES PASO PEATONAL                          </v>
          </cell>
          <cell r="D2263" t="str">
            <v>20190690486206</v>
          </cell>
          <cell r="E2263" t="str">
            <v>6100001001001001</v>
          </cell>
          <cell r="K2263" t="str">
            <v xml:space="preserve">MULTA 2DA FOTO INFRACCION Y SUBSECUENTES PASO PEATONAL                          </v>
          </cell>
          <cell r="L2263">
            <v>0</v>
          </cell>
          <cell r="M2263">
            <v>176979</v>
          </cell>
          <cell r="N2263">
            <v>0</v>
          </cell>
          <cell r="O2263">
            <v>176979</v>
          </cell>
          <cell r="P2263">
            <v>176979</v>
          </cell>
          <cell r="Q2263">
            <v>176979</v>
          </cell>
          <cell r="R2263" t="str">
            <v>Sin saldo estimado</v>
          </cell>
          <cell r="S2263">
            <v>1</v>
          </cell>
        </row>
        <row r="2264">
          <cell r="B2264">
            <v>16167</v>
          </cell>
          <cell r="C2264" t="str">
            <v xml:space="preserve">FORANEOS FOTO INFRACCION POR NO RESPETAR LA LUZ ROJA DEL SEMAFORO               </v>
          </cell>
          <cell r="D2264" t="str">
            <v>20190690486206</v>
          </cell>
          <cell r="E2264" t="str">
            <v>6100001001001001</v>
          </cell>
          <cell r="K2264" t="str">
            <v xml:space="preserve">FORANEOS FOTO INFRACCION POR NO RESPETAR LA LUZ ROJA DEL SEMAFORO               </v>
          </cell>
          <cell r="L2264">
            <v>0</v>
          </cell>
          <cell r="M2264">
            <v>10</v>
          </cell>
          <cell r="N2264">
            <v>0</v>
          </cell>
          <cell r="O2264">
            <v>10</v>
          </cell>
          <cell r="P2264">
            <v>10</v>
          </cell>
          <cell r="Q2264">
            <v>10</v>
          </cell>
          <cell r="R2264" t="str">
            <v>Sin saldo estimado</v>
          </cell>
          <cell r="S2264">
            <v>1</v>
          </cell>
        </row>
        <row r="2265">
          <cell r="D2265" t="str">
            <v/>
          </cell>
          <cell r="E2265" t="str">
            <v>6100001002000000</v>
          </cell>
          <cell r="I2265" t="str">
            <v xml:space="preserve">PENALIZACIONES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65">
            <v>6259658</v>
          </cell>
          <cell r="M2265">
            <v>11069127.869999999</v>
          </cell>
          <cell r="N2265">
            <v>97373.79</v>
          </cell>
          <cell r="O2265">
            <v>17231412.079999998</v>
          </cell>
          <cell r="P2265">
            <v>14495845.08</v>
          </cell>
          <cell r="Q2265">
            <v>14495845.08</v>
          </cell>
          <cell r="R2265">
            <v>2.3157567202553238</v>
          </cell>
          <cell r="S2265">
            <v>0.84124533803151913</v>
          </cell>
        </row>
        <row r="2266">
          <cell r="D2266" t="str">
            <v/>
          </cell>
          <cell r="E2266" t="str">
            <v>6100001002001000</v>
          </cell>
          <cell r="J2266" t="str">
            <v xml:space="preserve">PENALIZACIONES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66">
            <v>6259658</v>
          </cell>
          <cell r="M2266">
            <v>11069127.869999999</v>
          </cell>
          <cell r="N2266">
            <v>97373.79</v>
          </cell>
          <cell r="O2266">
            <v>17231412.079999998</v>
          </cell>
          <cell r="P2266">
            <v>14495845.08</v>
          </cell>
          <cell r="Q2266">
            <v>14495845.08</v>
          </cell>
          <cell r="R2266">
            <v>2.3157567202553238</v>
          </cell>
          <cell r="S2266">
            <v>0.84124533803151913</v>
          </cell>
        </row>
        <row r="2267">
          <cell r="D2267" t="str">
            <v>20191050900200</v>
          </cell>
          <cell r="E2267" t="str">
            <v>6100001002001001</v>
          </cell>
          <cell r="K2267" t="str">
            <v xml:space="preserve">PENALIZACIONES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67">
            <v>6259658</v>
          </cell>
          <cell r="M2267">
            <v>11067734.869999999</v>
          </cell>
          <cell r="N2267">
            <v>97373.79</v>
          </cell>
          <cell r="O2267">
            <v>17230019.079999998</v>
          </cell>
          <cell r="P2267">
            <v>14494452.08</v>
          </cell>
          <cell r="Q2267">
            <v>14494452.08</v>
          </cell>
          <cell r="R2267">
            <v>2.3155341841359385</v>
          </cell>
          <cell r="S2267">
            <v>0.84123250315054221</v>
          </cell>
        </row>
        <row r="2268">
          <cell r="B2268">
            <v>586</v>
          </cell>
          <cell r="C2268" t="str">
            <v xml:space="preserve">RECARGOS CHEQUE DEVUELTO FEDERAL                                                </v>
          </cell>
          <cell r="D2268" t="str">
            <v>20191050906204</v>
          </cell>
          <cell r="E2268" t="str">
            <v>6100001002001001</v>
          </cell>
          <cell r="K2268" t="str">
            <v xml:space="preserve">RECARGOS CHEQUE DEVUELTO FEDERAL                                                </v>
          </cell>
          <cell r="L2268">
            <v>0</v>
          </cell>
          <cell r="M2268">
            <v>656</v>
          </cell>
          <cell r="N2268">
            <v>0</v>
          </cell>
          <cell r="O2268">
            <v>656</v>
          </cell>
          <cell r="P2268">
            <v>656</v>
          </cell>
          <cell r="Q2268">
            <v>656</v>
          </cell>
          <cell r="R2268" t="str">
            <v>Sin saldo estimado</v>
          </cell>
          <cell r="S2268">
            <v>1</v>
          </cell>
        </row>
        <row r="2269">
          <cell r="B2269">
            <v>607</v>
          </cell>
          <cell r="C2269" t="str">
            <v xml:space="preserve">INDEMNIZACION POR CHEQUES DEVUELTOS FEDERAL                                     </v>
          </cell>
          <cell r="D2269" t="str">
            <v>20191050906200</v>
          </cell>
          <cell r="E2269" t="str">
            <v>6100001002001001</v>
          </cell>
          <cell r="K2269" t="str">
            <v xml:space="preserve">INDEMNIZACION POR CHEQUES DEVUELTOS FEDERAL                                     </v>
          </cell>
          <cell r="L2269">
            <v>0</v>
          </cell>
          <cell r="M2269">
            <v>525</v>
          </cell>
          <cell r="N2269">
            <v>0</v>
          </cell>
          <cell r="O2269">
            <v>525</v>
          </cell>
          <cell r="P2269">
            <v>525</v>
          </cell>
          <cell r="Q2269">
            <v>525</v>
          </cell>
          <cell r="R2269" t="str">
            <v>Sin saldo estimado</v>
          </cell>
          <cell r="S2269">
            <v>1</v>
          </cell>
        </row>
        <row r="2270">
          <cell r="B2270">
            <v>625</v>
          </cell>
          <cell r="C2270" t="str">
            <v xml:space="preserve">ACTUALIZACION CHEQUES DEVUELTOS FEDERAL                                         </v>
          </cell>
          <cell r="D2270" t="str">
            <v>20191050906200</v>
          </cell>
          <cell r="E2270" t="str">
            <v>6100001002001001</v>
          </cell>
          <cell r="K2270" t="str">
            <v xml:space="preserve">ACTUALIZACION CHEQUES DEVUELTOS FEDERAL                                         </v>
          </cell>
          <cell r="L2270">
            <v>0</v>
          </cell>
          <cell r="M2270">
            <v>212</v>
          </cell>
          <cell r="N2270">
            <v>0</v>
          </cell>
          <cell r="O2270">
            <v>212</v>
          </cell>
          <cell r="P2270">
            <v>212</v>
          </cell>
          <cell r="Q2270">
            <v>212</v>
          </cell>
          <cell r="R2270" t="str">
            <v>Sin saldo estimado</v>
          </cell>
          <cell r="S2270">
            <v>1</v>
          </cell>
        </row>
        <row r="2271">
          <cell r="D2271" t="str">
            <v/>
          </cell>
          <cell r="E2271" t="str">
            <v>6100002000000000</v>
          </cell>
          <cell r="H2271" t="str">
            <v xml:space="preserve">INDEMNIZACIONES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1">
            <v>131229728</v>
          </cell>
          <cell r="M2271">
            <v>125551363.77</v>
          </cell>
          <cell r="N2271">
            <v>29006529.48</v>
          </cell>
          <cell r="O2271">
            <v>227774562.28999999</v>
          </cell>
          <cell r="P2271">
            <v>135610274.28999999</v>
          </cell>
          <cell r="Q2271">
            <v>135610274.28999999</v>
          </cell>
          <cell r="R2271">
            <v>1.0333807465485259</v>
          </cell>
          <cell r="S2271">
            <v>0.59537058452270242</v>
          </cell>
        </row>
        <row r="2272">
          <cell r="D2272" t="str">
            <v/>
          </cell>
          <cell r="E2272" t="str">
            <v>6100002001000000</v>
          </cell>
          <cell r="I2272" t="str">
            <v xml:space="preserve">INDEMNIZACIONES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2">
            <v>131229728</v>
          </cell>
          <cell r="M2272">
            <v>125551363.77</v>
          </cell>
          <cell r="N2272">
            <v>29006529.48</v>
          </cell>
          <cell r="O2272">
            <v>227774562.28999999</v>
          </cell>
          <cell r="P2272">
            <v>135610274.28999999</v>
          </cell>
          <cell r="Q2272">
            <v>135610274.28999999</v>
          </cell>
          <cell r="R2272">
            <v>1.0333807465485259</v>
          </cell>
          <cell r="S2272">
            <v>0.59537058452270242</v>
          </cell>
        </row>
        <row r="2273">
          <cell r="D2273" t="str">
            <v/>
          </cell>
          <cell r="E2273" t="str">
            <v>6100002001001000</v>
          </cell>
          <cell r="J2273" t="str">
            <v xml:space="preserve">INDEMINZACIONES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3">
            <v>131229728</v>
          </cell>
          <cell r="M2273">
            <v>125551363.77</v>
          </cell>
          <cell r="N2273">
            <v>29006529.48</v>
          </cell>
          <cell r="O2273">
            <v>227774562.28999999</v>
          </cell>
          <cell r="P2273">
            <v>135610274.28999999</v>
          </cell>
          <cell r="Q2273">
            <v>135610274.28999999</v>
          </cell>
          <cell r="R2273">
            <v>1.0333807465485259</v>
          </cell>
          <cell r="S2273">
            <v>0.59537058452270242</v>
          </cell>
        </row>
        <row r="2274">
          <cell r="D2274" t="str">
            <v>20191050900200</v>
          </cell>
          <cell r="E2274" t="str">
            <v>6100002001001001</v>
          </cell>
          <cell r="K2274" t="str">
            <v xml:space="preserve">INDEMNIZACIONES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4">
            <v>131229728</v>
          </cell>
          <cell r="M2274">
            <v>125551363.77</v>
          </cell>
          <cell r="N2274">
            <v>29006529.48</v>
          </cell>
          <cell r="O2274">
            <v>227774562.28999999</v>
          </cell>
          <cell r="P2274">
            <v>135610274.28999999</v>
          </cell>
          <cell r="Q2274">
            <v>135610274.28999999</v>
          </cell>
          <cell r="R2274">
            <v>1.0333807465485259</v>
          </cell>
          <cell r="S2274">
            <v>0.59537058452270242</v>
          </cell>
        </row>
        <row r="2275">
          <cell r="D2275" t="str">
            <v/>
          </cell>
          <cell r="E2275" t="str">
            <v>6100003000000000</v>
          </cell>
          <cell r="H2275" t="str">
            <v xml:space="preserve">INCENTIVOS POR ADMINISTRACION DE INGRESOS COORDINADOS MUNICIPALES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5">
            <v>6682179</v>
          </cell>
          <cell r="M2275">
            <v>2102848.4700000002</v>
          </cell>
          <cell r="N2275">
            <v>0</v>
          </cell>
          <cell r="O2275">
            <v>8785027.4700000007</v>
          </cell>
          <cell r="P2275">
            <v>5979440.4699999997</v>
          </cell>
          <cell r="Q2275">
            <v>5979440.4699999997</v>
          </cell>
          <cell r="R2275">
            <v>0.8948339261788707</v>
          </cell>
          <cell r="S2275">
            <v>0.68063992860798639</v>
          </cell>
        </row>
        <row r="2276">
          <cell r="D2276" t="str">
            <v/>
          </cell>
          <cell r="E2276" t="str">
            <v>6100003001000000</v>
          </cell>
          <cell r="I2276" t="str">
            <v xml:space="preserve">INCENTIVOS POR ADMINISTRACION DE INGRESOS COORDINADOS MUNICIPALES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6">
            <v>6682179</v>
          </cell>
          <cell r="M2276">
            <v>2102848.4700000002</v>
          </cell>
          <cell r="N2276">
            <v>0</v>
          </cell>
          <cell r="O2276">
            <v>8785027.4700000007</v>
          </cell>
          <cell r="P2276">
            <v>5979440.4699999997</v>
          </cell>
          <cell r="Q2276">
            <v>5979440.4699999997</v>
          </cell>
          <cell r="R2276">
            <v>0.8948339261788707</v>
          </cell>
          <cell r="S2276">
            <v>0.68063992860798639</v>
          </cell>
        </row>
        <row r="2277">
          <cell r="D2277" t="str">
            <v/>
          </cell>
          <cell r="E2277" t="str">
            <v>6100003001001000</v>
          </cell>
          <cell r="J2277" t="str">
            <v xml:space="preserve">INCENTIVOS POR ADMINISTRACION DE INGRESOS COORDINADOS MUNICIPALES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7">
            <v>6682179</v>
          </cell>
          <cell r="M2277">
            <v>2102848.4700000002</v>
          </cell>
          <cell r="N2277">
            <v>0</v>
          </cell>
          <cell r="O2277">
            <v>8785027.4700000007</v>
          </cell>
          <cell r="P2277">
            <v>5979440.4699999997</v>
          </cell>
          <cell r="Q2277">
            <v>5979440.4699999997</v>
          </cell>
          <cell r="R2277">
            <v>0.8948339261788707</v>
          </cell>
          <cell r="S2277">
            <v>0.68063992860798639</v>
          </cell>
        </row>
        <row r="2278">
          <cell r="D2278" t="str">
            <v>20191050906200</v>
          </cell>
          <cell r="E2278" t="str">
            <v>6100003001001001</v>
          </cell>
          <cell r="K2278" t="str">
            <v xml:space="preserve">INCENTIVOS POR ADMINISTRACION DE INGRESOS COORDINADOS MUNICIPALES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78">
            <v>6682179</v>
          </cell>
          <cell r="M2278">
            <v>2102848.4700000002</v>
          </cell>
          <cell r="N2278">
            <v>0</v>
          </cell>
          <cell r="O2278">
            <v>8785027.4700000007</v>
          </cell>
          <cell r="P2278">
            <v>5979440.4699999997</v>
          </cell>
          <cell r="Q2278">
            <v>5979440.4699999997</v>
          </cell>
          <cell r="R2278">
            <v>0.8948339261788707</v>
          </cell>
          <cell r="S2278">
            <v>0.68063992860798639</v>
          </cell>
        </row>
        <row r="2279">
          <cell r="D2279" t="str">
            <v/>
          </cell>
          <cell r="E2279" t="str">
            <v>7000000000000000</v>
          </cell>
          <cell r="F2279" t="str">
            <v xml:space="preserve">INGRESOS POR VENTA DE BIENES, PRESTACION DE SERVICIOS Y OTROS INGRESOS                                                                                                                                                                                                                                      </v>
          </cell>
          <cell r="L2279">
            <v>0</v>
          </cell>
          <cell r="M2279">
            <v>953657926.60000002</v>
          </cell>
          <cell r="N2279">
            <v>953657926.60000002</v>
          </cell>
          <cell r="O2279">
            <v>0</v>
          </cell>
          <cell r="P2279">
            <v>0</v>
          </cell>
          <cell r="Q2279">
            <v>0</v>
          </cell>
          <cell r="R2279" t="str">
            <v>Sin saldo estimado</v>
          </cell>
          <cell r="S2279">
            <v>1</v>
          </cell>
        </row>
        <row r="2280">
          <cell r="D2280" t="str">
            <v/>
          </cell>
          <cell r="E2280" t="str">
            <v>7900000000000000</v>
          </cell>
          <cell r="G2280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0">
            <v>0</v>
          </cell>
          <cell r="M2280">
            <v>953657926.60000002</v>
          </cell>
          <cell r="N2280">
            <v>953657926.60000002</v>
          </cell>
          <cell r="O2280">
            <v>0</v>
          </cell>
          <cell r="P2280">
            <v>0</v>
          </cell>
          <cell r="Q2280">
            <v>0</v>
          </cell>
          <cell r="R2280" t="str">
            <v>Sin saldo estimado</v>
          </cell>
          <cell r="S2280">
            <v>1</v>
          </cell>
        </row>
        <row r="2281">
          <cell r="D2281" t="str">
            <v/>
          </cell>
          <cell r="E2281" t="str">
            <v>7900001000000000</v>
          </cell>
          <cell r="H2281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1">
            <v>0</v>
          </cell>
          <cell r="M2281">
            <v>843787971.75999999</v>
          </cell>
          <cell r="N2281">
            <v>843787971.75999999</v>
          </cell>
          <cell r="O2281">
            <v>0</v>
          </cell>
          <cell r="P2281">
            <v>0</v>
          </cell>
          <cell r="Q2281">
            <v>0</v>
          </cell>
          <cell r="R2281" t="str">
            <v>Sin saldo estimado</v>
          </cell>
          <cell r="S2281">
            <v>1</v>
          </cell>
        </row>
        <row r="2282">
          <cell r="D2282" t="str">
            <v/>
          </cell>
          <cell r="E2282" t="str">
            <v>7900001001000000</v>
          </cell>
          <cell r="I2282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2">
            <v>0</v>
          </cell>
          <cell r="M2282">
            <v>843787971.75999999</v>
          </cell>
          <cell r="N2282">
            <v>843787971.75999999</v>
          </cell>
          <cell r="O2282">
            <v>0</v>
          </cell>
          <cell r="P2282">
            <v>0</v>
          </cell>
          <cell r="Q2282">
            <v>0</v>
          </cell>
          <cell r="R2282" t="str">
            <v>Sin saldo estimado</v>
          </cell>
          <cell r="S2282">
            <v>1</v>
          </cell>
        </row>
        <row r="2283">
          <cell r="D2283" t="str">
            <v/>
          </cell>
          <cell r="E2283" t="str">
            <v>7900001001001000</v>
          </cell>
          <cell r="J2283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3">
            <v>0</v>
          </cell>
          <cell r="M2283">
            <v>843787971.75999999</v>
          </cell>
          <cell r="N2283">
            <v>843787971.75999999</v>
          </cell>
          <cell r="O2283">
            <v>0</v>
          </cell>
          <cell r="P2283">
            <v>0</v>
          </cell>
          <cell r="Q2283">
            <v>0</v>
          </cell>
          <cell r="R2283" t="str">
            <v>Sin saldo estimado</v>
          </cell>
          <cell r="S2283">
            <v>1</v>
          </cell>
        </row>
        <row r="2284">
          <cell r="D2284" t="str">
            <v>20191050900200</v>
          </cell>
          <cell r="E2284" t="str">
            <v>7900001001001001</v>
          </cell>
          <cell r="K2284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4">
            <v>0</v>
          </cell>
          <cell r="M2284">
            <v>843787971.75999999</v>
          </cell>
          <cell r="N2284">
            <v>843787971.75999999</v>
          </cell>
          <cell r="O2284">
            <v>0</v>
          </cell>
          <cell r="P2284">
            <v>0</v>
          </cell>
          <cell r="Q2284">
            <v>0</v>
          </cell>
          <cell r="R2284" t="str">
            <v>Sin saldo estimado</v>
          </cell>
          <cell r="S2284">
            <v>1</v>
          </cell>
        </row>
        <row r="2285">
          <cell r="D2285" t="str">
            <v/>
          </cell>
          <cell r="E2285" t="str">
            <v>7900002000000000</v>
          </cell>
          <cell r="H2285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5">
            <v>0</v>
          </cell>
          <cell r="M2285">
            <v>47860929.119999997</v>
          </cell>
          <cell r="N2285">
            <v>47860929.119999997</v>
          </cell>
          <cell r="O2285">
            <v>0</v>
          </cell>
          <cell r="P2285">
            <v>0</v>
          </cell>
          <cell r="Q2285">
            <v>0</v>
          </cell>
          <cell r="R2285" t="str">
            <v>Sin saldo estimado</v>
          </cell>
          <cell r="S2285">
            <v>1</v>
          </cell>
        </row>
        <row r="2286">
          <cell r="D2286" t="str">
            <v/>
          </cell>
          <cell r="E2286" t="str">
            <v>7900002001000000</v>
          </cell>
          <cell r="I2286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6">
            <v>0</v>
          </cell>
          <cell r="M2286">
            <v>47860929.119999997</v>
          </cell>
          <cell r="N2286">
            <v>47860929.119999997</v>
          </cell>
          <cell r="O2286">
            <v>0</v>
          </cell>
          <cell r="P2286">
            <v>0</v>
          </cell>
          <cell r="Q2286">
            <v>0</v>
          </cell>
          <cell r="R2286" t="str">
            <v>Sin saldo estimado</v>
          </cell>
          <cell r="S2286">
            <v>1</v>
          </cell>
        </row>
        <row r="2287">
          <cell r="D2287" t="str">
            <v/>
          </cell>
          <cell r="E2287" t="str">
            <v>7900002001001000</v>
          </cell>
          <cell r="J2287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7">
            <v>0</v>
          </cell>
          <cell r="M2287">
            <v>47860929.119999997</v>
          </cell>
          <cell r="N2287">
            <v>47860929.119999997</v>
          </cell>
          <cell r="O2287">
            <v>0</v>
          </cell>
          <cell r="P2287">
            <v>0</v>
          </cell>
          <cell r="Q2287">
            <v>0</v>
          </cell>
          <cell r="R2287" t="str">
            <v>Sin saldo estimado</v>
          </cell>
          <cell r="S2287">
            <v>1</v>
          </cell>
        </row>
        <row r="2288">
          <cell r="D2288" t="str">
            <v>20191050900200</v>
          </cell>
          <cell r="E2288" t="str">
            <v>7900002001001001</v>
          </cell>
          <cell r="K2288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8">
            <v>0</v>
          </cell>
          <cell r="M2288">
            <v>47860929.119999997</v>
          </cell>
          <cell r="N2288">
            <v>47860929.119999997</v>
          </cell>
          <cell r="O2288">
            <v>0</v>
          </cell>
          <cell r="P2288">
            <v>0</v>
          </cell>
          <cell r="Q2288">
            <v>0</v>
          </cell>
          <cell r="R2288" t="str">
            <v>Sin saldo estimado</v>
          </cell>
          <cell r="S2288">
            <v>1</v>
          </cell>
        </row>
        <row r="2289">
          <cell r="D2289" t="str">
            <v/>
          </cell>
          <cell r="E2289" t="str">
            <v>7900003000000000</v>
          </cell>
          <cell r="H2289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89">
            <v>0</v>
          </cell>
          <cell r="M2289">
            <v>62009025.719999999</v>
          </cell>
          <cell r="N2289">
            <v>62009025.719999999</v>
          </cell>
          <cell r="O2289">
            <v>0</v>
          </cell>
          <cell r="P2289">
            <v>0</v>
          </cell>
          <cell r="Q2289">
            <v>0</v>
          </cell>
          <cell r="R2289" t="str">
            <v>Sin saldo estimado</v>
          </cell>
          <cell r="S2289">
            <v>1</v>
          </cell>
        </row>
        <row r="2290">
          <cell r="D2290" t="str">
            <v/>
          </cell>
          <cell r="E2290" t="str">
            <v>7900003001000000</v>
          </cell>
          <cell r="I2290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0">
            <v>0</v>
          </cell>
          <cell r="M2290">
            <v>62009025.719999999</v>
          </cell>
          <cell r="N2290">
            <v>62009025.719999999</v>
          </cell>
          <cell r="O2290">
            <v>0</v>
          </cell>
          <cell r="P2290">
            <v>0</v>
          </cell>
          <cell r="Q2290">
            <v>0</v>
          </cell>
          <cell r="R2290" t="str">
            <v>Sin saldo estimado</v>
          </cell>
          <cell r="S2290">
            <v>1</v>
          </cell>
        </row>
        <row r="2291">
          <cell r="D2291" t="str">
            <v/>
          </cell>
          <cell r="E2291" t="str">
            <v>7900003001001000</v>
          </cell>
          <cell r="J2291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1">
            <v>0</v>
          </cell>
          <cell r="M2291">
            <v>62009025.719999999</v>
          </cell>
          <cell r="N2291">
            <v>62009025.719999999</v>
          </cell>
          <cell r="O2291">
            <v>0</v>
          </cell>
          <cell r="P2291">
            <v>0</v>
          </cell>
          <cell r="Q2291">
            <v>0</v>
          </cell>
          <cell r="R2291" t="str">
            <v>Sin saldo estimado</v>
          </cell>
          <cell r="S2291">
            <v>1</v>
          </cell>
        </row>
        <row r="2292">
          <cell r="D2292" t="str">
            <v>20191050900200</v>
          </cell>
          <cell r="E2292" t="str">
            <v>7900003001001001</v>
          </cell>
          <cell r="K2292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2">
            <v>0</v>
          </cell>
          <cell r="M2292">
            <v>62009025.719999999</v>
          </cell>
          <cell r="N2292">
            <v>62009025.719999999</v>
          </cell>
          <cell r="O2292">
            <v>0</v>
          </cell>
          <cell r="P2292">
            <v>0</v>
          </cell>
          <cell r="Q2292">
            <v>0</v>
          </cell>
          <cell r="R2292" t="str">
            <v>Sin saldo estimado</v>
          </cell>
          <cell r="S2292">
            <v>1</v>
          </cell>
        </row>
        <row r="2293">
          <cell r="D2293" t="str">
            <v/>
          </cell>
          <cell r="E2293" t="str">
            <v>8000000000000000</v>
          </cell>
          <cell r="F2293" t="str">
            <v xml:space="preserve">PARTICIPACIONES, APORTACIONES, CONVENIOS, INCENTIVOS DERIVADOS DE LA COLABORACION FISCAL Y FONDOS DISTINTOS DE APORTACIONES                                                                                                                                                                                 </v>
          </cell>
          <cell r="L2293">
            <v>84288739897</v>
          </cell>
          <cell r="M2293">
            <v>6815189321.8699999</v>
          </cell>
          <cell r="N2293">
            <v>6708970530.6599998</v>
          </cell>
          <cell r="O2293">
            <v>84394958688.210007</v>
          </cell>
          <cell r="P2293">
            <v>51326196699.209999</v>
          </cell>
          <cell r="Q2293">
            <v>51326196699.080002</v>
          </cell>
          <cell r="R2293">
            <v>0.60893301717168991</v>
          </cell>
          <cell r="S2293">
            <v>0.60816661915435333</v>
          </cell>
        </row>
        <row r="2294">
          <cell r="D2294" t="str">
            <v/>
          </cell>
          <cell r="E2294" t="str">
            <v>8100000000000000</v>
          </cell>
          <cell r="G2294" t="str">
            <v xml:space="preserve">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4">
            <v>38134992744</v>
          </cell>
          <cell r="M2294">
            <v>888858786</v>
          </cell>
          <cell r="N2294">
            <v>1004009168</v>
          </cell>
          <cell r="O2294">
            <v>38019842362</v>
          </cell>
          <cell r="P2294">
            <v>23375711384</v>
          </cell>
          <cell r="Q2294">
            <v>23375711384</v>
          </cell>
          <cell r="R2294">
            <v>0.61297275027482045</v>
          </cell>
          <cell r="S2294">
            <v>0.61482925577207315</v>
          </cell>
        </row>
        <row r="2295">
          <cell r="D2295" t="str">
            <v/>
          </cell>
          <cell r="E2295" t="str">
            <v>8100001000000000</v>
          </cell>
          <cell r="H2295" t="str">
            <v xml:space="preserve">FONDO GENERAL DE 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5">
            <v>29962488050</v>
          </cell>
          <cell r="M2295">
            <v>497068773</v>
          </cell>
          <cell r="N2295">
            <v>162386717</v>
          </cell>
          <cell r="O2295">
            <v>30297170106</v>
          </cell>
          <cell r="P2295">
            <v>19017900894</v>
          </cell>
          <cell r="Q2295">
            <v>19017900894</v>
          </cell>
          <cell r="R2295">
            <v>0.63472368724065287</v>
          </cell>
          <cell r="S2295">
            <v>0.62771212055325676</v>
          </cell>
        </row>
        <row r="2296">
          <cell r="D2296" t="str">
            <v/>
          </cell>
          <cell r="E2296" t="str">
            <v>8100001001000000</v>
          </cell>
          <cell r="I2296" t="str">
            <v xml:space="preserve">FONDO GENERAL DE 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6">
            <v>29962488050</v>
          </cell>
          <cell r="M2296">
            <v>497068773</v>
          </cell>
          <cell r="N2296">
            <v>162386717</v>
          </cell>
          <cell r="O2296">
            <v>30297170106</v>
          </cell>
          <cell r="P2296">
            <v>19017900894</v>
          </cell>
          <cell r="Q2296">
            <v>19017900894</v>
          </cell>
          <cell r="R2296">
            <v>0.63472368724065287</v>
          </cell>
          <cell r="S2296">
            <v>0.62771212055325676</v>
          </cell>
        </row>
        <row r="2297">
          <cell r="D2297" t="str">
            <v/>
          </cell>
          <cell r="E2297" t="str">
            <v>8100001001001000</v>
          </cell>
          <cell r="J2297" t="str">
            <v xml:space="preserve">FONDO GENERAL DE 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7">
            <v>29962488050</v>
          </cell>
          <cell r="M2297">
            <v>497068773</v>
          </cell>
          <cell r="N2297">
            <v>162386717</v>
          </cell>
          <cell r="O2297">
            <v>30297170106</v>
          </cell>
          <cell r="P2297">
            <v>19017900894</v>
          </cell>
          <cell r="Q2297">
            <v>19017900894</v>
          </cell>
          <cell r="R2297">
            <v>0.63472368724065287</v>
          </cell>
          <cell r="S2297">
            <v>0.62771212055325676</v>
          </cell>
        </row>
        <row r="2298">
          <cell r="D2298" t="str">
            <v>20191050900100</v>
          </cell>
          <cell r="E2298" t="str">
            <v>8100001001001001</v>
          </cell>
          <cell r="K2298" t="str">
            <v xml:space="preserve">FONDO GENERAL DE 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8">
            <v>29962488050</v>
          </cell>
          <cell r="M2298">
            <v>497068773</v>
          </cell>
          <cell r="N2298">
            <v>162386717</v>
          </cell>
          <cell r="O2298">
            <v>30297170106</v>
          </cell>
          <cell r="P2298">
            <v>19017900894</v>
          </cell>
          <cell r="Q2298">
            <v>19017900894</v>
          </cell>
          <cell r="R2298">
            <v>0.63472368724065287</v>
          </cell>
          <cell r="S2298">
            <v>0.62771212055325676</v>
          </cell>
        </row>
        <row r="2299">
          <cell r="D2299" t="str">
            <v/>
          </cell>
          <cell r="E2299" t="str">
            <v>8100002000000000</v>
          </cell>
          <cell r="H2299" t="str">
            <v xml:space="preserve">FONDO DE FOMENTO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299">
            <v>1529051458</v>
          </cell>
          <cell r="M2299">
            <v>14750047</v>
          </cell>
          <cell r="N2299">
            <v>141027560</v>
          </cell>
          <cell r="O2299">
            <v>1402773945</v>
          </cell>
          <cell r="P2299">
            <v>813071110</v>
          </cell>
          <cell r="Q2299">
            <v>813071110</v>
          </cell>
          <cell r="R2299">
            <v>0.53174869017390514</v>
          </cell>
          <cell r="S2299">
            <v>0.57961663238619676</v>
          </cell>
        </row>
        <row r="2300">
          <cell r="D2300" t="str">
            <v/>
          </cell>
          <cell r="E2300" t="str">
            <v>8100002001000000</v>
          </cell>
          <cell r="I2300" t="str">
            <v xml:space="preserve">FONDO DE FOMENTO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0">
            <v>1529051458</v>
          </cell>
          <cell r="M2300">
            <v>14750047</v>
          </cell>
          <cell r="N2300">
            <v>141027560</v>
          </cell>
          <cell r="O2300">
            <v>1402773945</v>
          </cell>
          <cell r="P2300">
            <v>813071110</v>
          </cell>
          <cell r="Q2300">
            <v>813071110</v>
          </cell>
          <cell r="R2300">
            <v>0.53174869017390514</v>
          </cell>
          <cell r="S2300">
            <v>0.57961663238619676</v>
          </cell>
        </row>
        <row r="2301">
          <cell r="D2301" t="str">
            <v/>
          </cell>
          <cell r="E2301" t="str">
            <v>8100002001001000</v>
          </cell>
          <cell r="J2301" t="str">
            <v xml:space="preserve">FONDO DE FOMENTO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1">
            <v>1529051458</v>
          </cell>
          <cell r="M2301">
            <v>14750047</v>
          </cell>
          <cell r="N2301">
            <v>141027560</v>
          </cell>
          <cell r="O2301">
            <v>1402773945</v>
          </cell>
          <cell r="P2301">
            <v>813071110</v>
          </cell>
          <cell r="Q2301">
            <v>813071110</v>
          </cell>
          <cell r="R2301">
            <v>0.53174869017390514</v>
          </cell>
          <cell r="S2301">
            <v>0.57961663238619676</v>
          </cell>
        </row>
        <row r="2302">
          <cell r="D2302" t="str">
            <v>20191050900100</v>
          </cell>
          <cell r="E2302" t="str">
            <v>8100002001001001</v>
          </cell>
          <cell r="K2302" t="str">
            <v xml:space="preserve">FONDO DE FOMENTO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2">
            <v>1529051458</v>
          </cell>
          <cell r="M2302">
            <v>14750047</v>
          </cell>
          <cell r="N2302">
            <v>141027560</v>
          </cell>
          <cell r="O2302">
            <v>1402773945</v>
          </cell>
          <cell r="P2302">
            <v>813071110</v>
          </cell>
          <cell r="Q2302">
            <v>813071110</v>
          </cell>
          <cell r="R2302">
            <v>0.53174869017390514</v>
          </cell>
          <cell r="S2302">
            <v>0.57961663238619676</v>
          </cell>
        </row>
        <row r="2303">
          <cell r="D2303" t="str">
            <v/>
          </cell>
          <cell r="E2303" t="str">
            <v>8100003000000000</v>
          </cell>
          <cell r="H2303" t="str">
            <v xml:space="preserve">20% I.E.P.S. CERVEZA, REFRESCO Y ALCOHOL, 8% TABACOS LABRADOS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3">
            <v>501294159</v>
          </cell>
          <cell r="M2303">
            <v>38578153</v>
          </cell>
          <cell r="N2303">
            <v>51632127</v>
          </cell>
          <cell r="O2303">
            <v>488240185</v>
          </cell>
          <cell r="P2303">
            <v>277908718</v>
          </cell>
          <cell r="Q2303">
            <v>277908718</v>
          </cell>
          <cell r="R2303">
            <v>0.55438251775042124</v>
          </cell>
          <cell r="S2303">
            <v>0.56920492523572186</v>
          </cell>
        </row>
        <row r="2304">
          <cell r="D2304" t="str">
            <v/>
          </cell>
          <cell r="E2304" t="str">
            <v>8100003001000000</v>
          </cell>
          <cell r="I2304" t="str">
            <v xml:space="preserve">20% I.E.P.S. CERVEZA, REFRESCO Y ALCOHOL, 8% TABACOS LABRADOS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4">
            <v>501294159</v>
          </cell>
          <cell r="M2304">
            <v>38578153</v>
          </cell>
          <cell r="N2304">
            <v>51632127</v>
          </cell>
          <cell r="O2304">
            <v>488240185</v>
          </cell>
          <cell r="P2304">
            <v>277908718</v>
          </cell>
          <cell r="Q2304">
            <v>277908718</v>
          </cell>
          <cell r="R2304">
            <v>0.55438251775042124</v>
          </cell>
          <cell r="S2304">
            <v>0.56920492523572186</v>
          </cell>
        </row>
        <row r="2305">
          <cell r="D2305" t="str">
            <v/>
          </cell>
          <cell r="E2305" t="str">
            <v>8100003001001000</v>
          </cell>
          <cell r="J2305" t="str">
            <v xml:space="preserve">20% I.E.P.S. CERVEZA, REFRESCO Y ALCOHOL, 8% TABACOS LABRADOS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5">
            <v>501294159</v>
          </cell>
          <cell r="M2305">
            <v>38578153</v>
          </cell>
          <cell r="N2305">
            <v>51632127</v>
          </cell>
          <cell r="O2305">
            <v>488240185</v>
          </cell>
          <cell r="P2305">
            <v>277908718</v>
          </cell>
          <cell r="Q2305">
            <v>277908718</v>
          </cell>
          <cell r="R2305">
            <v>0.55438251775042124</v>
          </cell>
          <cell r="S2305">
            <v>0.56920492523572186</v>
          </cell>
        </row>
        <row r="2306">
          <cell r="D2306" t="str">
            <v>20191050900100</v>
          </cell>
          <cell r="E2306" t="str">
            <v>8100003001001001</v>
          </cell>
          <cell r="K2306" t="str">
            <v xml:space="preserve">20% I.E.P.S. CERVEZA, REFRESCO Y ALCOHOL, 8% TABACOS LABRADOS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6">
            <v>501294159</v>
          </cell>
          <cell r="M2306">
            <v>38578153</v>
          </cell>
          <cell r="N2306">
            <v>51632127</v>
          </cell>
          <cell r="O2306">
            <v>488240185</v>
          </cell>
          <cell r="P2306">
            <v>277908718</v>
          </cell>
          <cell r="Q2306">
            <v>277908718</v>
          </cell>
          <cell r="R2306">
            <v>0.55438251775042124</v>
          </cell>
          <cell r="S2306">
            <v>0.56920492523572186</v>
          </cell>
        </row>
        <row r="2307">
          <cell r="D2307" t="str">
            <v/>
          </cell>
          <cell r="E2307" t="str">
            <v>8100004000000000</v>
          </cell>
          <cell r="H2307" t="str">
            <v xml:space="preserve">FONDO DE COMPENSACION ISAN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7">
            <v>115669571</v>
          </cell>
          <cell r="M2307">
            <v>0</v>
          </cell>
          <cell r="N2307">
            <v>0</v>
          </cell>
          <cell r="O2307">
            <v>115669571</v>
          </cell>
          <cell r="P2307">
            <v>67473917</v>
          </cell>
          <cell r="Q2307">
            <v>67473917</v>
          </cell>
          <cell r="R2307">
            <v>0.58333333837643442</v>
          </cell>
          <cell r="S2307">
            <v>0.58333333837643442</v>
          </cell>
        </row>
        <row r="2308">
          <cell r="D2308" t="str">
            <v/>
          </cell>
          <cell r="E2308" t="str">
            <v>8100004001000000</v>
          </cell>
          <cell r="I2308" t="str">
            <v xml:space="preserve">FONDO DE COMPENSACION ISAN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8">
            <v>115669571</v>
          </cell>
          <cell r="M2308">
            <v>0</v>
          </cell>
          <cell r="N2308">
            <v>0</v>
          </cell>
          <cell r="O2308">
            <v>115669571</v>
          </cell>
          <cell r="P2308">
            <v>67473917</v>
          </cell>
          <cell r="Q2308">
            <v>67473917</v>
          </cell>
          <cell r="R2308">
            <v>0.58333333837643442</v>
          </cell>
          <cell r="S2308">
            <v>0.58333333837643442</v>
          </cell>
        </row>
        <row r="2309">
          <cell r="D2309" t="str">
            <v/>
          </cell>
          <cell r="E2309" t="str">
            <v>8100004001001000</v>
          </cell>
          <cell r="J2309" t="str">
            <v xml:space="preserve">FONDO DE COMPENSACION ISAN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09">
            <v>115669571</v>
          </cell>
          <cell r="M2309">
            <v>0</v>
          </cell>
          <cell r="N2309">
            <v>0</v>
          </cell>
          <cell r="O2309">
            <v>115669571</v>
          </cell>
          <cell r="P2309">
            <v>67473917</v>
          </cell>
          <cell r="Q2309">
            <v>67473917</v>
          </cell>
          <cell r="R2309">
            <v>0.58333333837643442</v>
          </cell>
          <cell r="S2309">
            <v>0.58333333837643442</v>
          </cell>
        </row>
        <row r="2310">
          <cell r="D2310" t="str">
            <v>20191050900100</v>
          </cell>
          <cell r="E2310" t="str">
            <v>8100004001001001</v>
          </cell>
          <cell r="K2310" t="str">
            <v xml:space="preserve">FONDO DE COMPENSACION ISAN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0">
            <v>115669571</v>
          </cell>
          <cell r="M2310">
            <v>0</v>
          </cell>
          <cell r="N2310">
            <v>0</v>
          </cell>
          <cell r="O2310">
            <v>115669571</v>
          </cell>
          <cell r="P2310">
            <v>67473917</v>
          </cell>
          <cell r="Q2310">
            <v>67473917</v>
          </cell>
          <cell r="R2310">
            <v>0.58333333837643442</v>
          </cell>
          <cell r="S2310">
            <v>0.58333333837643442</v>
          </cell>
        </row>
        <row r="2311">
          <cell r="D2311" t="str">
            <v/>
          </cell>
          <cell r="E2311" t="str">
            <v>8100005000000000</v>
          </cell>
          <cell r="H2311" t="str">
            <v xml:space="preserve">FONDO DE FISCALIZACION Y RECAUDACION (FOFIR)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1">
            <v>1541904850</v>
          </cell>
          <cell r="M2311">
            <v>18163550</v>
          </cell>
          <cell r="N2311">
            <v>157566063</v>
          </cell>
          <cell r="O2311">
            <v>1402502337</v>
          </cell>
          <cell r="P2311">
            <v>835230657</v>
          </cell>
          <cell r="Q2311">
            <v>835230657</v>
          </cell>
          <cell r="R2311">
            <v>0.54168754771087202</v>
          </cell>
          <cell r="S2311">
            <v>0.59552888787806701</v>
          </cell>
        </row>
        <row r="2312">
          <cell r="D2312" t="str">
            <v/>
          </cell>
          <cell r="E2312" t="str">
            <v>8100005001000000</v>
          </cell>
          <cell r="I2312" t="str">
            <v xml:space="preserve">FONDO DE FISCALIZACION Y RECAUDACION (FOFIR)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2">
            <v>1541904850</v>
          </cell>
          <cell r="M2312">
            <v>18163550</v>
          </cell>
          <cell r="N2312">
            <v>157566063</v>
          </cell>
          <cell r="O2312">
            <v>1402502337</v>
          </cell>
          <cell r="P2312">
            <v>835230657</v>
          </cell>
          <cell r="Q2312">
            <v>835230657</v>
          </cell>
          <cell r="R2312">
            <v>0.54168754771087202</v>
          </cell>
          <cell r="S2312">
            <v>0.59552888787806701</v>
          </cell>
        </row>
        <row r="2313">
          <cell r="D2313" t="str">
            <v/>
          </cell>
          <cell r="E2313" t="str">
            <v>8100005001001000</v>
          </cell>
          <cell r="J2313" t="str">
            <v xml:space="preserve">FONDO DE FISCALIZACION Y RECAUDACION (FOFIR)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3">
            <v>1541904850</v>
          </cell>
          <cell r="M2313">
            <v>18163550</v>
          </cell>
          <cell r="N2313">
            <v>157566063</v>
          </cell>
          <cell r="O2313">
            <v>1402502337</v>
          </cell>
          <cell r="P2313">
            <v>835230657</v>
          </cell>
          <cell r="Q2313">
            <v>835230657</v>
          </cell>
          <cell r="R2313">
            <v>0.54168754771087202</v>
          </cell>
          <cell r="S2313">
            <v>0.59552888787806701</v>
          </cell>
        </row>
        <row r="2314">
          <cell r="D2314" t="str">
            <v>20191050900100</v>
          </cell>
          <cell r="E2314" t="str">
            <v>8100005001001001</v>
          </cell>
          <cell r="K2314" t="str">
            <v xml:space="preserve">FONDO DE FISCALIZACION Y RECAUDACION (FOFIR)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4">
            <v>1541904850</v>
          </cell>
          <cell r="M2314">
            <v>18163550</v>
          </cell>
          <cell r="N2314">
            <v>157566063</v>
          </cell>
          <cell r="O2314">
            <v>1402502337</v>
          </cell>
          <cell r="P2314">
            <v>835230657</v>
          </cell>
          <cell r="Q2314">
            <v>835230657</v>
          </cell>
          <cell r="R2314">
            <v>0.54168754771087202</v>
          </cell>
          <cell r="S2314">
            <v>0.59552888787806701</v>
          </cell>
        </row>
        <row r="2315">
          <cell r="D2315" t="str">
            <v/>
          </cell>
          <cell r="E2315" t="str">
            <v>8100006000000000</v>
          </cell>
          <cell r="H2315" t="str">
            <v xml:space="preserve">FONDO DE COMPESACION (FOCO)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5">
            <v>402530389</v>
          </cell>
          <cell r="M2315">
            <v>2625995</v>
          </cell>
          <cell r="N2315">
            <v>11831135</v>
          </cell>
          <cell r="O2315">
            <v>393325249</v>
          </cell>
          <cell r="P2315">
            <v>226237497</v>
          </cell>
          <cell r="Q2315">
            <v>226237497</v>
          </cell>
          <cell r="R2315">
            <v>0.56203830364718133</v>
          </cell>
          <cell r="S2315">
            <v>0.575191899261977</v>
          </cell>
        </row>
        <row r="2316">
          <cell r="D2316" t="str">
            <v/>
          </cell>
          <cell r="E2316" t="str">
            <v>8100006001000000</v>
          </cell>
          <cell r="I2316" t="str">
            <v xml:space="preserve">FONDO DE COMPESACION (FOCO)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6">
            <v>402530389</v>
          </cell>
          <cell r="M2316">
            <v>2625995</v>
          </cell>
          <cell r="N2316">
            <v>11831135</v>
          </cell>
          <cell r="O2316">
            <v>393325249</v>
          </cell>
          <cell r="P2316">
            <v>226237497</v>
          </cell>
          <cell r="Q2316">
            <v>226237497</v>
          </cell>
          <cell r="R2316">
            <v>0.56203830364718133</v>
          </cell>
          <cell r="S2316">
            <v>0.575191899261977</v>
          </cell>
        </row>
        <row r="2317">
          <cell r="D2317" t="str">
            <v/>
          </cell>
          <cell r="E2317" t="str">
            <v>8100006001001000</v>
          </cell>
          <cell r="J2317" t="str">
            <v xml:space="preserve">FONDO DE COMPESACION (FOCO)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7">
            <v>402530389</v>
          </cell>
          <cell r="M2317">
            <v>2625995</v>
          </cell>
          <cell r="N2317">
            <v>11831135</v>
          </cell>
          <cell r="O2317">
            <v>393325249</v>
          </cell>
          <cell r="P2317">
            <v>226237497</v>
          </cell>
          <cell r="Q2317">
            <v>226237497</v>
          </cell>
          <cell r="R2317">
            <v>0.56203830364718133</v>
          </cell>
          <cell r="S2317">
            <v>0.575191899261977</v>
          </cell>
        </row>
        <row r="2318">
          <cell r="D2318" t="str">
            <v>20191050900100</v>
          </cell>
          <cell r="E2318" t="str">
            <v>8100006001001001</v>
          </cell>
          <cell r="K2318" t="str">
            <v xml:space="preserve">FONDO DE COMPESACION (FOCO)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8">
            <v>402530389</v>
          </cell>
          <cell r="M2318">
            <v>2625995</v>
          </cell>
          <cell r="N2318">
            <v>11831135</v>
          </cell>
          <cell r="O2318">
            <v>393325249</v>
          </cell>
          <cell r="P2318">
            <v>226237497</v>
          </cell>
          <cell r="Q2318">
            <v>226237497</v>
          </cell>
          <cell r="R2318">
            <v>0.56203830364718133</v>
          </cell>
          <cell r="S2318">
            <v>0.575191899261977</v>
          </cell>
        </row>
        <row r="2319">
          <cell r="D2319" t="str">
            <v/>
          </cell>
          <cell r="E2319" t="str">
            <v>8100007000000000</v>
          </cell>
          <cell r="H2319" t="str">
            <v xml:space="preserve">IEPS GASOLINAS Y DIESEL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19">
            <v>816451254</v>
          </cell>
          <cell r="M2319">
            <v>1659789</v>
          </cell>
          <cell r="N2319">
            <v>34916077</v>
          </cell>
          <cell r="O2319">
            <v>783194966</v>
          </cell>
          <cell r="P2319">
            <v>439780004</v>
          </cell>
          <cell r="Q2319">
            <v>439780004</v>
          </cell>
          <cell r="R2319">
            <v>0.53864820691426119</v>
          </cell>
          <cell r="S2319">
            <v>0.56152046819974066</v>
          </cell>
        </row>
        <row r="2320">
          <cell r="D2320" t="str">
            <v/>
          </cell>
          <cell r="E2320" t="str">
            <v>8100007001000000</v>
          </cell>
          <cell r="I2320" t="str">
            <v xml:space="preserve">PARTICIPACIONES GASOLINAS Y DIESEL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0">
            <v>816451254</v>
          </cell>
          <cell r="M2320">
            <v>1659789</v>
          </cell>
          <cell r="N2320">
            <v>34916077</v>
          </cell>
          <cell r="O2320">
            <v>783194966</v>
          </cell>
          <cell r="P2320">
            <v>439780004</v>
          </cell>
          <cell r="Q2320">
            <v>439780004</v>
          </cell>
          <cell r="R2320">
            <v>0.53864820691426119</v>
          </cell>
          <cell r="S2320">
            <v>0.56152046819974066</v>
          </cell>
        </row>
        <row r="2321">
          <cell r="D2321" t="str">
            <v/>
          </cell>
          <cell r="E2321" t="str">
            <v>8100007001001000</v>
          </cell>
          <cell r="J2321" t="str">
            <v xml:space="preserve">PARTICIPACIONES GASOLINAS Y DIESEL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1">
            <v>816451254</v>
          </cell>
          <cell r="M2321">
            <v>1659789</v>
          </cell>
          <cell r="N2321">
            <v>34916077</v>
          </cell>
          <cell r="O2321">
            <v>783194966</v>
          </cell>
          <cell r="P2321">
            <v>439780004</v>
          </cell>
          <cell r="Q2321">
            <v>439780004</v>
          </cell>
          <cell r="R2321">
            <v>0.53864820691426119</v>
          </cell>
          <cell r="S2321">
            <v>0.56152046819974066</v>
          </cell>
        </row>
        <row r="2322">
          <cell r="D2322" t="str">
            <v>20191050900100</v>
          </cell>
          <cell r="E2322" t="str">
            <v>8100007001001001</v>
          </cell>
          <cell r="K2322" t="str">
            <v xml:space="preserve">PARTICIPACIONES GASOLINAS Y DIESEL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2">
            <v>816451254</v>
          </cell>
          <cell r="M2322">
            <v>1659789</v>
          </cell>
          <cell r="N2322">
            <v>34916077</v>
          </cell>
          <cell r="O2322">
            <v>783194966</v>
          </cell>
          <cell r="P2322">
            <v>439780004</v>
          </cell>
          <cell r="Q2322">
            <v>439780004</v>
          </cell>
          <cell r="R2322">
            <v>0.53864820691426119</v>
          </cell>
          <cell r="S2322">
            <v>0.56152046819974066</v>
          </cell>
        </row>
        <row r="2323">
          <cell r="D2323" t="str">
            <v/>
          </cell>
          <cell r="E2323" t="str">
            <v>8100008000000000</v>
          </cell>
          <cell r="H2323" t="str">
            <v xml:space="preserve">FONDO DE COMPENSACION REPECOS E INTERMEDIOS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3">
            <v>87626273</v>
          </cell>
          <cell r="M2323">
            <v>0</v>
          </cell>
          <cell r="N2323">
            <v>21703028</v>
          </cell>
          <cell r="O2323">
            <v>65923245</v>
          </cell>
          <cell r="P2323">
            <v>33013939</v>
          </cell>
          <cell r="Q2323">
            <v>33013939</v>
          </cell>
          <cell r="R2323">
            <v>0.37675845234225586</v>
          </cell>
          <cell r="S2323">
            <v>0.5007935971598485</v>
          </cell>
        </row>
        <row r="2324">
          <cell r="D2324" t="str">
            <v/>
          </cell>
          <cell r="E2324" t="str">
            <v>8100008001000000</v>
          </cell>
          <cell r="I2324" t="str">
            <v xml:space="preserve">FONDO DE COMPENSACION REPECOS E INTERMEDIOS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4">
            <v>87626273</v>
          </cell>
          <cell r="M2324">
            <v>0</v>
          </cell>
          <cell r="N2324">
            <v>21703028</v>
          </cell>
          <cell r="O2324">
            <v>65923245</v>
          </cell>
          <cell r="P2324">
            <v>33013939</v>
          </cell>
          <cell r="Q2324">
            <v>33013939</v>
          </cell>
          <cell r="R2324">
            <v>0.37675845234225586</v>
          </cell>
          <cell r="S2324">
            <v>0.5007935971598485</v>
          </cell>
        </row>
        <row r="2325">
          <cell r="D2325" t="str">
            <v/>
          </cell>
          <cell r="E2325" t="str">
            <v>8100008001001000</v>
          </cell>
          <cell r="J2325" t="str">
            <v xml:space="preserve">FONDO DE COMPENSACION REPECOS E INTERMEDIOS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5">
            <v>87626273</v>
          </cell>
          <cell r="M2325">
            <v>0</v>
          </cell>
          <cell r="N2325">
            <v>21703028</v>
          </cell>
          <cell r="O2325">
            <v>65923245</v>
          </cell>
          <cell r="P2325">
            <v>33013939</v>
          </cell>
          <cell r="Q2325">
            <v>33013939</v>
          </cell>
          <cell r="R2325">
            <v>0.37675845234225586</v>
          </cell>
          <cell r="S2325">
            <v>0.5007935971598485</v>
          </cell>
        </row>
        <row r="2326">
          <cell r="D2326" t="str">
            <v>20191050900100</v>
          </cell>
          <cell r="E2326" t="str">
            <v>8100008001001001</v>
          </cell>
          <cell r="K2326" t="str">
            <v xml:space="preserve">FONDO DE COMPENSACION REPECOS E INTERMEDIOS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26">
            <v>87626273</v>
          </cell>
          <cell r="M2326">
            <v>0</v>
          </cell>
          <cell r="N2326">
            <v>21703028</v>
          </cell>
          <cell r="O2326">
            <v>65923245</v>
          </cell>
          <cell r="P2326">
            <v>33013939</v>
          </cell>
          <cell r="Q2326">
            <v>33013939</v>
          </cell>
          <cell r="R2326">
            <v>0.37675845234225586</v>
          </cell>
          <cell r="S2326">
            <v>0.5007935971598485</v>
          </cell>
        </row>
        <row r="2327">
          <cell r="D2327" t="str">
            <v/>
          </cell>
          <cell r="E2327" t="str">
            <v>8100009000000000</v>
          </cell>
          <cell r="H2327" t="str">
            <v xml:space="preserve">100% ISR DE SUELDOS Y SALARIOS DEL PERSONAL DE LAS ENTIDADES Y LOS MUNICIPIOS FONDO ISR                                                                                                                                                                                                                     </v>
          </cell>
          <cell r="L2327">
            <v>3131917242</v>
          </cell>
          <cell r="M2327">
            <v>315802412</v>
          </cell>
          <cell r="N2327">
            <v>419792230</v>
          </cell>
          <cell r="O2327">
            <v>3027927424</v>
          </cell>
          <cell r="P2327">
            <v>1641283271</v>
          </cell>
          <cell r="Q2327">
            <v>1641283271</v>
          </cell>
          <cell r="R2327">
            <v>0.52405065146354213</v>
          </cell>
          <cell r="S2327">
            <v>0.54204841833091444</v>
          </cell>
        </row>
        <row r="2328">
          <cell r="D2328" t="str">
            <v/>
          </cell>
          <cell r="E2328" t="str">
            <v>8100009001000000</v>
          </cell>
          <cell r="I2328" t="str">
            <v xml:space="preserve">100% ISR DE SUELDOS Y SALARIOS DEL PERSONAL DE LAS ENTIDADES Y LOS MUNICIPIOS FONDO ISR                                                                                                                                                                                                                     </v>
          </cell>
          <cell r="L2328">
            <v>3131917242</v>
          </cell>
          <cell r="M2328">
            <v>315802412</v>
          </cell>
          <cell r="N2328">
            <v>419792230</v>
          </cell>
          <cell r="O2328">
            <v>3027927424</v>
          </cell>
          <cell r="P2328">
            <v>1641283271</v>
          </cell>
          <cell r="Q2328">
            <v>1641283271</v>
          </cell>
          <cell r="R2328">
            <v>0.52405065146354213</v>
          </cell>
          <cell r="S2328">
            <v>0.54204841833091444</v>
          </cell>
        </row>
        <row r="2329">
          <cell r="D2329" t="str">
            <v/>
          </cell>
          <cell r="E2329" t="str">
            <v>8100009001001000</v>
          </cell>
          <cell r="J2329" t="str">
            <v xml:space="preserve">100% ISR DE SUELDOS Y SALARIOS DEL PERSONAL DE LAS ENTIDADES Y LOS MUNICIPIOS FONDO ISR                                                                                                                                                                                                                     </v>
          </cell>
          <cell r="L2329">
            <v>3131917242</v>
          </cell>
          <cell r="M2329">
            <v>315802412</v>
          </cell>
          <cell r="N2329">
            <v>419792230</v>
          </cell>
          <cell r="O2329">
            <v>3027927424</v>
          </cell>
          <cell r="P2329">
            <v>1641283271</v>
          </cell>
          <cell r="Q2329">
            <v>1641283271</v>
          </cell>
          <cell r="R2329">
            <v>0.52405065146354213</v>
          </cell>
          <cell r="S2329">
            <v>0.54204841833091444</v>
          </cell>
        </row>
        <row r="2330">
          <cell r="D2330" t="str">
            <v>20191050900100</v>
          </cell>
          <cell r="E2330" t="str">
            <v>8100009001001001</v>
          </cell>
          <cell r="K2330" t="str">
            <v xml:space="preserve">100% ISR DE SUELDOS Y SALARIOS DEL PERSONAL DE LAS ENTIDADES Y LOS MUNICIPIOS FONDO ISR                                                                                                                                                                                                                     </v>
          </cell>
          <cell r="L2330">
            <v>3131917242</v>
          </cell>
          <cell r="M2330">
            <v>315802412</v>
          </cell>
          <cell r="N2330">
            <v>419792230</v>
          </cell>
          <cell r="O2330">
            <v>3027927424</v>
          </cell>
          <cell r="P2330">
            <v>1641283271</v>
          </cell>
          <cell r="Q2330">
            <v>1641283271</v>
          </cell>
          <cell r="R2330">
            <v>0.52405065146354213</v>
          </cell>
          <cell r="S2330">
            <v>0.54204841833091444</v>
          </cell>
        </row>
        <row r="2331">
          <cell r="D2331" t="str">
            <v/>
          </cell>
          <cell r="E2331" t="str">
            <v>8100010000000000</v>
          </cell>
          <cell r="H2331" t="str">
            <v xml:space="preserve">FONDO DE EXTRACCION DE HIDROCARBUROS FEXHI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1">
            <v>46059498</v>
          </cell>
          <cell r="M2331">
            <v>210067</v>
          </cell>
          <cell r="N2331">
            <v>3154231</v>
          </cell>
          <cell r="O2331">
            <v>43115334</v>
          </cell>
          <cell r="P2331">
            <v>23811377</v>
          </cell>
          <cell r="Q2331">
            <v>23811377</v>
          </cell>
          <cell r="R2331">
            <v>0.51696996350242463</v>
          </cell>
          <cell r="S2331">
            <v>0.55227165815299029</v>
          </cell>
        </row>
        <row r="2332">
          <cell r="D2332" t="str">
            <v/>
          </cell>
          <cell r="E2332" t="str">
            <v>8100010001000000</v>
          </cell>
          <cell r="I2332" t="str">
            <v xml:space="preserve">FONDO DE EXTRACCION DE HIDROCARBUROS FEXHI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2">
            <v>46059498</v>
          </cell>
          <cell r="M2332">
            <v>210067</v>
          </cell>
          <cell r="N2332">
            <v>3154231</v>
          </cell>
          <cell r="O2332">
            <v>43115334</v>
          </cell>
          <cell r="P2332">
            <v>23811377</v>
          </cell>
          <cell r="Q2332">
            <v>23811377</v>
          </cell>
          <cell r="R2332">
            <v>0.51696996350242463</v>
          </cell>
          <cell r="S2332">
            <v>0.55227165815299029</v>
          </cell>
        </row>
        <row r="2333">
          <cell r="D2333" t="str">
            <v/>
          </cell>
          <cell r="E2333" t="str">
            <v>8100010001001000</v>
          </cell>
          <cell r="J2333" t="str">
            <v xml:space="preserve">FONDO DE EXTRACCION DE HIDROCARBUROS FEXHI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3">
            <v>46059498</v>
          </cell>
          <cell r="M2333">
            <v>210067</v>
          </cell>
          <cell r="N2333">
            <v>3154231</v>
          </cell>
          <cell r="O2333">
            <v>43115334</v>
          </cell>
          <cell r="P2333">
            <v>23811377</v>
          </cell>
          <cell r="Q2333">
            <v>23811377</v>
          </cell>
          <cell r="R2333">
            <v>0.51696996350242463</v>
          </cell>
          <cell r="S2333">
            <v>0.55227165815299029</v>
          </cell>
        </row>
        <row r="2334">
          <cell r="D2334" t="str">
            <v>20191050900100</v>
          </cell>
          <cell r="E2334" t="str">
            <v>8100010001001001</v>
          </cell>
          <cell r="K2334" t="str">
            <v xml:space="preserve">FONDO DE EXTRACCION DE HIDROCARBUROS FEXHI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4">
            <v>46059498</v>
          </cell>
          <cell r="M2334">
            <v>210067</v>
          </cell>
          <cell r="N2334">
            <v>3154231</v>
          </cell>
          <cell r="O2334">
            <v>43115334</v>
          </cell>
          <cell r="P2334">
            <v>23811377</v>
          </cell>
          <cell r="Q2334">
            <v>23811377</v>
          </cell>
          <cell r="R2334">
            <v>0.51696996350242463</v>
          </cell>
          <cell r="S2334">
            <v>0.55227165815299029</v>
          </cell>
        </row>
        <row r="2335">
          <cell r="D2335" t="str">
            <v/>
          </cell>
          <cell r="E2335" t="str">
            <v>8200000000000000</v>
          </cell>
          <cell r="G2335" t="str">
            <v xml:space="preserve">APORTACIONES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5">
            <v>35663331592</v>
          </cell>
          <cell r="M2335">
            <v>1643968440.0899999</v>
          </cell>
          <cell r="N2335">
            <v>4147044645</v>
          </cell>
          <cell r="O2335">
            <v>33160255387.09</v>
          </cell>
          <cell r="P2335">
            <v>19157329144.09</v>
          </cell>
          <cell r="Q2335">
            <v>19157329144.09</v>
          </cell>
          <cell r="R2335">
            <v>0.53717160705163547</v>
          </cell>
          <cell r="S2335">
            <v>0.57771958992657091</v>
          </cell>
        </row>
        <row r="2336">
          <cell r="D2336" t="str">
            <v/>
          </cell>
          <cell r="E2336" t="str">
            <v>8200001000000000</v>
          </cell>
          <cell r="H2336" t="str">
            <v xml:space="preserve">FONDO DE APORTACIONES PARA LA NOMINA EDUCATIVA Y GASTO OPERATVO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6">
            <v>17263445446</v>
          </cell>
          <cell r="M2336">
            <v>1402915496.5899999</v>
          </cell>
          <cell r="N2336">
            <v>2606496836.5900002</v>
          </cell>
          <cell r="O2336">
            <v>16059864106</v>
          </cell>
          <cell r="P2336">
            <v>8779764961</v>
          </cell>
          <cell r="Q2336">
            <v>8779764961</v>
          </cell>
          <cell r="R2336">
            <v>0.50857547460401664</v>
          </cell>
          <cell r="S2336">
            <v>0.54668986630589611</v>
          </cell>
        </row>
        <row r="2337">
          <cell r="D2337" t="str">
            <v/>
          </cell>
          <cell r="E2337" t="str">
            <v>8200001001000000</v>
          </cell>
          <cell r="I2337" t="str">
            <v xml:space="preserve">FONE SERVICIOS PERSONALES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7">
            <v>15142166614</v>
          </cell>
          <cell r="M2337">
            <v>1401679702.5899999</v>
          </cell>
          <cell r="N2337">
            <v>2606496836.5900002</v>
          </cell>
          <cell r="O2337">
            <v>13937349480</v>
          </cell>
          <cell r="P2337">
            <v>7532358373</v>
          </cell>
          <cell r="Q2337">
            <v>7532358373</v>
          </cell>
          <cell r="R2337">
            <v>0.49744257641675954</v>
          </cell>
          <cell r="S2337">
            <v>0.54044410551725652</v>
          </cell>
        </row>
        <row r="2338">
          <cell r="D2338" t="str">
            <v/>
          </cell>
          <cell r="E2338" t="str">
            <v>8200001001001000</v>
          </cell>
          <cell r="J2338" t="str">
            <v xml:space="preserve">FONE SERVICIOS PERSONALES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8">
            <v>15142166614</v>
          </cell>
          <cell r="M2338">
            <v>1401679702.5899999</v>
          </cell>
          <cell r="N2338">
            <v>2606496836.5900002</v>
          </cell>
          <cell r="O2338">
            <v>13937349480</v>
          </cell>
          <cell r="P2338">
            <v>7532358373</v>
          </cell>
          <cell r="Q2338">
            <v>7532358373</v>
          </cell>
          <cell r="R2338">
            <v>0.49744257641675954</v>
          </cell>
          <cell r="S2338">
            <v>0.54044410551725652</v>
          </cell>
        </row>
        <row r="2339">
          <cell r="D2339" t="str">
            <v>20190120301100</v>
          </cell>
          <cell r="E2339" t="str">
            <v>8200001001001001</v>
          </cell>
          <cell r="K2339" t="str">
            <v xml:space="preserve">FONE SERVICIOS PERSONALES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39">
            <v>15142166614</v>
          </cell>
          <cell r="M2339">
            <v>1401679702.5899999</v>
          </cell>
          <cell r="N2339">
            <v>2606496836.5900002</v>
          </cell>
          <cell r="O2339">
            <v>13937349480</v>
          </cell>
          <cell r="P2339">
            <v>7532358373</v>
          </cell>
          <cell r="Q2339">
            <v>7532358373</v>
          </cell>
          <cell r="R2339">
            <v>0.49744257641675954</v>
          </cell>
          <cell r="S2339">
            <v>0.54044410551725652</v>
          </cell>
        </row>
        <row r="2340">
          <cell r="D2340" t="str">
            <v/>
          </cell>
          <cell r="E2340" t="str">
            <v>8200001002000000</v>
          </cell>
          <cell r="I2340" t="str">
            <v xml:space="preserve">FONE OTROS DE GASTO CORRIENTE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0">
            <v>873573759</v>
          </cell>
          <cell r="M2340">
            <v>505690</v>
          </cell>
          <cell r="N2340">
            <v>0</v>
          </cell>
          <cell r="O2340">
            <v>874079449</v>
          </cell>
          <cell r="P2340">
            <v>518890119</v>
          </cell>
          <cell r="Q2340">
            <v>518890119</v>
          </cell>
          <cell r="R2340">
            <v>0.59398546906214933</v>
          </cell>
          <cell r="S2340">
            <v>0.59364182465752036</v>
          </cell>
        </row>
        <row r="2341">
          <cell r="D2341" t="str">
            <v/>
          </cell>
          <cell r="E2341" t="str">
            <v>8200001002001000</v>
          </cell>
          <cell r="J2341" t="str">
            <v xml:space="preserve">FONE OTROS DE GASTO CORRIENTE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1">
            <v>873573759</v>
          </cell>
          <cell r="M2341">
            <v>505690</v>
          </cell>
          <cell r="N2341">
            <v>0</v>
          </cell>
          <cell r="O2341">
            <v>874079449</v>
          </cell>
          <cell r="P2341">
            <v>518890119</v>
          </cell>
          <cell r="Q2341">
            <v>518890119</v>
          </cell>
          <cell r="R2341">
            <v>0.59398546906214933</v>
          </cell>
          <cell r="S2341">
            <v>0.59364182465752036</v>
          </cell>
        </row>
        <row r="2342">
          <cell r="D2342" t="str">
            <v>20190120301100</v>
          </cell>
          <cell r="E2342" t="str">
            <v>8200001002001001</v>
          </cell>
          <cell r="K2342" t="str">
            <v xml:space="preserve">FONE OTROS DE GASTO CORRIENTE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2">
            <v>873573759</v>
          </cell>
          <cell r="M2342">
            <v>505690</v>
          </cell>
          <cell r="N2342">
            <v>0</v>
          </cell>
          <cell r="O2342">
            <v>874079449</v>
          </cell>
          <cell r="P2342">
            <v>518890119</v>
          </cell>
          <cell r="Q2342">
            <v>518890119</v>
          </cell>
          <cell r="R2342">
            <v>0.59398546906214933</v>
          </cell>
          <cell r="S2342">
            <v>0.59364182465752036</v>
          </cell>
        </row>
        <row r="2343">
          <cell r="D2343" t="str">
            <v/>
          </cell>
          <cell r="E2343" t="str">
            <v>8200001003000000</v>
          </cell>
          <cell r="I2343" t="str">
            <v xml:space="preserve">FONE GASTO DE OPERACION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3">
            <v>659804492</v>
          </cell>
          <cell r="M2343">
            <v>386086</v>
          </cell>
          <cell r="N2343">
            <v>0</v>
          </cell>
          <cell r="O2343">
            <v>660190578</v>
          </cell>
          <cell r="P2343">
            <v>385250045</v>
          </cell>
          <cell r="Q2343">
            <v>385250045</v>
          </cell>
          <cell r="R2343">
            <v>0.58388515033025878</v>
          </cell>
          <cell r="S2343">
            <v>0.58354368850141325</v>
          </cell>
        </row>
        <row r="2344">
          <cell r="D2344" t="str">
            <v/>
          </cell>
          <cell r="E2344" t="str">
            <v>8200001003001000</v>
          </cell>
          <cell r="J2344" t="str">
            <v xml:space="preserve">FONE GASTO DE OPERACION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4">
            <v>659804492</v>
          </cell>
          <cell r="M2344">
            <v>386086</v>
          </cell>
          <cell r="N2344">
            <v>0</v>
          </cell>
          <cell r="O2344">
            <v>660190578</v>
          </cell>
          <cell r="P2344">
            <v>385250045</v>
          </cell>
          <cell r="Q2344">
            <v>385250045</v>
          </cell>
          <cell r="R2344">
            <v>0.58388515033025878</v>
          </cell>
          <cell r="S2344">
            <v>0.58354368850141325</v>
          </cell>
        </row>
        <row r="2345">
          <cell r="D2345" t="str">
            <v>20190120301100</v>
          </cell>
          <cell r="E2345" t="str">
            <v>8200001003001001</v>
          </cell>
          <cell r="K2345" t="str">
            <v xml:space="preserve">FONE GASTO DE OPERACION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5">
            <v>659804492</v>
          </cell>
          <cell r="M2345">
            <v>386086</v>
          </cell>
          <cell r="N2345">
            <v>0</v>
          </cell>
          <cell r="O2345">
            <v>660190578</v>
          </cell>
          <cell r="P2345">
            <v>385250045</v>
          </cell>
          <cell r="Q2345">
            <v>385250045</v>
          </cell>
          <cell r="R2345">
            <v>0.58388515033025878</v>
          </cell>
          <cell r="S2345">
            <v>0.58354368850141325</v>
          </cell>
        </row>
        <row r="2346">
          <cell r="D2346" t="str">
            <v/>
          </cell>
          <cell r="E2346" t="str">
            <v>8200001004000000</v>
          </cell>
          <cell r="I2346" t="str">
            <v xml:space="preserve">FONE FONDO DE COMPENSACION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6">
            <v>587900581</v>
          </cell>
          <cell r="M2346">
            <v>344018</v>
          </cell>
          <cell r="N2346">
            <v>0</v>
          </cell>
          <cell r="O2346">
            <v>588244599</v>
          </cell>
          <cell r="P2346">
            <v>343266424</v>
          </cell>
          <cell r="Q2346">
            <v>343266424</v>
          </cell>
          <cell r="R2346">
            <v>0.58388515863705193</v>
          </cell>
          <cell r="S2346">
            <v>0.58354369013084639</v>
          </cell>
        </row>
        <row r="2347">
          <cell r="D2347" t="str">
            <v/>
          </cell>
          <cell r="E2347" t="str">
            <v>8200001004001000</v>
          </cell>
          <cell r="J2347" t="str">
            <v xml:space="preserve">FONE FONDO DE COMPENSACION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7">
            <v>587900581</v>
          </cell>
          <cell r="M2347">
            <v>344018</v>
          </cell>
          <cell r="N2347">
            <v>0</v>
          </cell>
          <cell r="O2347">
            <v>588244599</v>
          </cell>
          <cell r="P2347">
            <v>343266424</v>
          </cell>
          <cell r="Q2347">
            <v>343266424</v>
          </cell>
          <cell r="R2347">
            <v>0.58388515863705193</v>
          </cell>
          <cell r="S2347">
            <v>0.58354369013084639</v>
          </cell>
        </row>
        <row r="2348">
          <cell r="D2348" t="str">
            <v>20190120301100</v>
          </cell>
          <cell r="E2348" t="str">
            <v>8200001004001001</v>
          </cell>
          <cell r="K2348" t="str">
            <v xml:space="preserve">FONE FONDO DE COMPENSACION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8">
            <v>587900581</v>
          </cell>
          <cell r="M2348">
            <v>344018</v>
          </cell>
          <cell r="N2348">
            <v>0</v>
          </cell>
          <cell r="O2348">
            <v>588244599</v>
          </cell>
          <cell r="P2348">
            <v>343266424</v>
          </cell>
          <cell r="Q2348">
            <v>343266424</v>
          </cell>
          <cell r="R2348">
            <v>0.58388515863705193</v>
          </cell>
          <cell r="S2348">
            <v>0.58354369013084639</v>
          </cell>
        </row>
        <row r="2349">
          <cell r="D2349" t="str">
            <v/>
          </cell>
          <cell r="E2349" t="str">
            <v>8200002000000000</v>
          </cell>
          <cell r="H2349" t="str">
            <v xml:space="preserve">FONDO DE APORTACIONES PARA LOS SERVICIOS DE SALUD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49">
            <v>3805353197</v>
          </cell>
          <cell r="M2349">
            <v>29652221</v>
          </cell>
          <cell r="N2349">
            <v>187722176</v>
          </cell>
          <cell r="O2349">
            <v>3647283242</v>
          </cell>
          <cell r="P2349">
            <v>2286256699</v>
          </cell>
          <cell r="Q2349">
            <v>2286256699</v>
          </cell>
          <cell r="R2349">
            <v>0.60080013093197249</v>
          </cell>
          <cell r="S2349">
            <v>0.62683826489612671</v>
          </cell>
        </row>
        <row r="2350">
          <cell r="D2350" t="str">
            <v/>
          </cell>
          <cell r="E2350" t="str">
            <v>8200002001000000</v>
          </cell>
          <cell r="I2350" t="str">
            <v xml:space="preserve">FONDO DE APORTACIONES PARA LOS SERVICIOS DE SALUD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0">
            <v>3805353197</v>
          </cell>
          <cell r="M2350">
            <v>29652221</v>
          </cell>
          <cell r="N2350">
            <v>187722176</v>
          </cell>
          <cell r="O2350">
            <v>3647283242</v>
          </cell>
          <cell r="P2350">
            <v>2286256699</v>
          </cell>
          <cell r="Q2350">
            <v>2286256699</v>
          </cell>
          <cell r="R2350">
            <v>0.60080013093197249</v>
          </cell>
          <cell r="S2350">
            <v>0.62683826489612671</v>
          </cell>
        </row>
        <row r="2351">
          <cell r="D2351" t="str">
            <v/>
          </cell>
          <cell r="E2351" t="str">
            <v>8200002001001000</v>
          </cell>
          <cell r="J2351" t="str">
            <v xml:space="preserve">FONDO DE APORTACIONES PARA LOS SERVICIOS DE SALUD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1">
            <v>3805353197</v>
          </cell>
          <cell r="M2351">
            <v>29652221</v>
          </cell>
          <cell r="N2351">
            <v>187722176</v>
          </cell>
          <cell r="O2351">
            <v>3647283242</v>
          </cell>
          <cell r="P2351">
            <v>2286256699</v>
          </cell>
          <cell r="Q2351">
            <v>2286256699</v>
          </cell>
          <cell r="R2351">
            <v>0.60080013093197249</v>
          </cell>
          <cell r="S2351">
            <v>0.62683826489612671</v>
          </cell>
        </row>
        <row r="2352">
          <cell r="D2352" t="str">
            <v>20190130351100</v>
          </cell>
          <cell r="E2352" t="str">
            <v>8200002001001001</v>
          </cell>
          <cell r="K2352" t="str">
            <v xml:space="preserve">FONDO DE APORTACIONES PARA LOS SERVICIOS DE SALUD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2">
            <v>3805353197</v>
          </cell>
          <cell r="M2352">
            <v>29652221</v>
          </cell>
          <cell r="N2352">
            <v>187722176</v>
          </cell>
          <cell r="O2352">
            <v>3647283242</v>
          </cell>
          <cell r="P2352">
            <v>2286256699</v>
          </cell>
          <cell r="Q2352">
            <v>2286256699</v>
          </cell>
          <cell r="R2352">
            <v>0.60080013093197249</v>
          </cell>
          <cell r="S2352">
            <v>0.62683826489612671</v>
          </cell>
        </row>
        <row r="2353">
          <cell r="D2353" t="str">
            <v/>
          </cell>
          <cell r="E2353" t="str">
            <v>8200003000000000</v>
          </cell>
          <cell r="H2353" t="str">
            <v xml:space="preserve">FONDO DE APORTACIONES PARA LA INFRAESTRUCTURA SOCIAL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3">
            <v>5929607799</v>
          </cell>
          <cell r="M2353">
            <v>70282599.760000005</v>
          </cell>
          <cell r="N2353">
            <v>592991051.12</v>
          </cell>
          <cell r="O2353">
            <v>5406899347.6400003</v>
          </cell>
          <cell r="P2353">
            <v>3628017015.6399999</v>
          </cell>
          <cell r="Q2353">
            <v>3628017015.6399999</v>
          </cell>
          <cell r="R2353">
            <v>0.61184772056118919</v>
          </cell>
          <cell r="S2353">
            <v>0.67099769801033082</v>
          </cell>
        </row>
        <row r="2354">
          <cell r="D2354" t="str">
            <v/>
          </cell>
          <cell r="E2354" t="str">
            <v>8200003001000000</v>
          </cell>
          <cell r="I2354" t="str">
            <v xml:space="preserve">INFRAESTRUCTURA SOCIAL PARA LAS ENTIDADES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4">
            <v>718754547</v>
          </cell>
          <cell r="M2354">
            <v>52732455.759999998</v>
          </cell>
          <cell r="N2354">
            <v>71905725.120000005</v>
          </cell>
          <cell r="O2354">
            <v>699581277.63999999</v>
          </cell>
          <cell r="P2354">
            <v>483954915.63999999</v>
          </cell>
          <cell r="Q2354">
            <v>483954915.63999999</v>
          </cell>
          <cell r="R2354">
            <v>0.67332431865644948</v>
          </cell>
          <cell r="S2354">
            <v>0.69177796934845937</v>
          </cell>
        </row>
        <row r="2355">
          <cell r="D2355" t="str">
            <v/>
          </cell>
          <cell r="E2355" t="str">
            <v>8200003001001000</v>
          </cell>
          <cell r="J2355" t="str">
            <v xml:space="preserve">INFRAESTRUCTURA SOCIAL PARA LAS ENTIDADES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5">
            <v>718754547</v>
          </cell>
          <cell r="M2355">
            <v>52732455.759999998</v>
          </cell>
          <cell r="N2355">
            <v>71905725.120000005</v>
          </cell>
          <cell r="O2355">
            <v>699581277.63999999</v>
          </cell>
          <cell r="P2355">
            <v>483954915.63999999</v>
          </cell>
          <cell r="Q2355">
            <v>483954915.63999999</v>
          </cell>
          <cell r="R2355">
            <v>0.67332431865644948</v>
          </cell>
          <cell r="S2355">
            <v>0.69177796934845937</v>
          </cell>
        </row>
        <row r="2356">
          <cell r="D2356" t="str">
            <v>20131050900100</v>
          </cell>
          <cell r="E2356" t="str">
            <v>8200003001001001</v>
          </cell>
          <cell r="K2356" t="str">
            <v xml:space="preserve">INFRAESTRUCTURA SOCIAL PARA LAS ENTIDADES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6">
            <v>0</v>
          </cell>
          <cell r="M2356">
            <v>41453.629999999997</v>
          </cell>
          <cell r="N2356">
            <v>30270.1</v>
          </cell>
          <cell r="O2356">
            <v>11183.53</v>
          </cell>
          <cell r="P2356">
            <v>11183.53</v>
          </cell>
          <cell r="Q2356">
            <v>11183.53</v>
          </cell>
          <cell r="R2356" t="str">
            <v>Sin saldo estimado</v>
          </cell>
          <cell r="S2356">
            <v>1</v>
          </cell>
        </row>
        <row r="2357">
          <cell r="D2357" t="str">
            <v>20181050900100</v>
          </cell>
          <cell r="E2357" t="str">
            <v>8200003001001001</v>
          </cell>
          <cell r="K2357" t="str">
            <v xml:space="preserve">INFRAESTRUCTURA SOCIAL PARA LAS ENTIDADES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7">
            <v>0</v>
          </cell>
          <cell r="M2357">
            <v>50270236.130000003</v>
          </cell>
          <cell r="N2357">
            <v>0.02</v>
          </cell>
          <cell r="O2357">
            <v>50270236.109999999</v>
          </cell>
          <cell r="P2357">
            <v>50270236.109999999</v>
          </cell>
          <cell r="Q2357">
            <v>50270236.109999999</v>
          </cell>
          <cell r="R2357" t="str">
            <v>Sin saldo estimado</v>
          </cell>
          <cell r="S2357">
            <v>1</v>
          </cell>
        </row>
        <row r="2358">
          <cell r="D2358" t="str">
            <v>20191050900100</v>
          </cell>
          <cell r="E2358" t="str">
            <v>8200003001001001</v>
          </cell>
          <cell r="K2358" t="str">
            <v xml:space="preserve">INFRAESTRUCTURA SOCIAL PARA LAS ENTIDADES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8">
            <v>718754547</v>
          </cell>
          <cell r="M2358">
            <v>2420766</v>
          </cell>
          <cell r="N2358">
            <v>71875455</v>
          </cell>
          <cell r="O2358">
            <v>649299858</v>
          </cell>
          <cell r="P2358">
            <v>433673496</v>
          </cell>
          <cell r="Q2358">
            <v>433673496</v>
          </cell>
          <cell r="R2358">
            <v>0.60336800345834896</v>
          </cell>
          <cell r="S2358">
            <v>0.66790942683372645</v>
          </cell>
        </row>
        <row r="2359">
          <cell r="D2359" t="str">
            <v/>
          </cell>
          <cell r="E2359" t="str">
            <v>8200003002000000</v>
          </cell>
          <cell r="I2359" t="str">
            <v xml:space="preserve">INFRAESTRUCTURA SOCIAL MUNICPAL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59">
            <v>5210853252</v>
          </cell>
          <cell r="M2359">
            <v>17550144</v>
          </cell>
          <cell r="N2359">
            <v>521085326</v>
          </cell>
          <cell r="O2359">
            <v>4707318070</v>
          </cell>
          <cell r="P2359">
            <v>3144062100</v>
          </cell>
          <cell r="Q2359">
            <v>3144062100</v>
          </cell>
          <cell r="R2359">
            <v>0.60336799904953453</v>
          </cell>
          <cell r="S2359">
            <v>0.66790942384736707</v>
          </cell>
        </row>
        <row r="2360">
          <cell r="D2360" t="str">
            <v/>
          </cell>
          <cell r="E2360" t="str">
            <v>8200003002001000</v>
          </cell>
          <cell r="J2360" t="str">
            <v xml:space="preserve">INFRAESTRUCTURA SOCIAL MUNICPAL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60">
            <v>5210853252</v>
          </cell>
          <cell r="M2360">
            <v>17550144</v>
          </cell>
          <cell r="N2360">
            <v>521085326</v>
          </cell>
          <cell r="O2360">
            <v>4707318070</v>
          </cell>
          <cell r="P2360">
            <v>3144062100</v>
          </cell>
          <cell r="Q2360">
            <v>3144062100</v>
          </cell>
          <cell r="R2360">
            <v>0.60336799904953453</v>
          </cell>
          <cell r="S2360">
            <v>0.66790942384736707</v>
          </cell>
        </row>
        <row r="2361">
          <cell r="D2361" t="str">
            <v>20190590420100</v>
          </cell>
          <cell r="E2361" t="str">
            <v>8200003002001001</v>
          </cell>
          <cell r="K2361" t="str">
            <v xml:space="preserve">INFRAESTRUCTURA SOCIAL MUNICPAL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61">
            <v>5210853252</v>
          </cell>
          <cell r="M2361">
            <v>17550144</v>
          </cell>
          <cell r="N2361">
            <v>521085326</v>
          </cell>
          <cell r="O2361">
            <v>4707318070</v>
          </cell>
          <cell r="P2361">
            <v>3144062100</v>
          </cell>
          <cell r="Q2361">
            <v>3144062100</v>
          </cell>
          <cell r="R2361">
            <v>0.60336799904953453</v>
          </cell>
          <cell r="S2361">
            <v>0.66790942384736707</v>
          </cell>
        </row>
        <row r="2362">
          <cell r="D2362" t="str">
            <v/>
          </cell>
          <cell r="E2362" t="str">
            <v>8200004000000000</v>
          </cell>
          <cell r="H2362" t="str">
            <v xml:space="preserve">FONDO DE APORTACIONES PARA EL FORTALECIMIENTO DE LOS MUNICIPIOS Y LAS DEMARCACIONES TERRITORIALES DEL D F                                                                                                                                                                                                   </v>
          </cell>
          <cell r="L2362">
            <v>4210785357</v>
          </cell>
          <cell r="M2362">
            <v>15327324</v>
          </cell>
          <cell r="N2362">
            <v>350898779</v>
          </cell>
          <cell r="O2362">
            <v>3875213902</v>
          </cell>
          <cell r="P2362">
            <v>2120719998</v>
          </cell>
          <cell r="Q2362">
            <v>2120719998</v>
          </cell>
          <cell r="R2362">
            <v>0.50364001443923512</v>
          </cell>
          <cell r="S2362">
            <v>0.54725237151567174</v>
          </cell>
        </row>
        <row r="2363">
          <cell r="D2363" t="str">
            <v/>
          </cell>
          <cell r="E2363" t="str">
            <v>8200004001000000</v>
          </cell>
          <cell r="I2363" t="str">
            <v xml:space="preserve">FONDO DE APORTACIONES PARA EL FORTALECIMIENTO DE LOS MUNICIPIOS Y LAS DEMARCACIONES TERRITORIALES DEL D F                                                                                                                                                                                                   </v>
          </cell>
          <cell r="L2363">
            <v>4210785357</v>
          </cell>
          <cell r="M2363">
            <v>15327324</v>
          </cell>
          <cell r="N2363">
            <v>350898779</v>
          </cell>
          <cell r="O2363">
            <v>3875213902</v>
          </cell>
          <cell r="P2363">
            <v>2120719998</v>
          </cell>
          <cell r="Q2363">
            <v>2120719998</v>
          </cell>
          <cell r="R2363">
            <v>0.50364001443923512</v>
          </cell>
          <cell r="S2363">
            <v>0.54725237151567174</v>
          </cell>
        </row>
        <row r="2364">
          <cell r="D2364" t="str">
            <v/>
          </cell>
          <cell r="E2364" t="str">
            <v>8200004001001000</v>
          </cell>
          <cell r="J2364" t="str">
            <v xml:space="preserve">FONDO DE APORTACIONES PARA EL FORTALECIMIENTO DE LOS MUNICIPIOS Y LAS DEMARCACIONES TERRITORIALES DEL D F                                                                                                                                                                                                   </v>
          </cell>
          <cell r="L2364">
            <v>4210785357</v>
          </cell>
          <cell r="M2364">
            <v>15327324</v>
          </cell>
          <cell r="N2364">
            <v>350898779</v>
          </cell>
          <cell r="O2364">
            <v>3875213902</v>
          </cell>
          <cell r="P2364">
            <v>2120719998</v>
          </cell>
          <cell r="Q2364">
            <v>2120719998</v>
          </cell>
          <cell r="R2364">
            <v>0.50364001443923512</v>
          </cell>
          <cell r="S2364">
            <v>0.54725237151567174</v>
          </cell>
        </row>
        <row r="2365">
          <cell r="D2365" t="str">
            <v>20190590420100</v>
          </cell>
          <cell r="E2365" t="str">
            <v>8200004001001001</v>
          </cell>
          <cell r="K2365" t="str">
            <v xml:space="preserve">FONDO DE APORTACIONES PARA EL FORTALECIMIENTO DE LOS MUNICIPIOS Y LAS DEMARCACIONES TERRITORIALES DEL D F                                                                                                                                                                                                   </v>
          </cell>
          <cell r="L2365">
            <v>4210785357</v>
          </cell>
          <cell r="M2365">
            <v>15327324</v>
          </cell>
          <cell r="N2365">
            <v>350898779</v>
          </cell>
          <cell r="O2365">
            <v>3875213902</v>
          </cell>
          <cell r="P2365">
            <v>2120719998</v>
          </cell>
          <cell r="Q2365">
            <v>2120719998</v>
          </cell>
          <cell r="R2365">
            <v>0.50364001443923512</v>
          </cell>
          <cell r="S2365">
            <v>0.54725237151567174</v>
          </cell>
        </row>
        <row r="2366">
          <cell r="D2366" t="str">
            <v/>
          </cell>
          <cell r="E2366" t="str">
            <v>8200005000000000</v>
          </cell>
          <cell r="H2366" t="str">
            <v xml:space="preserve">FONDO DE APORTACIONES MULTIPLES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66">
            <v>1438767159</v>
          </cell>
          <cell r="M2366">
            <v>27383574.940000001</v>
          </cell>
          <cell r="N2366">
            <v>167520326</v>
          </cell>
          <cell r="O2366">
            <v>1298630407.9400001</v>
          </cell>
          <cell r="P2366">
            <v>699144096.94000006</v>
          </cell>
          <cell r="Q2366">
            <v>699144096.94000006</v>
          </cell>
          <cell r="R2366">
            <v>0.4859327602570056</v>
          </cell>
          <cell r="S2366">
            <v>0.53837034206602552</v>
          </cell>
        </row>
        <row r="2367">
          <cell r="D2367" t="str">
            <v/>
          </cell>
          <cell r="E2367" t="str">
            <v>8200005001000000</v>
          </cell>
          <cell r="I2367" t="str">
            <v xml:space="preserve">ASISTENCIA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67">
            <v>723852966</v>
          </cell>
          <cell r="M2367">
            <v>2624382</v>
          </cell>
          <cell r="N2367">
            <v>60321081</v>
          </cell>
          <cell r="O2367">
            <v>666156267</v>
          </cell>
          <cell r="P2367">
            <v>364550868</v>
          </cell>
          <cell r="Q2367">
            <v>364550868</v>
          </cell>
          <cell r="R2367">
            <v>0.50362557746292358</v>
          </cell>
          <cell r="S2367">
            <v>0.54724527270716194</v>
          </cell>
        </row>
        <row r="2368">
          <cell r="D2368" t="str">
            <v/>
          </cell>
          <cell r="E2368" t="str">
            <v>8200005001001000</v>
          </cell>
          <cell r="J2368" t="str">
            <v xml:space="preserve">ASISTENCIA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68">
            <v>723852966</v>
          </cell>
          <cell r="M2368">
            <v>2624382</v>
          </cell>
          <cell r="N2368">
            <v>60321081</v>
          </cell>
          <cell r="O2368">
            <v>666156267</v>
          </cell>
          <cell r="P2368">
            <v>364550868</v>
          </cell>
          <cell r="Q2368">
            <v>364550868</v>
          </cell>
          <cell r="R2368">
            <v>0.50362557746292358</v>
          </cell>
          <cell r="S2368">
            <v>0.54724527270716194</v>
          </cell>
        </row>
        <row r="2369">
          <cell r="D2369" t="str">
            <v>20190420DIF100</v>
          </cell>
          <cell r="E2369" t="str">
            <v>8200005001001001</v>
          </cell>
          <cell r="K2369" t="str">
            <v xml:space="preserve">ASISTENCIA SOCIAL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69">
            <v>723852966</v>
          </cell>
          <cell r="M2369">
            <v>2624382</v>
          </cell>
          <cell r="N2369">
            <v>60321081</v>
          </cell>
          <cell r="O2369">
            <v>666156267</v>
          </cell>
          <cell r="P2369">
            <v>364550868</v>
          </cell>
          <cell r="Q2369">
            <v>364550868</v>
          </cell>
          <cell r="R2369">
            <v>0.50362557746292358</v>
          </cell>
          <cell r="S2369">
            <v>0.54724527270716194</v>
          </cell>
        </row>
        <row r="2370">
          <cell r="D2370" t="str">
            <v/>
          </cell>
          <cell r="E2370" t="str">
            <v>8200005002000000</v>
          </cell>
          <cell r="I2370" t="str">
            <v xml:space="preserve">INFRAESTRUCTURA EDUCATIVA BASICA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0">
            <v>451018028</v>
          </cell>
          <cell r="M2370">
            <v>809928</v>
          </cell>
          <cell r="N2370">
            <v>37584836</v>
          </cell>
          <cell r="O2370">
            <v>414243120</v>
          </cell>
          <cell r="P2370">
            <v>226318944</v>
          </cell>
          <cell r="Q2370">
            <v>226318944</v>
          </cell>
          <cell r="R2370">
            <v>0.50179578187504292</v>
          </cell>
          <cell r="S2370">
            <v>0.54634327783162695</v>
          </cell>
        </row>
        <row r="2371">
          <cell r="D2371" t="str">
            <v/>
          </cell>
          <cell r="E2371" t="str">
            <v>8200005002001000</v>
          </cell>
          <cell r="J2371" t="str">
            <v xml:space="preserve">INFRAESTRUCTURA EDUCATIVA BASICA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1">
            <v>451018028</v>
          </cell>
          <cell r="M2371">
            <v>809928</v>
          </cell>
          <cell r="N2371">
            <v>37584836</v>
          </cell>
          <cell r="O2371">
            <v>414243120</v>
          </cell>
          <cell r="P2371">
            <v>226318944</v>
          </cell>
          <cell r="Q2371">
            <v>226318944</v>
          </cell>
          <cell r="R2371">
            <v>0.50179578187504292</v>
          </cell>
          <cell r="S2371">
            <v>0.54634327783162695</v>
          </cell>
        </row>
        <row r="2372">
          <cell r="D2372" t="str">
            <v>20190240CPC100</v>
          </cell>
          <cell r="E2372" t="str">
            <v>8200005002001001</v>
          </cell>
          <cell r="K2372" t="str">
            <v xml:space="preserve">INFRAESTRUCTURA EDUCATIVA BASICA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2">
            <v>451018028</v>
          </cell>
          <cell r="M2372">
            <v>809928</v>
          </cell>
          <cell r="N2372">
            <v>37584836</v>
          </cell>
          <cell r="O2372">
            <v>414243120</v>
          </cell>
          <cell r="P2372">
            <v>226318944</v>
          </cell>
          <cell r="Q2372">
            <v>226318944</v>
          </cell>
          <cell r="R2372">
            <v>0.50179578187504292</v>
          </cell>
          <cell r="S2372">
            <v>0.54634327783162695</v>
          </cell>
        </row>
        <row r="2373">
          <cell r="D2373" t="str">
            <v/>
          </cell>
          <cell r="E2373" t="str">
            <v>8200005003000000</v>
          </cell>
          <cell r="I2373" t="str">
            <v xml:space="preserve">INFRAESTRUCTURA EDUCATIVA MEDIA SUPERIOR Y SUPERIOR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3">
            <v>263896165</v>
          </cell>
          <cell r="M2373">
            <v>23949264.940000001</v>
          </cell>
          <cell r="N2373">
            <v>69614409</v>
          </cell>
          <cell r="O2373">
            <v>218231020.94</v>
          </cell>
          <cell r="P2373">
            <v>108274284.94</v>
          </cell>
          <cell r="Q2373">
            <v>108274284.94</v>
          </cell>
          <cell r="R2373">
            <v>0.41029124064762362</v>
          </cell>
          <cell r="S2373">
            <v>0.49614525228184087</v>
          </cell>
        </row>
        <row r="2374">
          <cell r="D2374" t="str">
            <v/>
          </cell>
          <cell r="E2374" t="str">
            <v>8200005003001000</v>
          </cell>
          <cell r="J2374" t="str">
            <v xml:space="preserve">INFRAESTRUCTURA EDUCATIVA SUPERIOR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4">
            <v>225422149</v>
          </cell>
          <cell r="M2374">
            <v>19239429.960000001</v>
          </cell>
          <cell r="N2374">
            <v>66408241</v>
          </cell>
          <cell r="O2374">
            <v>178253337.96000001</v>
          </cell>
          <cell r="P2374">
            <v>84327441.959999993</v>
          </cell>
          <cell r="Q2374">
            <v>84327441.959999993</v>
          </cell>
          <cell r="R2374">
            <v>0.37408676269872659</v>
          </cell>
          <cell r="S2374">
            <v>0.47307636942497561</v>
          </cell>
        </row>
        <row r="2375">
          <cell r="D2375" t="str">
            <v>20180120301100</v>
          </cell>
          <cell r="E2375" t="str">
            <v>8200005003001001</v>
          </cell>
          <cell r="K2375" t="str">
            <v xml:space="preserve">INFRAESTRUCTURA EDUCATIVA SUPERIOR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5">
            <v>0</v>
          </cell>
          <cell r="M2375">
            <v>19239429.960000001</v>
          </cell>
          <cell r="N2375">
            <v>0</v>
          </cell>
          <cell r="O2375">
            <v>19239429.960000001</v>
          </cell>
          <cell r="P2375">
            <v>19239429.960000001</v>
          </cell>
          <cell r="Q2375">
            <v>19239429.960000001</v>
          </cell>
          <cell r="R2375" t="str">
            <v>Sin saldo estimado</v>
          </cell>
          <cell r="S2375">
            <v>1</v>
          </cell>
        </row>
        <row r="2376">
          <cell r="D2376" t="str">
            <v>20190120301100</v>
          </cell>
          <cell r="E2376" t="str">
            <v>8200005003001001</v>
          </cell>
          <cell r="K2376" t="str">
            <v xml:space="preserve">INFRAESTRUCTURA EDUCATIVA SUPERIOR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6">
            <v>225422149</v>
          </cell>
          <cell r="M2376">
            <v>0</v>
          </cell>
          <cell r="N2376">
            <v>66408241</v>
          </cell>
          <cell r="O2376">
            <v>159013908</v>
          </cell>
          <cell r="P2376">
            <v>65088012</v>
          </cell>
          <cell r="Q2376">
            <v>65088012</v>
          </cell>
          <cell r="R2376">
            <v>0.28873831736915967</v>
          </cell>
          <cell r="S2376">
            <v>0.40932276188067773</v>
          </cell>
        </row>
        <row r="2377">
          <cell r="D2377" t="str">
            <v/>
          </cell>
          <cell r="E2377" t="str">
            <v>8200005003002000</v>
          </cell>
          <cell r="J2377" t="str">
            <v xml:space="preserve">INFRAESTRUCTURA EDUCATIVA MEDIA SUPERIOR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7">
            <v>38474016</v>
          </cell>
          <cell r="M2377">
            <v>4709834.9800000004</v>
          </cell>
          <cell r="N2377">
            <v>3206168</v>
          </cell>
          <cell r="O2377">
            <v>39977682.979999997</v>
          </cell>
          <cell r="P2377">
            <v>23946842.98</v>
          </cell>
          <cell r="Q2377">
            <v>23946842.98</v>
          </cell>
          <cell r="R2377">
            <v>0.62241599577231554</v>
          </cell>
          <cell r="S2377">
            <v>0.59900527481745525</v>
          </cell>
        </row>
        <row r="2378">
          <cell r="D2378" t="str">
            <v>20180120301100</v>
          </cell>
          <cell r="E2378" t="str">
            <v>8200005003002001</v>
          </cell>
          <cell r="K2378" t="str">
            <v xml:space="preserve">INFRAESTRUCTURA EDUCATIVA MEDIA SUPERIOR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8">
            <v>0</v>
          </cell>
          <cell r="M2378">
            <v>231566.98</v>
          </cell>
          <cell r="N2378">
            <v>0</v>
          </cell>
          <cell r="O2378">
            <v>231566.98</v>
          </cell>
          <cell r="P2378">
            <v>231566.98</v>
          </cell>
          <cell r="Q2378">
            <v>231566.98</v>
          </cell>
          <cell r="R2378" t="str">
            <v>Sin saldo estimado</v>
          </cell>
          <cell r="S2378">
            <v>1</v>
          </cell>
        </row>
        <row r="2379">
          <cell r="D2379" t="str">
            <v>20190120301100</v>
          </cell>
          <cell r="E2379" t="str">
            <v>8200005003002001</v>
          </cell>
          <cell r="K2379" t="str">
            <v xml:space="preserve">INFRAESTRUCTURA EDUCATIVA MEDIA SUPERIOR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79">
            <v>38474016</v>
          </cell>
          <cell r="M2379">
            <v>4478268</v>
          </cell>
          <cell r="N2379">
            <v>3206168</v>
          </cell>
          <cell r="O2379">
            <v>39746116</v>
          </cell>
          <cell r="P2379">
            <v>23715276</v>
          </cell>
          <cell r="Q2379">
            <v>23715276</v>
          </cell>
          <cell r="R2379">
            <v>0.61639720688373156</v>
          </cell>
          <cell r="S2379">
            <v>0.59666901792366334</v>
          </cell>
        </row>
        <row r="2380">
          <cell r="D2380" t="str">
            <v/>
          </cell>
          <cell r="E2380" t="str">
            <v>8200006000000000</v>
          </cell>
          <cell r="H2380" t="str">
            <v xml:space="preserve">FONDO DE APORTACIONES PARA LA EDUCACION TECNOLOGICA Y DE ADULTOS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0">
            <v>276057530</v>
          </cell>
          <cell r="M2380">
            <v>1220576</v>
          </cell>
          <cell r="N2380">
            <v>440489</v>
          </cell>
          <cell r="O2380">
            <v>276837617</v>
          </cell>
          <cell r="P2380">
            <v>158792015</v>
          </cell>
          <cell r="Q2380">
            <v>158792015</v>
          </cell>
          <cell r="R2380">
            <v>0.57521348901440938</v>
          </cell>
          <cell r="S2380">
            <v>0.57359262343310813</v>
          </cell>
        </row>
        <row r="2381">
          <cell r="D2381" t="str">
            <v/>
          </cell>
          <cell r="E2381" t="str">
            <v>8200006001000000</v>
          </cell>
          <cell r="I2381" t="str">
            <v xml:space="preserve">EDUCACION TECNOLOGICA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1">
            <v>151398238</v>
          </cell>
          <cell r="M2381">
            <v>18565</v>
          </cell>
          <cell r="N2381">
            <v>7772</v>
          </cell>
          <cell r="O2381">
            <v>151409031</v>
          </cell>
          <cell r="P2381">
            <v>83333995</v>
          </cell>
          <cell r="Q2381">
            <v>83333995</v>
          </cell>
          <cell r="R2381">
            <v>0.55042909416158459</v>
          </cell>
          <cell r="S2381">
            <v>0.55038985752441671</v>
          </cell>
        </row>
        <row r="2382">
          <cell r="D2382" t="str">
            <v/>
          </cell>
          <cell r="E2382" t="str">
            <v>8200006001001000</v>
          </cell>
          <cell r="J2382" t="str">
            <v xml:space="preserve">EDUCACION TECNOLOGICA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2">
            <v>151398238</v>
          </cell>
          <cell r="M2382">
            <v>18565</v>
          </cell>
          <cell r="N2382">
            <v>7772</v>
          </cell>
          <cell r="O2382">
            <v>151409031</v>
          </cell>
          <cell r="P2382">
            <v>83333995</v>
          </cell>
          <cell r="Q2382">
            <v>83333995</v>
          </cell>
          <cell r="R2382">
            <v>0.55042909416158459</v>
          </cell>
          <cell r="S2382">
            <v>0.55038985752441671</v>
          </cell>
        </row>
        <row r="2383">
          <cell r="D2383" t="str">
            <v>20191010COP100</v>
          </cell>
          <cell r="E2383" t="str">
            <v>8200006001001001</v>
          </cell>
          <cell r="K2383" t="str">
            <v xml:space="preserve">EDUCACION TECNOLOGICA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3">
            <v>151398238</v>
          </cell>
          <cell r="M2383">
            <v>18565</v>
          </cell>
          <cell r="N2383">
            <v>7772</v>
          </cell>
          <cell r="O2383">
            <v>151409031</v>
          </cell>
          <cell r="P2383">
            <v>83333995</v>
          </cell>
          <cell r="Q2383">
            <v>83333995</v>
          </cell>
          <cell r="R2383">
            <v>0.55042909416158459</v>
          </cell>
          <cell r="S2383">
            <v>0.55038985752441671</v>
          </cell>
        </row>
        <row r="2384">
          <cell r="D2384" t="str">
            <v/>
          </cell>
          <cell r="E2384" t="str">
            <v>8200006002000000</v>
          </cell>
          <cell r="I2384" t="str">
            <v xml:space="preserve">EDUCACION PARA ADULTOS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4">
            <v>124659292</v>
          </cell>
          <cell r="M2384">
            <v>1202011</v>
          </cell>
          <cell r="N2384">
            <v>432717</v>
          </cell>
          <cell r="O2384">
            <v>125428586</v>
          </cell>
          <cell r="P2384">
            <v>75458020</v>
          </cell>
          <cell r="Q2384">
            <v>75458020</v>
          </cell>
          <cell r="R2384">
            <v>0.60531404269486788</v>
          </cell>
          <cell r="S2384">
            <v>0.60160145630598116</v>
          </cell>
        </row>
        <row r="2385">
          <cell r="D2385" t="str">
            <v/>
          </cell>
          <cell r="E2385" t="str">
            <v>8200006002001000</v>
          </cell>
          <cell r="J2385" t="str">
            <v xml:space="preserve">EDUCACION PARA ADULTOS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5">
            <v>124659292</v>
          </cell>
          <cell r="M2385">
            <v>1202011</v>
          </cell>
          <cell r="N2385">
            <v>432717</v>
          </cell>
          <cell r="O2385">
            <v>125428586</v>
          </cell>
          <cell r="P2385">
            <v>75458020</v>
          </cell>
          <cell r="Q2385">
            <v>75458020</v>
          </cell>
          <cell r="R2385">
            <v>0.60531404269486788</v>
          </cell>
          <cell r="S2385">
            <v>0.60160145630598116</v>
          </cell>
        </row>
        <row r="2386">
          <cell r="D2386" t="str">
            <v>20190310EEA100</v>
          </cell>
          <cell r="E2386" t="str">
            <v>8200006002001001</v>
          </cell>
          <cell r="K2386" t="str">
            <v xml:space="preserve">EDUCACION PARA ADULTOS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86">
            <v>124659292</v>
          </cell>
          <cell r="M2386">
            <v>1202011</v>
          </cell>
          <cell r="N2386">
            <v>432717</v>
          </cell>
          <cell r="O2386">
            <v>125428586</v>
          </cell>
          <cell r="P2386">
            <v>75458020</v>
          </cell>
          <cell r="Q2386">
            <v>75458020</v>
          </cell>
          <cell r="R2386">
            <v>0.60531404269486788</v>
          </cell>
          <cell r="S2386">
            <v>0.60160145630598116</v>
          </cell>
        </row>
        <row r="2387">
          <cell r="D2387" t="str">
            <v/>
          </cell>
          <cell r="E2387" t="str">
            <v>8200007000000000</v>
          </cell>
          <cell r="H2387" t="str">
            <v xml:space="preserve">FONDO DE APORTACIONES PARA LA SEGURIDAD PUBLICA DE LOS ESTADOS Y DEL DF                                                                                                                                                                                                                                     </v>
          </cell>
          <cell r="L2387">
            <v>261333321</v>
          </cell>
          <cell r="M2387">
            <v>0</v>
          </cell>
          <cell r="N2387">
            <v>23134993</v>
          </cell>
          <cell r="O2387">
            <v>238198328</v>
          </cell>
          <cell r="P2387">
            <v>159798331</v>
          </cell>
          <cell r="Q2387">
            <v>159798331</v>
          </cell>
          <cell r="R2387">
            <v>0.61147323421493582</v>
          </cell>
          <cell r="S2387">
            <v>0.6708625217554004</v>
          </cell>
        </row>
        <row r="2388">
          <cell r="D2388" t="str">
            <v/>
          </cell>
          <cell r="E2388" t="str">
            <v>8200007001000000</v>
          </cell>
          <cell r="I2388" t="str">
            <v xml:space="preserve">FONDO DE APORTACIONES PARA LA SEGURIDAD PUBLICA DE LOS ESTADOS Y DEL D F                                                                                                                                                                                                                                    </v>
          </cell>
          <cell r="L2388">
            <v>261333321</v>
          </cell>
          <cell r="M2388">
            <v>0</v>
          </cell>
          <cell r="N2388">
            <v>23134993</v>
          </cell>
          <cell r="O2388">
            <v>238198328</v>
          </cell>
          <cell r="P2388">
            <v>159798331</v>
          </cell>
          <cell r="Q2388">
            <v>159798331</v>
          </cell>
          <cell r="R2388">
            <v>0.61147323421493582</v>
          </cell>
          <cell r="S2388">
            <v>0.6708625217554004</v>
          </cell>
        </row>
        <row r="2389">
          <cell r="D2389" t="str">
            <v/>
          </cell>
          <cell r="E2389" t="str">
            <v>8200007001001000</v>
          </cell>
          <cell r="J2389" t="str">
            <v xml:space="preserve">FONDO DE APORTACIONES PARA LA SEGURIDAD PUBLICA DE LOS ESTADOS Y DEL D F                                                                                                                                                                                                                                    </v>
          </cell>
          <cell r="L2389">
            <v>261333321</v>
          </cell>
          <cell r="M2389">
            <v>0</v>
          </cell>
          <cell r="N2389">
            <v>23134993</v>
          </cell>
          <cell r="O2389">
            <v>238198328</v>
          </cell>
          <cell r="P2389">
            <v>159798331</v>
          </cell>
          <cell r="Q2389">
            <v>159798331</v>
          </cell>
          <cell r="R2389">
            <v>0.61147323421493582</v>
          </cell>
          <cell r="S2389">
            <v>0.6708625217554004</v>
          </cell>
        </row>
        <row r="2390">
          <cell r="D2390" t="str">
            <v>20190780SNS100</v>
          </cell>
          <cell r="E2390" t="str">
            <v>8200007001001001</v>
          </cell>
          <cell r="K2390" t="str">
            <v xml:space="preserve">FONDO DE APORTACIONES PARA LA SEGURIDAD PUBLICA DE LOS ESTADOS Y DEL D F                                                                                                                                                                                                                                    </v>
          </cell>
          <cell r="L2390">
            <v>261333321</v>
          </cell>
          <cell r="M2390">
            <v>0</v>
          </cell>
          <cell r="N2390">
            <v>23134993</v>
          </cell>
          <cell r="O2390">
            <v>238198328</v>
          </cell>
          <cell r="P2390">
            <v>159798331</v>
          </cell>
          <cell r="Q2390">
            <v>159798331</v>
          </cell>
          <cell r="R2390">
            <v>0.61147323421493582</v>
          </cell>
          <cell r="S2390">
            <v>0.6708625217554004</v>
          </cell>
        </row>
        <row r="2391">
          <cell r="D2391" t="str">
            <v/>
          </cell>
          <cell r="E2391" t="str">
            <v>8200008000000000</v>
          </cell>
          <cell r="H2391" t="str">
            <v xml:space="preserve">FONDO DE APORTACIONES PARA EL FORTALECIMIENTO DE LAS ENTIDADES FEDERATIVAS                                                                                                                                                                                                                                  </v>
          </cell>
          <cell r="L2391">
            <v>2477981783</v>
          </cell>
          <cell r="M2391">
            <v>97186647.799999997</v>
          </cell>
          <cell r="N2391">
            <v>217839994.28999999</v>
          </cell>
          <cell r="O2391">
            <v>2357328436.5100002</v>
          </cell>
          <cell r="P2391">
            <v>1324836027.51</v>
          </cell>
          <cell r="Q2391">
            <v>1324836027.51</v>
          </cell>
          <cell r="R2391">
            <v>0.53464316670886514</v>
          </cell>
          <cell r="S2391">
            <v>0.56200740083185252</v>
          </cell>
        </row>
        <row r="2392">
          <cell r="D2392" t="str">
            <v/>
          </cell>
          <cell r="E2392" t="str">
            <v>8200008001000000</v>
          </cell>
          <cell r="I2392" t="str">
            <v xml:space="preserve">FONDO DE APORTACIONES PARA EL FORTALECIMIENTO DE LAS ENTIDADES FEDERATIVAS                                                                                                                                                                                                                                  </v>
          </cell>
          <cell r="L2392">
            <v>2477981783</v>
          </cell>
          <cell r="M2392">
            <v>97186647.799999997</v>
          </cell>
          <cell r="N2392">
            <v>217839994.28999999</v>
          </cell>
          <cell r="O2392">
            <v>2357328436.5100002</v>
          </cell>
          <cell r="P2392">
            <v>1324836027.51</v>
          </cell>
          <cell r="Q2392">
            <v>1324836027.51</v>
          </cell>
          <cell r="R2392">
            <v>0.53464316670886514</v>
          </cell>
          <cell r="S2392">
            <v>0.56200740083185252</v>
          </cell>
        </row>
        <row r="2393">
          <cell r="D2393" t="str">
            <v/>
          </cell>
          <cell r="E2393" t="str">
            <v>8200008001001000</v>
          </cell>
          <cell r="J2393" t="str">
            <v xml:space="preserve">FONDO DE APORTACIONES PARA EL FORTALECIMIENTO DE LAS ENTIDADES FEDERATIVAS                                                                                                                                                                                                                                  </v>
          </cell>
          <cell r="L2393">
            <v>2477981783</v>
          </cell>
          <cell r="M2393">
            <v>97186647.799999997</v>
          </cell>
          <cell r="N2393">
            <v>217839994.28999999</v>
          </cell>
          <cell r="O2393">
            <v>2357328436.5100002</v>
          </cell>
          <cell r="P2393">
            <v>1324836027.51</v>
          </cell>
          <cell r="Q2393">
            <v>1324836027.51</v>
          </cell>
          <cell r="R2393">
            <v>0.53464316670886514</v>
          </cell>
          <cell r="S2393">
            <v>0.56200740083185252</v>
          </cell>
        </row>
        <row r="2394">
          <cell r="D2394" t="str">
            <v>20121050900100</v>
          </cell>
          <cell r="E2394" t="str">
            <v>8200008001001001</v>
          </cell>
          <cell r="K2394" t="str">
            <v xml:space="preserve">FONDO DE APORTACIONES PARA EL FORTALECIMIENTO DE LAS ENTIDADES FEDERATIVAS                                                                                                                                                                                                                                  </v>
          </cell>
          <cell r="L2394">
            <v>0</v>
          </cell>
          <cell r="M2394">
            <v>502638.17</v>
          </cell>
          <cell r="N2394">
            <v>0</v>
          </cell>
          <cell r="O2394">
            <v>502638.17</v>
          </cell>
          <cell r="P2394">
            <v>502638.17</v>
          </cell>
          <cell r="Q2394">
            <v>502638.17</v>
          </cell>
          <cell r="R2394" t="str">
            <v>Sin saldo estimado</v>
          </cell>
          <cell r="S2394">
            <v>1</v>
          </cell>
        </row>
        <row r="2395">
          <cell r="D2395" t="str">
            <v>20181050900100</v>
          </cell>
          <cell r="E2395" t="str">
            <v>8200008001001001</v>
          </cell>
          <cell r="K2395" t="str">
            <v xml:space="preserve">FONDO DE APORTACIONES PARA EL FORTALECIMIENTO DE LAS ENTIDADES FEDERATIVAS                                                                                                                                                                                                                                  </v>
          </cell>
          <cell r="L2395">
            <v>0</v>
          </cell>
          <cell r="M2395">
            <v>86588241.629999995</v>
          </cell>
          <cell r="N2395">
            <v>11341512.289999999</v>
          </cell>
          <cell r="O2395">
            <v>75246729.340000004</v>
          </cell>
          <cell r="P2395">
            <v>75246729.340000004</v>
          </cell>
          <cell r="Q2395">
            <v>75246729.340000004</v>
          </cell>
          <cell r="R2395" t="str">
            <v>Sin saldo estimado</v>
          </cell>
          <cell r="S2395">
            <v>1</v>
          </cell>
        </row>
        <row r="2396">
          <cell r="D2396" t="str">
            <v>20191050900100</v>
          </cell>
          <cell r="E2396" t="str">
            <v>8200008001001001</v>
          </cell>
          <cell r="K2396" t="str">
            <v xml:space="preserve">FONDO DE APORTACIONES PARA EL FORTALECIMIENTO DE LAS ENTIDADES FEDERATIVAS                                                                                                                                                                                                                                  </v>
          </cell>
          <cell r="L2396">
            <v>2477981783</v>
          </cell>
          <cell r="M2396">
            <v>10095768</v>
          </cell>
          <cell r="N2396">
            <v>206498482</v>
          </cell>
          <cell r="O2396">
            <v>2281579069</v>
          </cell>
          <cell r="P2396">
            <v>1249086660</v>
          </cell>
          <cell r="Q2396">
            <v>1249086660</v>
          </cell>
          <cell r="R2396">
            <v>0.50407418995945052</v>
          </cell>
          <cell r="S2396">
            <v>0.54746586562413802</v>
          </cell>
        </row>
        <row r="2397">
          <cell r="D2397" t="str">
            <v/>
          </cell>
          <cell r="E2397" t="str">
            <v>8300000000000000</v>
          </cell>
          <cell r="G2397" t="str">
            <v xml:space="preserve">CONVENIOS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97">
            <v>8996753982</v>
          </cell>
          <cell r="M2397">
            <v>4057855029.71</v>
          </cell>
          <cell r="N2397">
            <v>1241275437.51</v>
          </cell>
          <cell r="O2397">
            <v>11813333574.200001</v>
          </cell>
          <cell r="P2397">
            <v>8053852754.1999998</v>
          </cell>
          <cell r="Q2397">
            <v>8053852754.1999998</v>
          </cell>
          <cell r="R2397">
            <v>0.89519539717474961</v>
          </cell>
          <cell r="S2397">
            <v>0.68175953075509488</v>
          </cell>
        </row>
        <row r="2398">
          <cell r="D2398" t="str">
            <v/>
          </cell>
          <cell r="E2398" t="str">
            <v>8300001000000000</v>
          </cell>
          <cell r="H2398" t="str">
            <v xml:space="preserve">CONVENIOS FEDERALES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98">
            <v>8996753982</v>
          </cell>
          <cell r="M2398">
            <v>3277891908.2600002</v>
          </cell>
          <cell r="N2398">
            <v>1241275437.51</v>
          </cell>
          <cell r="O2398">
            <v>11033370452.75</v>
          </cell>
          <cell r="P2398">
            <v>7273889632.75</v>
          </cell>
          <cell r="Q2398">
            <v>7273889632.75</v>
          </cell>
          <cell r="R2398">
            <v>0.80850156037422249</v>
          </cell>
          <cell r="S2398">
            <v>0.65926270344136118</v>
          </cell>
        </row>
        <row r="2399">
          <cell r="D2399" t="str">
            <v/>
          </cell>
          <cell r="E2399" t="str">
            <v>8300001001000000</v>
          </cell>
          <cell r="I2399" t="str">
            <v xml:space="preserve">SEGURO POPULAR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399">
            <v>4323677659</v>
          </cell>
          <cell r="M2399">
            <v>714638812.71000004</v>
          </cell>
          <cell r="N2399">
            <v>731207610.71000004</v>
          </cell>
          <cell r="O2399">
            <v>4307108861</v>
          </cell>
          <cell r="P2399">
            <v>2505576506</v>
          </cell>
          <cell r="Q2399">
            <v>2505576506</v>
          </cell>
          <cell r="R2399">
            <v>0.5795012264118462</v>
          </cell>
          <cell r="S2399">
            <v>0.58173048020389939</v>
          </cell>
        </row>
        <row r="2400">
          <cell r="D2400" t="str">
            <v/>
          </cell>
          <cell r="E2400" t="str">
            <v>8300001001001000</v>
          </cell>
          <cell r="J2400" t="str">
            <v xml:space="preserve">SEGURO POPULAR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0">
            <v>4323677659</v>
          </cell>
          <cell r="M2400">
            <v>714638812.71000004</v>
          </cell>
          <cell r="N2400">
            <v>731207610.71000004</v>
          </cell>
          <cell r="O2400">
            <v>4307108861</v>
          </cell>
          <cell r="P2400">
            <v>2505576506</v>
          </cell>
          <cell r="Q2400">
            <v>2505576506</v>
          </cell>
          <cell r="R2400">
            <v>0.5795012264118462</v>
          </cell>
          <cell r="S2400">
            <v>0.58173048020389939</v>
          </cell>
        </row>
        <row r="2401">
          <cell r="D2401" t="str">
            <v>20181080RPS100</v>
          </cell>
          <cell r="E2401" t="str">
            <v>8300001001001001</v>
          </cell>
          <cell r="K2401" t="str">
            <v xml:space="preserve">SEGURO POPULAR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1">
            <v>0</v>
          </cell>
          <cell r="M2401">
            <v>285087427.44999999</v>
          </cell>
          <cell r="N2401">
            <v>0</v>
          </cell>
          <cell r="O2401">
            <v>285087427.44999999</v>
          </cell>
          <cell r="P2401">
            <v>285087427.44999999</v>
          </cell>
          <cell r="Q2401">
            <v>285087427.44999999</v>
          </cell>
          <cell r="R2401" t="str">
            <v>Sin saldo estimado</v>
          </cell>
          <cell r="S2401">
            <v>1</v>
          </cell>
        </row>
        <row r="2402">
          <cell r="D2402" t="str">
            <v>20191080RPS100</v>
          </cell>
          <cell r="E2402" t="str">
            <v>8300001001001001</v>
          </cell>
          <cell r="K2402" t="str">
            <v xml:space="preserve">SEGURO POPULAR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2">
            <v>4323677659</v>
          </cell>
          <cell r="M2402">
            <v>429551385.25999999</v>
          </cell>
          <cell r="N2402">
            <v>731207610.71000004</v>
          </cell>
          <cell r="O2402">
            <v>4022021433.5500002</v>
          </cell>
          <cell r="P2402">
            <v>2220489078.5500002</v>
          </cell>
          <cell r="Q2402">
            <v>2220489078.5500002</v>
          </cell>
          <cell r="R2402">
            <v>0.51356489860614751</v>
          </cell>
          <cell r="S2402">
            <v>0.55208285565751103</v>
          </cell>
        </row>
        <row r="2403">
          <cell r="D2403" t="str">
            <v/>
          </cell>
          <cell r="E2403" t="str">
            <v>8300001002000000</v>
          </cell>
          <cell r="I2403" t="str">
            <v xml:space="preserve">BENEMERITA UNIVERSIDAD AUTONOMA DE PUEBLA (BUAP)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3">
            <v>4207000000</v>
          </cell>
          <cell r="M2403">
            <v>528098967</v>
          </cell>
          <cell r="N2403">
            <v>259045999</v>
          </cell>
          <cell r="O2403">
            <v>4476052968</v>
          </cell>
          <cell r="P2403">
            <v>2723136299</v>
          </cell>
          <cell r="Q2403">
            <v>2723136299</v>
          </cell>
          <cell r="R2403">
            <v>0.64728697385310197</v>
          </cell>
          <cell r="S2403">
            <v>0.6083789263594791</v>
          </cell>
        </row>
        <row r="2404">
          <cell r="D2404" t="str">
            <v/>
          </cell>
          <cell r="E2404" t="str">
            <v>8300001002001000</v>
          </cell>
          <cell r="J2404" t="str">
            <v xml:space="preserve">BENEMERITA UNIVERSIDAD AUTONOMA DE PUEBLA (BUAP)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4">
            <v>4207000000</v>
          </cell>
          <cell r="M2404">
            <v>528098967</v>
          </cell>
          <cell r="N2404">
            <v>259045999</v>
          </cell>
          <cell r="O2404">
            <v>4476052968</v>
          </cell>
          <cell r="P2404">
            <v>2723136299</v>
          </cell>
          <cell r="Q2404">
            <v>2723136299</v>
          </cell>
          <cell r="R2404">
            <v>0.64728697385310197</v>
          </cell>
          <cell r="S2404">
            <v>0.6083789263594791</v>
          </cell>
        </row>
        <row r="2405">
          <cell r="D2405" t="str">
            <v>20180120301100</v>
          </cell>
          <cell r="E2405" t="str">
            <v>8300001002001001</v>
          </cell>
          <cell r="K2405" t="str">
            <v xml:space="preserve">BENEMERITA UNIVERSIDAD AUTONOMA DE PUEBLA (BUAP)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5">
            <v>0</v>
          </cell>
          <cell r="M2405">
            <v>27226299</v>
          </cell>
          <cell r="N2405">
            <v>0</v>
          </cell>
          <cell r="O2405">
            <v>27226299</v>
          </cell>
          <cell r="P2405">
            <v>27226299</v>
          </cell>
          <cell r="Q2405">
            <v>27226299</v>
          </cell>
          <cell r="R2405" t="str">
            <v>Sin saldo estimado</v>
          </cell>
          <cell r="S2405">
            <v>1</v>
          </cell>
        </row>
        <row r="2406">
          <cell r="D2406" t="str">
            <v>20190120301100</v>
          </cell>
          <cell r="E2406" t="str">
            <v>8300001002001001</v>
          </cell>
          <cell r="K2406" t="str">
            <v xml:space="preserve">BENEMERITA UNIVERSIDAD AUTONOMA DE PUEBLA (BUAP)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6">
            <v>4207000000</v>
          </cell>
          <cell r="M2406">
            <v>500872668</v>
          </cell>
          <cell r="N2406">
            <v>259045999</v>
          </cell>
          <cell r="O2406">
            <v>4448826669</v>
          </cell>
          <cell r="P2406">
            <v>2695910000</v>
          </cell>
          <cell r="Q2406">
            <v>2695910000</v>
          </cell>
          <cell r="R2406">
            <v>0.6408153078202995</v>
          </cell>
          <cell r="S2406">
            <v>0.60598225118219362</v>
          </cell>
        </row>
        <row r="2407">
          <cell r="D2407" t="str">
            <v/>
          </cell>
          <cell r="E2407" t="str">
            <v>8300001003000000</v>
          </cell>
          <cell r="I2407" t="str">
            <v xml:space="preserve">PROSPERA PROGRAMA DE INCLUSION SOCIAL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7">
            <v>272881870</v>
          </cell>
          <cell r="M2407">
            <v>0</v>
          </cell>
          <cell r="N2407">
            <v>159181092</v>
          </cell>
          <cell r="O2407">
            <v>113700778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</row>
        <row r="2408">
          <cell r="D2408" t="str">
            <v/>
          </cell>
          <cell r="E2408" t="str">
            <v>8300001003001000</v>
          </cell>
          <cell r="J2408" t="str">
            <v xml:space="preserve">PROSPERA PROGRAMA DE INCLUSION SOCIAL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8">
            <v>272881870</v>
          </cell>
          <cell r="M2408">
            <v>0</v>
          </cell>
          <cell r="N2408">
            <v>159181092</v>
          </cell>
          <cell r="O2408">
            <v>113700778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</row>
        <row r="2409">
          <cell r="D2409" t="str">
            <v>20190130351100</v>
          </cell>
          <cell r="E2409" t="str">
            <v>8300001003001001</v>
          </cell>
          <cell r="K2409" t="str">
            <v xml:space="preserve">PROSPERA PROGRAMA DE INCLUSION SOCIAL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09">
            <v>272881870</v>
          </cell>
          <cell r="M2409">
            <v>0</v>
          </cell>
          <cell r="N2409">
            <v>159181092</v>
          </cell>
          <cell r="O2409">
            <v>113700778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</row>
        <row r="2410">
          <cell r="D2410" t="str">
            <v/>
          </cell>
          <cell r="E2410" t="str">
            <v>8300001004000000</v>
          </cell>
          <cell r="I2410" t="str">
            <v xml:space="preserve">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0">
            <v>130000000</v>
          </cell>
          <cell r="M2410">
            <v>7884249.04</v>
          </cell>
          <cell r="N2410">
            <v>48657233.289999999</v>
          </cell>
          <cell r="O2410">
            <v>89227015.75</v>
          </cell>
          <cell r="P2410">
            <v>24227015.75</v>
          </cell>
          <cell r="Q2410">
            <v>24227015.75</v>
          </cell>
          <cell r="R2410">
            <v>0.18636165961538462</v>
          </cell>
          <cell r="S2410">
            <v>0.27152108076639331</v>
          </cell>
        </row>
        <row r="2411">
          <cell r="D2411" t="str">
            <v/>
          </cell>
          <cell r="E2411" t="str">
            <v>8300001004001000</v>
          </cell>
          <cell r="J2411" t="str">
            <v xml:space="preserve">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1">
            <v>130000000</v>
          </cell>
          <cell r="M2411">
            <v>7884249.04</v>
          </cell>
          <cell r="N2411">
            <v>48657233.289999999</v>
          </cell>
          <cell r="O2411">
            <v>89227015.75</v>
          </cell>
          <cell r="P2411">
            <v>24227015.75</v>
          </cell>
          <cell r="Q2411">
            <v>24227015.75</v>
          </cell>
          <cell r="R2411">
            <v>0.18636165961538462</v>
          </cell>
          <cell r="S2411">
            <v>0.27152108076639331</v>
          </cell>
        </row>
        <row r="2412">
          <cell r="D2412" t="str">
            <v>20180130351100</v>
          </cell>
          <cell r="E2412" t="str">
            <v>8300001004001001</v>
          </cell>
          <cell r="K2412" t="str">
            <v xml:space="preserve">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2">
            <v>0</v>
          </cell>
          <cell r="M2412">
            <v>907579.4</v>
          </cell>
          <cell r="N2412">
            <v>0</v>
          </cell>
          <cell r="O2412">
            <v>907579.4</v>
          </cell>
          <cell r="P2412">
            <v>907579.4</v>
          </cell>
          <cell r="Q2412">
            <v>907579.4</v>
          </cell>
          <cell r="R2412" t="str">
            <v>Sin saldo estimado</v>
          </cell>
          <cell r="S2412">
            <v>1</v>
          </cell>
        </row>
        <row r="2413">
          <cell r="D2413" t="str">
            <v>20190130351100</v>
          </cell>
          <cell r="E2413" t="str">
            <v>8300001004001001</v>
          </cell>
          <cell r="K2413" t="str">
            <v xml:space="preserve">SEGURO MEDICO SIGLO XXI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3">
            <v>130000000</v>
          </cell>
          <cell r="M2413">
            <v>6976669.6399999997</v>
          </cell>
          <cell r="N2413">
            <v>48657233.289999999</v>
          </cell>
          <cell r="O2413">
            <v>88319436.349999994</v>
          </cell>
          <cell r="P2413">
            <v>23319436.350000001</v>
          </cell>
          <cell r="Q2413">
            <v>23319436.350000001</v>
          </cell>
          <cell r="R2413">
            <v>0.17938027961538464</v>
          </cell>
          <cell r="S2413">
            <v>0.26403515821350693</v>
          </cell>
        </row>
        <row r="2414">
          <cell r="D2414" t="str">
            <v/>
          </cell>
          <cell r="E2414" t="str">
            <v>8300001005000000</v>
          </cell>
          <cell r="I2414" t="str">
            <v xml:space="preserve">PROGRAMA DE FORTALECIMIENTO DE LOS SERVICIOS ESTATALES DE SALUD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4">
            <v>59394453</v>
          </cell>
          <cell r="M2414">
            <v>0</v>
          </cell>
          <cell r="N2414">
            <v>34646766</v>
          </cell>
          <cell r="O2414">
            <v>24747687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</row>
        <row r="2415">
          <cell r="D2415" t="str">
            <v/>
          </cell>
          <cell r="E2415" t="str">
            <v>8300001005001000</v>
          </cell>
          <cell r="J2415" t="str">
            <v xml:space="preserve">PROGRAMA DE FORTALECIMIENTO DE LOS SERVICIOS ESTATALES DE SALUD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5">
            <v>59394453</v>
          </cell>
          <cell r="M2415">
            <v>0</v>
          </cell>
          <cell r="N2415">
            <v>34646766</v>
          </cell>
          <cell r="O2415">
            <v>24747687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</row>
        <row r="2416">
          <cell r="D2416" t="str">
            <v>20190130351100</v>
          </cell>
          <cell r="E2416" t="str">
            <v>8300001005001001</v>
          </cell>
          <cell r="K2416" t="str">
            <v xml:space="preserve">PROGRAMA DE FORTALECIMIENTO DE LOS SERVICIOS ESTATALES DE SALUD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6">
            <v>59394453</v>
          </cell>
          <cell r="M2416">
            <v>0</v>
          </cell>
          <cell r="N2416">
            <v>34646766</v>
          </cell>
          <cell r="O2416">
            <v>24747687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D2417" t="str">
            <v/>
          </cell>
          <cell r="E2417" t="str">
            <v>8300001006000000</v>
          </cell>
          <cell r="I2417" t="str">
            <v xml:space="preserve">PROGRAMA DE AGUA POTABLE, DRENAJE Y TRATAMIENTO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7">
            <v>3800000</v>
          </cell>
          <cell r="M2417">
            <v>42970622.039999999</v>
          </cell>
          <cell r="N2417">
            <v>1583335</v>
          </cell>
          <cell r="O2417">
            <v>45187287.039999999</v>
          </cell>
          <cell r="P2417">
            <v>43603956.039999999</v>
          </cell>
          <cell r="Q2417">
            <v>43603956.039999999</v>
          </cell>
          <cell r="R2417">
            <v>11.474725273684211</v>
          </cell>
          <cell r="S2417">
            <v>0.96496069793704531</v>
          </cell>
        </row>
        <row r="2418">
          <cell r="D2418" t="str">
            <v/>
          </cell>
          <cell r="E2418" t="str">
            <v>8300001006001000</v>
          </cell>
          <cell r="J2418" t="str">
            <v xml:space="preserve">PROGRAMA DE AGUA POTABLE, DRENAJE Y TRATAMIENTO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8">
            <v>3800000</v>
          </cell>
          <cell r="M2418">
            <v>42970622.039999999</v>
          </cell>
          <cell r="N2418">
            <v>1583335</v>
          </cell>
          <cell r="O2418">
            <v>45187287.039999999</v>
          </cell>
          <cell r="P2418">
            <v>43603956.039999999</v>
          </cell>
          <cell r="Q2418">
            <v>43603956.039999999</v>
          </cell>
          <cell r="R2418">
            <v>11.474725273684211</v>
          </cell>
          <cell r="S2418">
            <v>0.96496069793704531</v>
          </cell>
        </row>
        <row r="2419">
          <cell r="D2419" t="str">
            <v>20190200CAS100</v>
          </cell>
          <cell r="E2419" t="str">
            <v>8300001006001001</v>
          </cell>
          <cell r="K2419" t="str">
            <v xml:space="preserve">PROGRAMA DE AGUA POTABLE, DRENAJE Y TRATAMIENTO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19">
            <v>3800000</v>
          </cell>
          <cell r="M2419">
            <v>42970622.039999999</v>
          </cell>
          <cell r="N2419">
            <v>1583335</v>
          </cell>
          <cell r="O2419">
            <v>45187287.039999999</v>
          </cell>
          <cell r="P2419">
            <v>43603956.039999999</v>
          </cell>
          <cell r="Q2419">
            <v>43603956.039999999</v>
          </cell>
          <cell r="R2419">
            <v>11.474725273684211</v>
          </cell>
          <cell r="S2419">
            <v>0.96496069793704531</v>
          </cell>
        </row>
        <row r="2420">
          <cell r="D2420" t="str">
            <v/>
          </cell>
          <cell r="E2420" t="str">
            <v>8300001008000000</v>
          </cell>
          <cell r="I2420" t="str">
            <v xml:space="preserve">PROGRAMA DE FORTALECIMIENTO DE LA CALIDAD EDUCATIVA BENEMERITA UNIVERSIDAD AUTONOMA DE PUEBLA                                                                                                                                                                                                               </v>
          </cell>
          <cell r="L2420">
            <v>0</v>
          </cell>
          <cell r="M2420">
            <v>29138355</v>
          </cell>
          <cell r="N2420">
            <v>0</v>
          </cell>
          <cell r="O2420">
            <v>29138355</v>
          </cell>
          <cell r="P2420">
            <v>29138355</v>
          </cell>
          <cell r="Q2420">
            <v>29138355</v>
          </cell>
          <cell r="R2420" t="str">
            <v>Sin saldo estimado</v>
          </cell>
          <cell r="S2420">
            <v>1</v>
          </cell>
        </row>
        <row r="2421">
          <cell r="D2421" t="str">
            <v/>
          </cell>
          <cell r="E2421" t="str">
            <v>8300001008001000</v>
          </cell>
          <cell r="J2421" t="str">
            <v xml:space="preserve">PROGRAMA DE FORTALECIMIENTO DE LA CALIDAD EDUCATIVA BENEMERITA UNIVERSIDAD AUTONOMA DE PUEBLA                                                                                                                                                                                                               </v>
          </cell>
          <cell r="L2421">
            <v>0</v>
          </cell>
          <cell r="M2421">
            <v>29138355</v>
          </cell>
          <cell r="N2421">
            <v>0</v>
          </cell>
          <cell r="O2421">
            <v>29138355</v>
          </cell>
          <cell r="P2421">
            <v>29138355</v>
          </cell>
          <cell r="Q2421">
            <v>29138355</v>
          </cell>
          <cell r="R2421" t="str">
            <v>Sin saldo estimado</v>
          </cell>
          <cell r="S2421">
            <v>1</v>
          </cell>
        </row>
        <row r="2422">
          <cell r="D2422" t="str">
            <v>20190120301100</v>
          </cell>
          <cell r="E2422" t="str">
            <v>8300001008001001</v>
          </cell>
          <cell r="K2422" t="str">
            <v xml:space="preserve">PROGRAMA DE FORTALECIMIENTO DE LA CALIDAD EDUCATIVA BENEMERITA UNIVERSIDAD AUTONOMA DE PUEBLA                                                                                                                                                                                                               </v>
          </cell>
          <cell r="L2422">
            <v>0</v>
          </cell>
          <cell r="M2422">
            <v>29138355</v>
          </cell>
          <cell r="N2422">
            <v>0</v>
          </cell>
          <cell r="O2422">
            <v>29138355</v>
          </cell>
          <cell r="P2422">
            <v>29138355</v>
          </cell>
          <cell r="Q2422">
            <v>29138355</v>
          </cell>
          <cell r="R2422" t="str">
            <v>Sin saldo estimado</v>
          </cell>
          <cell r="S2422">
            <v>1</v>
          </cell>
        </row>
        <row r="2423">
          <cell r="D2423" t="str">
            <v/>
          </cell>
          <cell r="E2423" t="str">
            <v>8300001009000000</v>
          </cell>
          <cell r="I2423" t="str">
            <v xml:space="preserve">PROGRAMA DE CARRERA DOCENTE BENEMERITA UNIVERSIDAD AUTONOMA DE PUEBLA                                                                                                                                                                                                                                       </v>
          </cell>
          <cell r="L2423">
            <v>0</v>
          </cell>
          <cell r="M2423">
            <v>30408878</v>
          </cell>
          <cell r="N2423">
            <v>0</v>
          </cell>
          <cell r="O2423">
            <v>30408878</v>
          </cell>
          <cell r="P2423">
            <v>30408878</v>
          </cell>
          <cell r="Q2423">
            <v>30408878</v>
          </cell>
          <cell r="R2423" t="str">
            <v>Sin saldo estimado</v>
          </cell>
          <cell r="S2423">
            <v>1</v>
          </cell>
        </row>
        <row r="2424">
          <cell r="D2424" t="str">
            <v/>
          </cell>
          <cell r="E2424" t="str">
            <v>8300001009001000</v>
          </cell>
          <cell r="J2424" t="str">
            <v xml:space="preserve">PROGRAMA DE CARRERA DOCENTE BENEMERITA UNIVERSIDAD AUTONOMA DE PUEBLA                                                                                                                                                                                                                                       </v>
          </cell>
          <cell r="L2424">
            <v>0</v>
          </cell>
          <cell r="M2424">
            <v>30408878</v>
          </cell>
          <cell r="N2424">
            <v>0</v>
          </cell>
          <cell r="O2424">
            <v>30408878</v>
          </cell>
          <cell r="P2424">
            <v>30408878</v>
          </cell>
          <cell r="Q2424">
            <v>30408878</v>
          </cell>
          <cell r="R2424" t="str">
            <v>Sin saldo estimado</v>
          </cell>
          <cell r="S2424">
            <v>1</v>
          </cell>
        </row>
        <row r="2425">
          <cell r="D2425" t="str">
            <v>20190120301100</v>
          </cell>
          <cell r="E2425" t="str">
            <v>8300001009001001</v>
          </cell>
          <cell r="K2425" t="str">
            <v xml:space="preserve">PROGRAMA DE CARRERA DOCENTE BENEMERITA UNIVERSIDAD AUTONOMA DE PUEBLA                                                                                                                                                                                                                                       </v>
          </cell>
          <cell r="L2425">
            <v>0</v>
          </cell>
          <cell r="M2425">
            <v>30408878</v>
          </cell>
          <cell r="N2425">
            <v>0</v>
          </cell>
          <cell r="O2425">
            <v>30408878</v>
          </cell>
          <cell r="P2425">
            <v>30408878</v>
          </cell>
          <cell r="Q2425">
            <v>30408878</v>
          </cell>
          <cell r="R2425" t="str">
            <v>Sin saldo estimado</v>
          </cell>
          <cell r="S2425">
            <v>1</v>
          </cell>
        </row>
        <row r="2426">
          <cell r="D2426" t="str">
            <v/>
          </cell>
          <cell r="E2426" t="str">
            <v>8300001011000000</v>
          </cell>
          <cell r="I2426" t="str">
            <v xml:space="preserve">COLEGIO DE ESTUDIOS CIENTIFICOS Y TECNOLOGICOS DEL ESTADO DE PUEBLA CECYTEP                                                                                                                                                                                                                                 </v>
          </cell>
          <cell r="L2426">
            <v>0</v>
          </cell>
          <cell r="M2426">
            <v>44972263.75</v>
          </cell>
          <cell r="N2426">
            <v>0</v>
          </cell>
          <cell r="O2426">
            <v>44972263.75</v>
          </cell>
          <cell r="P2426">
            <v>44972263.75</v>
          </cell>
          <cell r="Q2426">
            <v>44972263.75</v>
          </cell>
          <cell r="R2426" t="str">
            <v>Sin saldo estimado</v>
          </cell>
          <cell r="S2426">
            <v>1</v>
          </cell>
        </row>
        <row r="2427">
          <cell r="D2427" t="str">
            <v/>
          </cell>
          <cell r="E2427" t="str">
            <v>8300001011001000</v>
          </cell>
          <cell r="J2427" t="str">
            <v xml:space="preserve">COLEGIO DE ESTUDIOS CIENTIFICOS Y TECNOLOGICOS DEL ESTADO DE PUEBLA CECYTEP                                                                                                                                                                                                                                 </v>
          </cell>
          <cell r="L2427">
            <v>0</v>
          </cell>
          <cell r="M2427">
            <v>44972263.75</v>
          </cell>
          <cell r="N2427">
            <v>0</v>
          </cell>
          <cell r="O2427">
            <v>44972263.75</v>
          </cell>
          <cell r="P2427">
            <v>44972263.75</v>
          </cell>
          <cell r="Q2427">
            <v>44972263.75</v>
          </cell>
          <cell r="R2427" t="str">
            <v>Sin saldo estimado</v>
          </cell>
          <cell r="S2427">
            <v>1</v>
          </cell>
        </row>
        <row r="2428">
          <cell r="D2428" t="str">
            <v>20190180CET100</v>
          </cell>
          <cell r="E2428" t="str">
            <v>8300001011001001</v>
          </cell>
          <cell r="K2428" t="str">
            <v xml:space="preserve">COLEGIO DE ESTUDIOS CIENTIFICOS Y TECNOLOGICOS DEL ESTADO DE PUEBLA CECYTEP                                                                                                                                                                                                                                 </v>
          </cell>
          <cell r="L2428">
            <v>0</v>
          </cell>
          <cell r="M2428">
            <v>44972263.75</v>
          </cell>
          <cell r="N2428">
            <v>0</v>
          </cell>
          <cell r="O2428">
            <v>44972263.75</v>
          </cell>
          <cell r="P2428">
            <v>44972263.75</v>
          </cell>
          <cell r="Q2428">
            <v>44972263.75</v>
          </cell>
          <cell r="R2428" t="str">
            <v>Sin saldo estimado</v>
          </cell>
          <cell r="S2428">
            <v>1</v>
          </cell>
        </row>
        <row r="2429">
          <cell r="D2429" t="str">
            <v/>
          </cell>
          <cell r="E2429" t="str">
            <v>8300001012000000</v>
          </cell>
          <cell r="I2429" t="str">
            <v xml:space="preserve">UNIVERSIDAD INTERSERRANA DEL ESTADO DE PUEBLA 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29">
            <v>0</v>
          </cell>
          <cell r="M2429">
            <v>10080000</v>
          </cell>
          <cell r="N2429">
            <v>0</v>
          </cell>
          <cell r="O2429">
            <v>10080000</v>
          </cell>
          <cell r="P2429">
            <v>10080000</v>
          </cell>
          <cell r="Q2429">
            <v>10080000</v>
          </cell>
          <cell r="R2429" t="str">
            <v>Sin saldo estimado</v>
          </cell>
          <cell r="S2429">
            <v>1</v>
          </cell>
        </row>
        <row r="2430">
          <cell r="D2430" t="str">
            <v/>
          </cell>
          <cell r="E2430" t="str">
            <v>8300001012001000</v>
          </cell>
          <cell r="J2430" t="str">
            <v xml:space="preserve">UNIVERSIDAD INTERSERRANA DEL ESTADO DE PUEBLA 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0">
            <v>0</v>
          </cell>
          <cell r="M2430">
            <v>10080000</v>
          </cell>
          <cell r="N2430">
            <v>0</v>
          </cell>
          <cell r="O2430">
            <v>10080000</v>
          </cell>
          <cell r="P2430">
            <v>10080000</v>
          </cell>
          <cell r="Q2430">
            <v>10080000</v>
          </cell>
          <cell r="R2430" t="str">
            <v>Sin saldo estimado</v>
          </cell>
          <cell r="S2430">
            <v>1</v>
          </cell>
        </row>
        <row r="2431">
          <cell r="D2431" t="str">
            <v>20190770UIS100</v>
          </cell>
          <cell r="E2431" t="str">
            <v>8300001012001001</v>
          </cell>
          <cell r="K2431" t="str">
            <v xml:space="preserve">UNIVERSIDAD INTERSERRANA DEL ESTADO DE PUEBLA AHUACATLAN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1">
            <v>0</v>
          </cell>
          <cell r="M2431">
            <v>10080000</v>
          </cell>
          <cell r="N2431">
            <v>0</v>
          </cell>
          <cell r="O2431">
            <v>10080000</v>
          </cell>
          <cell r="P2431">
            <v>10080000</v>
          </cell>
          <cell r="Q2431">
            <v>10080000</v>
          </cell>
          <cell r="R2431" t="str">
            <v>Sin saldo estimado</v>
          </cell>
          <cell r="S2431">
            <v>1</v>
          </cell>
        </row>
        <row r="2432">
          <cell r="D2432" t="str">
            <v/>
          </cell>
          <cell r="E2432" t="str">
            <v>8300001013000000</v>
          </cell>
          <cell r="I2432" t="str">
            <v xml:space="preserve">UNIVERSIDAD INTERSERRANA DEL ESTADO DE PUEBLA 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2">
            <v>0</v>
          </cell>
          <cell r="M2432">
            <v>10080000</v>
          </cell>
          <cell r="N2432">
            <v>0</v>
          </cell>
          <cell r="O2432">
            <v>10080000</v>
          </cell>
          <cell r="P2432">
            <v>10080000</v>
          </cell>
          <cell r="Q2432">
            <v>10080000</v>
          </cell>
          <cell r="R2432" t="str">
            <v>Sin saldo estimado</v>
          </cell>
          <cell r="S2432">
            <v>1</v>
          </cell>
        </row>
        <row r="2433">
          <cell r="D2433" t="str">
            <v/>
          </cell>
          <cell r="E2433" t="str">
            <v>8300001013001000</v>
          </cell>
          <cell r="J2433" t="str">
            <v xml:space="preserve">UNIVERSIDAD INTERSERRANA DEL ESTADO DE PUEBLA 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3">
            <v>0</v>
          </cell>
          <cell r="M2433">
            <v>10080000</v>
          </cell>
          <cell r="N2433">
            <v>0</v>
          </cell>
          <cell r="O2433">
            <v>10080000</v>
          </cell>
          <cell r="P2433">
            <v>10080000</v>
          </cell>
          <cell r="Q2433">
            <v>10080000</v>
          </cell>
          <cell r="R2433" t="str">
            <v>Sin saldo estimado</v>
          </cell>
          <cell r="S2433">
            <v>1</v>
          </cell>
        </row>
        <row r="2434">
          <cell r="D2434" t="str">
            <v>20190840UCH100</v>
          </cell>
          <cell r="E2434" t="str">
            <v>8300001013001001</v>
          </cell>
          <cell r="K2434" t="str">
            <v xml:space="preserve">UNIVERSIDAD INTERSERRANA DEL ESTADO DE PUEBLA CHILCHOTLA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4">
            <v>0</v>
          </cell>
          <cell r="M2434">
            <v>10080000</v>
          </cell>
          <cell r="N2434">
            <v>0</v>
          </cell>
          <cell r="O2434">
            <v>10080000</v>
          </cell>
          <cell r="P2434">
            <v>10080000</v>
          </cell>
          <cell r="Q2434">
            <v>10080000</v>
          </cell>
          <cell r="R2434" t="str">
            <v>Sin saldo estimado</v>
          </cell>
          <cell r="S2434">
            <v>1</v>
          </cell>
        </row>
        <row r="2435">
          <cell r="D2435" t="str">
            <v/>
          </cell>
          <cell r="E2435" t="str">
            <v>8300001014000000</v>
          </cell>
          <cell r="I2435" t="str">
            <v xml:space="preserve">CONVENIO ESPECIFICO PARA EL FORTALECIMIENTO DE ACCIONES DE SALUD PUBLICA EN LAS ENTIDADES FEDERATIVAS                                                                                                                                                                                                       </v>
          </cell>
          <cell r="L2435">
            <v>0</v>
          </cell>
          <cell r="M2435">
            <v>62359722.969999999</v>
          </cell>
          <cell r="N2435">
            <v>0</v>
          </cell>
          <cell r="O2435">
            <v>62359722.969999999</v>
          </cell>
          <cell r="P2435">
            <v>62359722.969999999</v>
          </cell>
          <cell r="Q2435">
            <v>62359722.969999999</v>
          </cell>
          <cell r="R2435" t="str">
            <v>Sin saldo estimado</v>
          </cell>
          <cell r="S2435">
            <v>1</v>
          </cell>
        </row>
        <row r="2436">
          <cell r="D2436" t="str">
            <v/>
          </cell>
          <cell r="E2436" t="str">
            <v>8300001014001000</v>
          </cell>
          <cell r="J2436" t="str">
            <v xml:space="preserve">CONVENIO ESPECIFICO PARA EL FORTALECIMIENTO DE ACCIONES DE SALUD PUBLICA EN LAS ENTIDADES FEDERATIVAS                                                                                                                                                                                                       </v>
          </cell>
          <cell r="L2436">
            <v>0</v>
          </cell>
          <cell r="M2436">
            <v>62359722.969999999</v>
          </cell>
          <cell r="N2436">
            <v>0</v>
          </cell>
          <cell r="O2436">
            <v>62359722.969999999</v>
          </cell>
          <cell r="P2436">
            <v>62359722.969999999</v>
          </cell>
          <cell r="Q2436">
            <v>62359722.969999999</v>
          </cell>
          <cell r="R2436" t="str">
            <v>Sin saldo estimado</v>
          </cell>
          <cell r="S2436">
            <v>1</v>
          </cell>
        </row>
        <row r="2437">
          <cell r="D2437" t="str">
            <v>20190130351100</v>
          </cell>
          <cell r="E2437" t="str">
            <v>8300001014001001</v>
          </cell>
          <cell r="K2437" t="str">
            <v xml:space="preserve">CONVENIO ESPECIFICO PARA EL FORTALECIMIENTO DE ACCIONES DE SALUD PUBLICA EN LAS ENTIDADES FEDERATIVAS                                                                                                                                                                                                       </v>
          </cell>
          <cell r="L2437">
            <v>0</v>
          </cell>
          <cell r="M2437">
            <v>62359722.969999999</v>
          </cell>
          <cell r="N2437">
            <v>0</v>
          </cell>
          <cell r="O2437">
            <v>62359722.969999999</v>
          </cell>
          <cell r="P2437">
            <v>62359722.969999999</v>
          </cell>
          <cell r="Q2437">
            <v>62359722.969999999</v>
          </cell>
          <cell r="R2437" t="str">
            <v>Sin saldo estimado</v>
          </cell>
          <cell r="S2437">
            <v>1</v>
          </cell>
        </row>
        <row r="2438">
          <cell r="D2438" t="str">
            <v/>
          </cell>
          <cell r="E2438" t="str">
            <v>8300001015000000</v>
          </cell>
          <cell r="I2438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8">
            <v>0</v>
          </cell>
          <cell r="M2438">
            <v>174033552.41999999</v>
          </cell>
          <cell r="N2438">
            <v>0</v>
          </cell>
          <cell r="O2438">
            <v>174033552.41999999</v>
          </cell>
          <cell r="P2438">
            <v>174033552.41999999</v>
          </cell>
          <cell r="Q2438">
            <v>174033552.41999999</v>
          </cell>
          <cell r="R2438" t="str">
            <v>Sin saldo estimado</v>
          </cell>
          <cell r="S2438">
            <v>1</v>
          </cell>
        </row>
        <row r="2439">
          <cell r="D2439" t="str">
            <v/>
          </cell>
          <cell r="E2439" t="str">
            <v>8300001015001000</v>
          </cell>
          <cell r="J2439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39">
            <v>0</v>
          </cell>
          <cell r="M2439">
            <v>174033552.41999999</v>
          </cell>
          <cell r="N2439">
            <v>0</v>
          </cell>
          <cell r="O2439">
            <v>174033552.41999999</v>
          </cell>
          <cell r="P2439">
            <v>174033552.41999999</v>
          </cell>
          <cell r="Q2439">
            <v>174033552.41999999</v>
          </cell>
          <cell r="R2439" t="str">
            <v>Sin saldo estimado</v>
          </cell>
          <cell r="S2439">
            <v>1</v>
          </cell>
        </row>
        <row r="2440">
          <cell r="D2440" t="str">
            <v>20180170CBC100</v>
          </cell>
          <cell r="E2440" t="str">
            <v>8300001015001001</v>
          </cell>
          <cell r="K2440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0">
            <v>0</v>
          </cell>
          <cell r="M2440">
            <v>4338154.05</v>
          </cell>
          <cell r="N2440">
            <v>0</v>
          </cell>
          <cell r="O2440">
            <v>4338154.05</v>
          </cell>
          <cell r="P2440">
            <v>4338154.05</v>
          </cell>
          <cell r="Q2440">
            <v>4338154.05</v>
          </cell>
          <cell r="R2440" t="str">
            <v>Sin saldo estimado</v>
          </cell>
          <cell r="S2440">
            <v>1</v>
          </cell>
        </row>
        <row r="2441">
          <cell r="D2441" t="str">
            <v>20190170CBC100</v>
          </cell>
          <cell r="E2441" t="str">
            <v>8300001015001001</v>
          </cell>
          <cell r="K2441" t="str">
            <v xml:space="preserve">COLEGIO DE BACHILLERES DEL ESTADO DE PUEBLA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1">
            <v>0</v>
          </cell>
          <cell r="M2441">
            <v>169695398.37</v>
          </cell>
          <cell r="N2441">
            <v>0</v>
          </cell>
          <cell r="O2441">
            <v>169695398.37</v>
          </cell>
          <cell r="P2441">
            <v>169695398.37</v>
          </cell>
          <cell r="Q2441">
            <v>169695398.37</v>
          </cell>
          <cell r="R2441" t="str">
            <v>Sin saldo estimado</v>
          </cell>
          <cell r="S2441">
            <v>1</v>
          </cell>
        </row>
        <row r="2442">
          <cell r="D2442" t="str">
            <v/>
          </cell>
          <cell r="E2442" t="str">
            <v>8300001016000000</v>
          </cell>
          <cell r="I2442" t="str">
            <v xml:space="preserve">INSTITUTO DE CAPACITACION PARA EL TRABAJO DEL ESTADO DE PUEBLA ICATEP                                                                                                                                                                                                                                       </v>
          </cell>
          <cell r="L2442">
            <v>0</v>
          </cell>
          <cell r="M2442">
            <v>35520024.340000004</v>
          </cell>
          <cell r="N2442">
            <v>0</v>
          </cell>
          <cell r="O2442">
            <v>35520024.340000004</v>
          </cell>
          <cell r="P2442">
            <v>35520024.340000004</v>
          </cell>
          <cell r="Q2442">
            <v>35520024.340000004</v>
          </cell>
          <cell r="R2442" t="str">
            <v>Sin saldo estimado</v>
          </cell>
          <cell r="S2442">
            <v>1</v>
          </cell>
        </row>
        <row r="2443">
          <cell r="D2443" t="str">
            <v/>
          </cell>
          <cell r="E2443" t="str">
            <v>8300001016001000</v>
          </cell>
          <cell r="J2443" t="str">
            <v xml:space="preserve">INSTITUTO DE CAPACITACION PARA EL TRABAJO DEL ESTADO DE PUEBLA ICATEP                                                                                                                                                                                                                                       </v>
          </cell>
          <cell r="L2443">
            <v>0</v>
          </cell>
          <cell r="M2443">
            <v>35520024.340000004</v>
          </cell>
          <cell r="N2443">
            <v>0</v>
          </cell>
          <cell r="O2443">
            <v>35520024.340000004</v>
          </cell>
          <cell r="P2443">
            <v>35520024.340000004</v>
          </cell>
          <cell r="Q2443">
            <v>35520024.340000004</v>
          </cell>
          <cell r="R2443" t="str">
            <v>Sin saldo estimado</v>
          </cell>
          <cell r="S2443">
            <v>1</v>
          </cell>
        </row>
        <row r="2444">
          <cell r="D2444" t="str">
            <v>20190280CTE100</v>
          </cell>
          <cell r="E2444" t="str">
            <v>8300001016001001</v>
          </cell>
          <cell r="K2444" t="str">
            <v xml:space="preserve">INSTITUTO DE CAPACITACION PARA EL TRABAJO DEL ESTADO DE PUEBLA ICATEP                                                                                                                                                                                                                                       </v>
          </cell>
          <cell r="L2444">
            <v>0</v>
          </cell>
          <cell r="M2444">
            <v>35520024.340000004</v>
          </cell>
          <cell r="N2444">
            <v>0</v>
          </cell>
          <cell r="O2444">
            <v>35520024.340000004</v>
          </cell>
          <cell r="P2444">
            <v>35520024.340000004</v>
          </cell>
          <cell r="Q2444">
            <v>35520024.340000004</v>
          </cell>
          <cell r="R2444" t="str">
            <v>Sin saldo estimado</v>
          </cell>
          <cell r="S2444">
            <v>1</v>
          </cell>
        </row>
        <row r="2445">
          <cell r="D2445" t="str">
            <v/>
          </cell>
          <cell r="E2445" t="str">
            <v>8300001017000000</v>
          </cell>
          <cell r="I2445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5">
            <v>0</v>
          </cell>
          <cell r="M2445">
            <v>11017000</v>
          </cell>
          <cell r="N2445">
            <v>0</v>
          </cell>
          <cell r="O2445">
            <v>11017000</v>
          </cell>
          <cell r="P2445">
            <v>11017000</v>
          </cell>
          <cell r="Q2445">
            <v>11017000</v>
          </cell>
          <cell r="R2445" t="str">
            <v>Sin saldo estimado</v>
          </cell>
          <cell r="S2445">
            <v>1</v>
          </cell>
        </row>
        <row r="2446">
          <cell r="D2446" t="str">
            <v/>
          </cell>
          <cell r="E2446" t="str">
            <v>8300001017001000</v>
          </cell>
          <cell r="J2446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6">
            <v>0</v>
          </cell>
          <cell r="M2446">
            <v>11017000</v>
          </cell>
          <cell r="N2446">
            <v>0</v>
          </cell>
          <cell r="O2446">
            <v>11017000</v>
          </cell>
          <cell r="P2446">
            <v>11017000</v>
          </cell>
          <cell r="Q2446">
            <v>11017000</v>
          </cell>
          <cell r="R2446" t="str">
            <v>Sin saldo estimado</v>
          </cell>
          <cell r="S2446">
            <v>1</v>
          </cell>
        </row>
        <row r="2447">
          <cell r="D2447" t="str">
            <v>20190760UIC100</v>
          </cell>
          <cell r="E2447" t="str">
            <v>8300001017001001</v>
          </cell>
          <cell r="K2447" t="str">
            <v xml:space="preserve">UNIVERSIDAD INTERCULTURAL DEL ESTADO DE PUEBLA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7">
            <v>0</v>
          </cell>
          <cell r="M2447">
            <v>11017000</v>
          </cell>
          <cell r="N2447">
            <v>0</v>
          </cell>
          <cell r="O2447">
            <v>11017000</v>
          </cell>
          <cell r="P2447">
            <v>11017000</v>
          </cell>
          <cell r="Q2447">
            <v>11017000</v>
          </cell>
          <cell r="R2447" t="str">
            <v>Sin saldo estimado</v>
          </cell>
          <cell r="S2447">
            <v>1</v>
          </cell>
        </row>
        <row r="2448">
          <cell r="D2448" t="str">
            <v/>
          </cell>
          <cell r="E2448" t="str">
            <v>8300001019000000</v>
          </cell>
          <cell r="I2448" t="str">
            <v xml:space="preserve">FORTALECIMIENTO A LA ATENCION MEDICA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8">
            <v>0</v>
          </cell>
          <cell r="M2448">
            <v>14227889.279999999</v>
          </cell>
          <cell r="N2448">
            <v>0</v>
          </cell>
          <cell r="O2448">
            <v>14227889.279999999</v>
          </cell>
          <cell r="P2448">
            <v>14227889.279999999</v>
          </cell>
          <cell r="Q2448">
            <v>14227889.279999999</v>
          </cell>
          <cell r="R2448" t="str">
            <v>Sin saldo estimado</v>
          </cell>
          <cell r="S2448">
            <v>1</v>
          </cell>
        </row>
        <row r="2449">
          <cell r="D2449" t="str">
            <v/>
          </cell>
          <cell r="E2449" t="str">
            <v>8300001019001000</v>
          </cell>
          <cell r="J2449" t="str">
            <v xml:space="preserve">FORTALECIMIENTO A LA ATENCION MEDICA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49">
            <v>0</v>
          </cell>
          <cell r="M2449">
            <v>14227889.279999999</v>
          </cell>
          <cell r="N2449">
            <v>0</v>
          </cell>
          <cell r="O2449">
            <v>14227889.279999999</v>
          </cell>
          <cell r="P2449">
            <v>14227889.279999999</v>
          </cell>
          <cell r="Q2449">
            <v>14227889.279999999</v>
          </cell>
          <cell r="R2449" t="str">
            <v>Sin saldo estimado</v>
          </cell>
          <cell r="S2449">
            <v>1</v>
          </cell>
        </row>
        <row r="2450">
          <cell r="D2450" t="str">
            <v>20190130351100</v>
          </cell>
          <cell r="E2450" t="str">
            <v>8300001019001001</v>
          </cell>
          <cell r="K2450" t="str">
            <v xml:space="preserve">FORTALECIMIENTO A LA ATENCION MEDICA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0">
            <v>0</v>
          </cell>
          <cell r="M2450">
            <v>14227889.279999999</v>
          </cell>
          <cell r="N2450">
            <v>0</v>
          </cell>
          <cell r="O2450">
            <v>14227889.279999999</v>
          </cell>
          <cell r="P2450">
            <v>14227889.279999999</v>
          </cell>
          <cell r="Q2450">
            <v>14227889.279999999</v>
          </cell>
          <cell r="R2450" t="str">
            <v>Sin saldo estimado</v>
          </cell>
          <cell r="S2450">
            <v>1</v>
          </cell>
        </row>
        <row r="2451">
          <cell r="D2451" t="str">
            <v/>
          </cell>
          <cell r="E2451" t="str">
            <v>8300001020000000</v>
          </cell>
          <cell r="I2451" t="str">
            <v xml:space="preserve">CONTINGENCIAS ECONOMICAS DE INVERSION CONVENIO 1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1">
            <v>0</v>
          </cell>
          <cell r="M2451">
            <v>2930858.24</v>
          </cell>
          <cell r="N2451">
            <v>0</v>
          </cell>
          <cell r="O2451">
            <v>2930858.24</v>
          </cell>
          <cell r="P2451">
            <v>2930858.24</v>
          </cell>
          <cell r="Q2451">
            <v>2930858.24</v>
          </cell>
          <cell r="R2451" t="str">
            <v>Sin saldo estimado</v>
          </cell>
          <cell r="S2451">
            <v>1</v>
          </cell>
        </row>
        <row r="2452">
          <cell r="D2452" t="str">
            <v/>
          </cell>
          <cell r="E2452" t="str">
            <v>8300001020001000</v>
          </cell>
          <cell r="J2452" t="str">
            <v xml:space="preserve">CONTINGENCIAS ECONOMICAS DE INVERSION CONVENIO 1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2">
            <v>0</v>
          </cell>
          <cell r="M2452">
            <v>2930858.24</v>
          </cell>
          <cell r="N2452">
            <v>0</v>
          </cell>
          <cell r="O2452">
            <v>2930858.24</v>
          </cell>
          <cell r="P2452">
            <v>2930858.24</v>
          </cell>
          <cell r="Q2452">
            <v>2930858.24</v>
          </cell>
          <cell r="R2452" t="str">
            <v>Sin saldo estimado</v>
          </cell>
          <cell r="S2452">
            <v>1</v>
          </cell>
        </row>
        <row r="2453">
          <cell r="D2453" t="str">
            <v>20151071001100</v>
          </cell>
          <cell r="E2453" t="str">
            <v>8300001020001001</v>
          </cell>
          <cell r="K2453" t="str">
            <v xml:space="preserve">CONTINGENCIAS ECONOMICAS DE INVERSION CONVENIO 1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3">
            <v>0</v>
          </cell>
          <cell r="M2453">
            <v>2930858.24</v>
          </cell>
          <cell r="N2453">
            <v>0</v>
          </cell>
          <cell r="O2453">
            <v>2930858.24</v>
          </cell>
          <cell r="P2453">
            <v>2930858.24</v>
          </cell>
          <cell r="Q2453">
            <v>2930858.24</v>
          </cell>
          <cell r="R2453" t="str">
            <v>Sin saldo estimado</v>
          </cell>
          <cell r="S2453">
            <v>1</v>
          </cell>
        </row>
        <row r="2454">
          <cell r="D2454" t="str">
            <v/>
          </cell>
          <cell r="E2454" t="str">
            <v>8300001021000000</v>
          </cell>
          <cell r="I2454" t="str">
            <v xml:space="preserve">FIDEICOMISO PARA LA INFRAESTRUCTURA DE LOS ESTADOS (FIES)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4">
            <v>0</v>
          </cell>
          <cell r="M2454">
            <v>358744.09</v>
          </cell>
          <cell r="N2454">
            <v>358744.09</v>
          </cell>
          <cell r="O2454">
            <v>0</v>
          </cell>
          <cell r="P2454">
            <v>0</v>
          </cell>
          <cell r="Q2454">
            <v>0</v>
          </cell>
          <cell r="R2454" t="str">
            <v>Sin saldo estimado</v>
          </cell>
          <cell r="S2454">
            <v>1</v>
          </cell>
        </row>
        <row r="2455">
          <cell r="D2455" t="str">
            <v/>
          </cell>
          <cell r="E2455" t="str">
            <v>8300001021001000</v>
          </cell>
          <cell r="J2455" t="str">
            <v xml:space="preserve">FIDEICOMISO PARA LA INFRAESTRUCTURA DE LOS ESTADOS (FIES)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5">
            <v>0</v>
          </cell>
          <cell r="M2455">
            <v>358744.09</v>
          </cell>
          <cell r="N2455">
            <v>358744.09</v>
          </cell>
          <cell r="O2455">
            <v>0</v>
          </cell>
          <cell r="P2455">
            <v>0</v>
          </cell>
          <cell r="Q2455">
            <v>0</v>
          </cell>
          <cell r="R2455" t="str">
            <v>Sin saldo estimado</v>
          </cell>
          <cell r="S2455">
            <v>1</v>
          </cell>
        </row>
        <row r="2456">
          <cell r="D2456" t="str">
            <v>20171071022100</v>
          </cell>
          <cell r="E2456" t="str">
            <v>8300001021001001</v>
          </cell>
          <cell r="K2456" t="str">
            <v xml:space="preserve">FIDEICOMISO PARA LA INFRAESTRUCTURA DE LOS ESTADOS (FIES)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56">
            <v>0</v>
          </cell>
          <cell r="M2456">
            <v>358744.09</v>
          </cell>
          <cell r="N2456">
            <v>358744.09</v>
          </cell>
          <cell r="O2456">
            <v>0</v>
          </cell>
          <cell r="P2456">
            <v>0</v>
          </cell>
          <cell r="Q2456">
            <v>0</v>
          </cell>
          <cell r="R2456" t="str">
            <v>Sin saldo estimado</v>
          </cell>
          <cell r="S2456">
            <v>1</v>
          </cell>
        </row>
        <row r="2457">
          <cell r="D2457" t="str">
            <v/>
          </cell>
          <cell r="E2457" t="str">
            <v>8300001022000000</v>
          </cell>
          <cell r="I2457" t="str">
            <v xml:space="preserve">FONDO PARA LA ACCESIBILIDAD EN EL TRANSPORTE PUBLICO PARA LAS PERSONAS CON DISCAPACIDAD (FOTRADIS)                                                                                                                                                                                                          </v>
          </cell>
          <cell r="L2457">
            <v>0</v>
          </cell>
          <cell r="M2457">
            <v>9078715.1999999993</v>
          </cell>
          <cell r="N2457">
            <v>0</v>
          </cell>
          <cell r="O2457">
            <v>9078715.1999999993</v>
          </cell>
          <cell r="P2457">
            <v>9078715.1999999993</v>
          </cell>
          <cell r="Q2457">
            <v>9078715.1999999993</v>
          </cell>
          <cell r="R2457" t="str">
            <v>Sin saldo estimado</v>
          </cell>
          <cell r="S2457">
            <v>1</v>
          </cell>
        </row>
        <row r="2458">
          <cell r="D2458" t="str">
            <v/>
          </cell>
          <cell r="E2458" t="str">
            <v>8300001022001000</v>
          </cell>
          <cell r="J2458" t="str">
            <v xml:space="preserve">FONDO PARA LA ACCESIBILIDAD EN EL TRANSPORTE PUBLICO PARA LAS PERSONAS CON DISCAPACIDAD (FOTRADIS)                                                                                                                                                                                                          </v>
          </cell>
          <cell r="L2458">
            <v>0</v>
          </cell>
          <cell r="M2458">
            <v>9078715.1999999993</v>
          </cell>
          <cell r="N2458">
            <v>0</v>
          </cell>
          <cell r="O2458">
            <v>9078715.1999999993</v>
          </cell>
          <cell r="P2458">
            <v>9078715.1999999993</v>
          </cell>
          <cell r="Q2458">
            <v>9078715.1999999993</v>
          </cell>
          <cell r="R2458" t="str">
            <v>Sin saldo estimado</v>
          </cell>
          <cell r="S2458">
            <v>1</v>
          </cell>
        </row>
        <row r="2459">
          <cell r="D2459" t="str">
            <v>20181071021100</v>
          </cell>
          <cell r="E2459" t="str">
            <v>8300001022001001</v>
          </cell>
          <cell r="K2459" t="str">
            <v xml:space="preserve">FONDO PARA LA ACCESIBILIDAD EN EL TRANSPORTE PUBLICO PARA LAS PERSONAS CON DISCAPACIDAD (FOTRADIS)                                                                                                                                                                                                          </v>
          </cell>
          <cell r="L2459">
            <v>0</v>
          </cell>
          <cell r="M2459">
            <v>199891.06</v>
          </cell>
          <cell r="N2459">
            <v>0</v>
          </cell>
          <cell r="O2459">
            <v>199891.06</v>
          </cell>
          <cell r="P2459">
            <v>199891.06</v>
          </cell>
          <cell r="Q2459">
            <v>199891.06</v>
          </cell>
          <cell r="R2459" t="str">
            <v>Sin saldo estimado</v>
          </cell>
          <cell r="S2459">
            <v>1</v>
          </cell>
        </row>
        <row r="2460">
          <cell r="D2460" t="str">
            <v>20191071021100</v>
          </cell>
          <cell r="E2460" t="str">
            <v>8300001022001001</v>
          </cell>
          <cell r="K2460" t="str">
            <v xml:space="preserve">FONDO PARA LA ACCESIBILIDAD EN EL TRANSPORTE PUBLICO PARA LAS PERSONAS CON DISCAPACIDAD (FOTRADIS)                                                                                                                                                                                                          </v>
          </cell>
          <cell r="L2460">
            <v>0</v>
          </cell>
          <cell r="M2460">
            <v>8878824.1400000006</v>
          </cell>
          <cell r="N2460">
            <v>0</v>
          </cell>
          <cell r="O2460">
            <v>8878824.1400000006</v>
          </cell>
          <cell r="P2460">
            <v>8878824.1400000006</v>
          </cell>
          <cell r="Q2460">
            <v>8878824.1400000006</v>
          </cell>
          <cell r="R2460" t="str">
            <v>Sin saldo estimado</v>
          </cell>
          <cell r="S2460">
            <v>1</v>
          </cell>
        </row>
        <row r="2461">
          <cell r="D2461" t="str">
            <v/>
          </cell>
          <cell r="E2461" t="str">
            <v>8300001023000000</v>
          </cell>
          <cell r="I2461" t="str">
            <v xml:space="preserve">CONVENIO DE COORDINACION PARA EL OTORGAMIENTO DE UN SUBSIDIO EN EL MARCO DEL PROGRAMA DE DESARROLLO REGIONAL TURISTICO SUSTENTABLE Y PUEBLOS MAGICOS                                                                                                                                                        </v>
          </cell>
          <cell r="L2461">
            <v>0</v>
          </cell>
          <cell r="M2461">
            <v>9143392.1999999993</v>
          </cell>
          <cell r="N2461">
            <v>2372580.61</v>
          </cell>
          <cell r="O2461">
            <v>6770811.5899999999</v>
          </cell>
          <cell r="P2461">
            <v>6770811.5899999999</v>
          </cell>
          <cell r="Q2461">
            <v>6770811.5899999999</v>
          </cell>
          <cell r="R2461" t="str">
            <v>Sin saldo estimado</v>
          </cell>
          <cell r="S2461">
            <v>1</v>
          </cell>
        </row>
        <row r="2462">
          <cell r="D2462" t="str">
            <v/>
          </cell>
          <cell r="E2462" t="str">
            <v>8300001023001000</v>
          </cell>
          <cell r="J2462" t="str">
            <v xml:space="preserve">CONVENIO DE COORDINACION PARA EL OTORGAMIENTO DE UN SUBSIDIO EN EL MARCO DEL PROGRAMA DE DESARROLLO REGIONAL TURISTICO SUSTENTABLE Y PUEBLOS MAGICOS                                                                                                                                                        </v>
          </cell>
          <cell r="L2462">
            <v>0</v>
          </cell>
          <cell r="M2462">
            <v>9143392.1999999993</v>
          </cell>
          <cell r="N2462">
            <v>2372580.61</v>
          </cell>
          <cell r="O2462">
            <v>6770811.5899999999</v>
          </cell>
          <cell r="P2462">
            <v>6770811.5899999999</v>
          </cell>
          <cell r="Q2462">
            <v>6770811.5899999999</v>
          </cell>
          <cell r="R2462" t="str">
            <v>Sin saldo estimado</v>
          </cell>
          <cell r="S2462">
            <v>1</v>
          </cell>
        </row>
        <row r="2463">
          <cell r="D2463" t="str">
            <v>20181071021100</v>
          </cell>
          <cell r="E2463" t="str">
            <v>8300001023001001</v>
          </cell>
          <cell r="K2463" t="str">
            <v xml:space="preserve">CONVENIO DE COORDINACION PARA EL OTORGAMIENTO DE UN SUBSIDIO EN EL MARCO DEL PROGRAMA DE DESARROLLO REGIONAL TURISTICO SUSTENTABLE Y PUEBLOS MAGICOS                                                                                                                                                        </v>
          </cell>
          <cell r="L2463">
            <v>0</v>
          </cell>
          <cell r="M2463">
            <v>9143392.1999999993</v>
          </cell>
          <cell r="N2463">
            <v>2372580.61</v>
          </cell>
          <cell r="O2463">
            <v>6770811.5899999999</v>
          </cell>
          <cell r="P2463">
            <v>6770811.5899999999</v>
          </cell>
          <cell r="Q2463">
            <v>6770811.5899999999</v>
          </cell>
          <cell r="R2463" t="str">
            <v>Sin saldo estimado</v>
          </cell>
          <cell r="S2463">
            <v>1</v>
          </cell>
        </row>
        <row r="2464">
          <cell r="D2464" t="str">
            <v/>
          </cell>
          <cell r="E2464" t="str">
            <v>8300001024000000</v>
          </cell>
          <cell r="I2464" t="str">
            <v xml:space="preserve">FIDEICOMISO FONDO REGIONAL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64">
            <v>0</v>
          </cell>
          <cell r="M2464">
            <v>3549468.57</v>
          </cell>
          <cell r="N2464">
            <v>0.01</v>
          </cell>
          <cell r="O2464">
            <v>3549468.56</v>
          </cell>
          <cell r="P2464">
            <v>3549468.56</v>
          </cell>
          <cell r="Q2464">
            <v>3549468.56</v>
          </cell>
          <cell r="R2464" t="str">
            <v>Sin saldo estimado</v>
          </cell>
          <cell r="S2464">
            <v>1</v>
          </cell>
        </row>
        <row r="2465">
          <cell r="D2465" t="str">
            <v/>
          </cell>
          <cell r="E2465" t="str">
            <v>8300001024001000</v>
          </cell>
          <cell r="J2465" t="str">
            <v xml:space="preserve">FIDEICOMISO FONDO REGIONAL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65">
            <v>0</v>
          </cell>
          <cell r="M2465">
            <v>3549468.57</v>
          </cell>
          <cell r="N2465">
            <v>0.01</v>
          </cell>
          <cell r="O2465">
            <v>3549468.56</v>
          </cell>
          <cell r="P2465">
            <v>3549468.56</v>
          </cell>
          <cell r="Q2465">
            <v>3549468.56</v>
          </cell>
          <cell r="R2465" t="str">
            <v>Sin saldo estimado</v>
          </cell>
          <cell r="S2465">
            <v>1</v>
          </cell>
        </row>
        <row r="2466">
          <cell r="D2466" t="str">
            <v>20181071021100</v>
          </cell>
          <cell r="E2466" t="str">
            <v>8300001024001001</v>
          </cell>
          <cell r="K2466" t="str">
            <v xml:space="preserve">FIDEICOMISO FONDO REGIONAL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66">
            <v>0</v>
          </cell>
          <cell r="M2466">
            <v>3549468.57</v>
          </cell>
          <cell r="N2466">
            <v>0.01</v>
          </cell>
          <cell r="O2466">
            <v>3549468.56</v>
          </cell>
          <cell r="P2466">
            <v>3549468.56</v>
          </cell>
          <cell r="Q2466">
            <v>3549468.56</v>
          </cell>
          <cell r="R2466" t="str">
            <v>Sin saldo estimado</v>
          </cell>
          <cell r="S2466">
            <v>1</v>
          </cell>
        </row>
        <row r="2467">
          <cell r="D2467" t="str">
            <v/>
          </cell>
          <cell r="E2467" t="str">
            <v>8300001025000000</v>
          </cell>
          <cell r="I2467" t="str">
            <v xml:space="preserve">FONDO PARA EL FORTALECIMIENTO FINANCIERO PARA INVERSIËN CONVENIO 1                                                                                                                                                                                                                                          </v>
          </cell>
          <cell r="L2467">
            <v>0</v>
          </cell>
          <cell r="M2467">
            <v>2128327.92</v>
          </cell>
          <cell r="N2467">
            <v>777591.82</v>
          </cell>
          <cell r="O2467">
            <v>1350736.1</v>
          </cell>
          <cell r="P2467">
            <v>1350736.1</v>
          </cell>
          <cell r="Q2467">
            <v>1350736.1</v>
          </cell>
          <cell r="R2467" t="str">
            <v>Sin saldo estimado</v>
          </cell>
          <cell r="S2467">
            <v>1</v>
          </cell>
        </row>
        <row r="2468">
          <cell r="D2468" t="str">
            <v/>
          </cell>
          <cell r="E2468" t="str">
            <v>8300001025001000</v>
          </cell>
          <cell r="J2468" t="str">
            <v xml:space="preserve">FONDO PARA EL FORTALECIMIENTO FINANCIERO PARA INVERSIËN CONVENIO 1                                                                                                                                                                                                                                          </v>
          </cell>
          <cell r="L2468">
            <v>0</v>
          </cell>
          <cell r="M2468">
            <v>2128327.92</v>
          </cell>
          <cell r="N2468">
            <v>777591.82</v>
          </cell>
          <cell r="O2468">
            <v>1350736.1</v>
          </cell>
          <cell r="P2468">
            <v>1350736.1</v>
          </cell>
          <cell r="Q2468">
            <v>1350736.1</v>
          </cell>
          <cell r="R2468" t="str">
            <v>Sin saldo estimado</v>
          </cell>
          <cell r="S2468">
            <v>1</v>
          </cell>
        </row>
        <row r="2469">
          <cell r="D2469" t="str">
            <v>20181071019100</v>
          </cell>
          <cell r="E2469" t="str">
            <v>8300001025001001</v>
          </cell>
          <cell r="K2469" t="str">
            <v xml:space="preserve">FONDO PARA EL FORTALECIMIENTO FINANCIERO PARA INVERSIËN CONVENIO 1                                                                                                                                                                                                                                          </v>
          </cell>
          <cell r="L2469">
            <v>0</v>
          </cell>
          <cell r="M2469">
            <v>2128327.92</v>
          </cell>
          <cell r="N2469">
            <v>777591.82</v>
          </cell>
          <cell r="O2469">
            <v>1350736.1</v>
          </cell>
          <cell r="P2469">
            <v>1350736.1</v>
          </cell>
          <cell r="Q2469">
            <v>1350736.1</v>
          </cell>
          <cell r="R2469" t="str">
            <v>Sin saldo estimado</v>
          </cell>
          <cell r="S2469">
            <v>1</v>
          </cell>
        </row>
        <row r="2470">
          <cell r="D2470" t="str">
            <v/>
          </cell>
          <cell r="E2470" t="str">
            <v>8300001026000000</v>
          </cell>
          <cell r="I2470" t="str">
            <v xml:space="preserve">FONDO PARA EL FORTALECIMIENTO FINANCIERO PARA INVERSIËN CONVENIO 2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0">
            <v>0</v>
          </cell>
          <cell r="M2470">
            <v>41552674.18</v>
          </cell>
          <cell r="N2470">
            <v>2538010.92</v>
          </cell>
          <cell r="O2470">
            <v>39014663.259999998</v>
          </cell>
          <cell r="P2470">
            <v>39014663.259999998</v>
          </cell>
          <cell r="Q2470">
            <v>39014663.259999998</v>
          </cell>
          <cell r="R2470" t="str">
            <v>Sin saldo estimado</v>
          </cell>
          <cell r="S2470">
            <v>1</v>
          </cell>
        </row>
        <row r="2471">
          <cell r="D2471" t="str">
            <v/>
          </cell>
          <cell r="E2471" t="str">
            <v>8300001026001000</v>
          </cell>
          <cell r="J2471" t="str">
            <v xml:space="preserve">FONDO PARA EL FORTALECIMIENTO FINANCIERO PARA INVERSIËN CONVENIO 2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1">
            <v>0</v>
          </cell>
          <cell r="M2471">
            <v>41552674.18</v>
          </cell>
          <cell r="N2471">
            <v>2538010.92</v>
          </cell>
          <cell r="O2471">
            <v>39014663.259999998</v>
          </cell>
          <cell r="P2471">
            <v>39014663.259999998</v>
          </cell>
          <cell r="Q2471">
            <v>39014663.259999998</v>
          </cell>
          <cell r="R2471" t="str">
            <v>Sin saldo estimado</v>
          </cell>
          <cell r="S2471">
            <v>1</v>
          </cell>
        </row>
        <row r="2472">
          <cell r="D2472" t="str">
            <v>20181071021100</v>
          </cell>
          <cell r="E2472" t="str">
            <v>8300001026001001</v>
          </cell>
          <cell r="K2472" t="str">
            <v xml:space="preserve">FONDO PARA EL FORTALECIMIENTO FINANCIERO PARA INVERSIËN CONVENIO 2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2">
            <v>0</v>
          </cell>
          <cell r="M2472">
            <v>41552674.18</v>
          </cell>
          <cell r="N2472">
            <v>2538010.92</v>
          </cell>
          <cell r="O2472">
            <v>39014663.259999998</v>
          </cell>
          <cell r="P2472">
            <v>39014663.259999998</v>
          </cell>
          <cell r="Q2472">
            <v>39014663.259999998</v>
          </cell>
          <cell r="R2472" t="str">
            <v>Sin saldo estimado</v>
          </cell>
          <cell r="S2472">
            <v>1</v>
          </cell>
        </row>
        <row r="2473">
          <cell r="D2473" t="str">
            <v/>
          </cell>
          <cell r="E2473" t="str">
            <v>8300001027000000</v>
          </cell>
          <cell r="I2473" t="str">
            <v xml:space="preserve">PRORAMAS REGIONALES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3">
            <v>0</v>
          </cell>
          <cell r="M2473">
            <v>47145880.25</v>
          </cell>
          <cell r="N2473">
            <v>0</v>
          </cell>
          <cell r="O2473">
            <v>47145880.25</v>
          </cell>
          <cell r="P2473">
            <v>47145880.25</v>
          </cell>
          <cell r="Q2473">
            <v>47145880.25</v>
          </cell>
          <cell r="R2473" t="str">
            <v>Sin saldo estimado</v>
          </cell>
          <cell r="S2473">
            <v>1</v>
          </cell>
        </row>
        <row r="2474">
          <cell r="D2474" t="str">
            <v/>
          </cell>
          <cell r="E2474" t="str">
            <v>8300001027001000</v>
          </cell>
          <cell r="J2474" t="str">
            <v xml:space="preserve">PRORAMAS REGIONALES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4">
            <v>0</v>
          </cell>
          <cell r="M2474">
            <v>47145880.25</v>
          </cell>
          <cell r="N2474">
            <v>0</v>
          </cell>
          <cell r="O2474">
            <v>47145880.25</v>
          </cell>
          <cell r="P2474">
            <v>47145880.25</v>
          </cell>
          <cell r="Q2474">
            <v>47145880.25</v>
          </cell>
          <cell r="R2474" t="str">
            <v>Sin saldo estimado</v>
          </cell>
          <cell r="S2474">
            <v>1</v>
          </cell>
        </row>
        <row r="2475">
          <cell r="D2475" t="str">
            <v>20181071018100</v>
          </cell>
          <cell r="E2475" t="str">
            <v>8300001027001001</v>
          </cell>
          <cell r="K2475" t="str">
            <v xml:space="preserve">PRORAMAS REGIONALES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5">
            <v>0</v>
          </cell>
          <cell r="M2475">
            <v>47145880.25</v>
          </cell>
          <cell r="N2475">
            <v>0</v>
          </cell>
          <cell r="O2475">
            <v>47145880.25</v>
          </cell>
          <cell r="P2475">
            <v>47145880.25</v>
          </cell>
          <cell r="Q2475">
            <v>47145880.25</v>
          </cell>
          <cell r="R2475" t="str">
            <v>Sin saldo estimado</v>
          </cell>
          <cell r="S2475">
            <v>1</v>
          </cell>
        </row>
        <row r="2476">
          <cell r="D2476" t="str">
            <v/>
          </cell>
          <cell r="E2476" t="str">
            <v>8300001028000000</v>
          </cell>
          <cell r="I2476" t="str">
            <v xml:space="preserve">PRORAMAS REGIONALES CONVENIO 3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6">
            <v>0</v>
          </cell>
          <cell r="M2476">
            <v>9985806.1699999999</v>
          </cell>
          <cell r="N2476">
            <v>99038.3</v>
          </cell>
          <cell r="O2476">
            <v>9886767.8699999992</v>
          </cell>
          <cell r="P2476">
            <v>9886767.8699999992</v>
          </cell>
          <cell r="Q2476">
            <v>9886767.8699999992</v>
          </cell>
          <cell r="R2476" t="str">
            <v>Sin saldo estimado</v>
          </cell>
          <cell r="S2476">
            <v>1</v>
          </cell>
        </row>
        <row r="2477">
          <cell r="D2477" t="str">
            <v/>
          </cell>
          <cell r="E2477" t="str">
            <v>8300001028001000</v>
          </cell>
          <cell r="J2477" t="str">
            <v xml:space="preserve">PRORAMAS REGIONALES CONVENIO 3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7">
            <v>0</v>
          </cell>
          <cell r="M2477">
            <v>9985806.1699999999</v>
          </cell>
          <cell r="N2477">
            <v>99038.3</v>
          </cell>
          <cell r="O2477">
            <v>9886767.8699999992</v>
          </cell>
          <cell r="P2477">
            <v>9886767.8699999992</v>
          </cell>
          <cell r="Q2477">
            <v>9886767.8699999992</v>
          </cell>
          <cell r="R2477" t="str">
            <v>Sin saldo estimado</v>
          </cell>
          <cell r="S2477">
            <v>1</v>
          </cell>
        </row>
        <row r="2478">
          <cell r="D2478" t="str">
            <v>20181071022100</v>
          </cell>
          <cell r="E2478" t="str">
            <v>8300001028001001</v>
          </cell>
          <cell r="K2478" t="str">
            <v xml:space="preserve">PRORAMAS REGIONALES CONVENIO 3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8">
            <v>0</v>
          </cell>
          <cell r="M2478">
            <v>9985806.1699999999</v>
          </cell>
          <cell r="N2478">
            <v>99038.3</v>
          </cell>
          <cell r="O2478">
            <v>9886767.8699999992</v>
          </cell>
          <cell r="P2478">
            <v>9886767.8699999992</v>
          </cell>
          <cell r="Q2478">
            <v>9886767.8699999992</v>
          </cell>
          <cell r="R2478" t="str">
            <v>Sin saldo estimado</v>
          </cell>
          <cell r="S2478">
            <v>1</v>
          </cell>
        </row>
        <row r="2479">
          <cell r="D2479" t="str">
            <v/>
          </cell>
          <cell r="E2479" t="str">
            <v>8300001029000000</v>
          </cell>
          <cell r="I2479" t="str">
            <v xml:space="preserve">PRORAMAS REGIONALES CONVENIO 4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79">
            <v>0</v>
          </cell>
          <cell r="M2479">
            <v>3564210.87</v>
          </cell>
          <cell r="N2479">
            <v>0.01</v>
          </cell>
          <cell r="O2479">
            <v>3564210.86</v>
          </cell>
          <cell r="P2479">
            <v>3564210.86</v>
          </cell>
          <cell r="Q2479">
            <v>3564210.86</v>
          </cell>
          <cell r="R2479" t="str">
            <v>Sin saldo estimado</v>
          </cell>
          <cell r="S2479">
            <v>1</v>
          </cell>
        </row>
        <row r="2480">
          <cell r="D2480" t="str">
            <v/>
          </cell>
          <cell r="E2480" t="str">
            <v>8300001029001000</v>
          </cell>
          <cell r="J2480" t="str">
            <v xml:space="preserve">PRORAMAS REGIONALES CONVENIO 4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0">
            <v>0</v>
          </cell>
          <cell r="M2480">
            <v>3564210.87</v>
          </cell>
          <cell r="N2480">
            <v>0.01</v>
          </cell>
          <cell r="O2480">
            <v>3564210.86</v>
          </cell>
          <cell r="P2480">
            <v>3564210.86</v>
          </cell>
          <cell r="Q2480">
            <v>3564210.86</v>
          </cell>
          <cell r="R2480" t="str">
            <v>Sin saldo estimado</v>
          </cell>
          <cell r="S2480">
            <v>1</v>
          </cell>
        </row>
        <row r="2481">
          <cell r="D2481" t="str">
            <v>20181071019100</v>
          </cell>
          <cell r="E2481" t="str">
            <v>8300001029001001</v>
          </cell>
          <cell r="K2481" t="str">
            <v xml:space="preserve">PRORAMAS REGIONALES CONVENIO 4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1">
            <v>0</v>
          </cell>
          <cell r="M2481">
            <v>3564210.87</v>
          </cell>
          <cell r="N2481">
            <v>0.01</v>
          </cell>
          <cell r="O2481">
            <v>3564210.86</v>
          </cell>
          <cell r="P2481">
            <v>3564210.86</v>
          </cell>
          <cell r="Q2481">
            <v>3564210.86</v>
          </cell>
          <cell r="R2481" t="str">
            <v>Sin saldo estimado</v>
          </cell>
          <cell r="S2481">
            <v>1</v>
          </cell>
        </row>
        <row r="2482">
          <cell r="D2482" t="str">
            <v/>
          </cell>
          <cell r="E2482" t="str">
            <v>8300001030000000</v>
          </cell>
          <cell r="I2482" t="str">
            <v xml:space="preserve">PROYECTOS DE DESARROLLO REGIONAL CONVENIO 3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2">
            <v>0</v>
          </cell>
          <cell r="M2482">
            <v>43730824.479999997</v>
          </cell>
          <cell r="N2482">
            <v>0</v>
          </cell>
          <cell r="O2482">
            <v>43730824.479999997</v>
          </cell>
          <cell r="P2482">
            <v>43730824.479999997</v>
          </cell>
          <cell r="Q2482">
            <v>43730824.479999997</v>
          </cell>
          <cell r="R2482" t="str">
            <v>Sin saldo estimado</v>
          </cell>
          <cell r="S2482">
            <v>1</v>
          </cell>
        </row>
        <row r="2483">
          <cell r="D2483" t="str">
            <v/>
          </cell>
          <cell r="E2483" t="str">
            <v>8300001030001000</v>
          </cell>
          <cell r="J2483" t="str">
            <v xml:space="preserve">PROYECTOS DE DESARROLLO REGIONAL CONVENIO 3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3">
            <v>0</v>
          </cell>
          <cell r="M2483">
            <v>43730824.479999997</v>
          </cell>
          <cell r="N2483">
            <v>0</v>
          </cell>
          <cell r="O2483">
            <v>43730824.479999997</v>
          </cell>
          <cell r="P2483">
            <v>43730824.479999997</v>
          </cell>
          <cell r="Q2483">
            <v>43730824.479999997</v>
          </cell>
          <cell r="R2483" t="str">
            <v>Sin saldo estimado</v>
          </cell>
          <cell r="S2483">
            <v>1</v>
          </cell>
        </row>
        <row r="2484">
          <cell r="D2484" t="str">
            <v>20181071018100</v>
          </cell>
          <cell r="E2484" t="str">
            <v>8300001030001001</v>
          </cell>
          <cell r="K2484" t="str">
            <v xml:space="preserve">PROYECTOS DE DESARROLLO REGIONAL CONVENIO 3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4">
            <v>0</v>
          </cell>
          <cell r="M2484">
            <v>43730824.479999997</v>
          </cell>
          <cell r="N2484">
            <v>0</v>
          </cell>
          <cell r="O2484">
            <v>43730824.479999997</v>
          </cell>
          <cell r="P2484">
            <v>43730824.479999997</v>
          </cell>
          <cell r="Q2484">
            <v>43730824.479999997</v>
          </cell>
          <cell r="R2484" t="str">
            <v>Sin saldo estimado</v>
          </cell>
          <cell r="S2484">
            <v>1</v>
          </cell>
        </row>
        <row r="2485">
          <cell r="D2485" t="str">
            <v/>
          </cell>
          <cell r="E2485" t="str">
            <v>8300001031000000</v>
          </cell>
          <cell r="I2485" t="str">
            <v xml:space="preserve">PROYECTOS DE DESARROLLO REGIONAL CONVENIO 4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5">
            <v>0</v>
          </cell>
          <cell r="M2485">
            <v>221472609.28999999</v>
          </cell>
          <cell r="N2485">
            <v>0.01</v>
          </cell>
          <cell r="O2485">
            <v>221472609.28</v>
          </cell>
          <cell r="P2485">
            <v>221472609.28</v>
          </cell>
          <cell r="Q2485">
            <v>221472609.28</v>
          </cell>
          <cell r="R2485" t="str">
            <v>Sin saldo estimado</v>
          </cell>
          <cell r="S2485">
            <v>1</v>
          </cell>
        </row>
        <row r="2486">
          <cell r="D2486" t="str">
            <v/>
          </cell>
          <cell r="E2486" t="str">
            <v>8300001031001000</v>
          </cell>
          <cell r="J2486" t="str">
            <v xml:space="preserve">PROYECTOS DE DESARROLLO REGIONAL CONVENIO 4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6">
            <v>0</v>
          </cell>
          <cell r="M2486">
            <v>221472609.28999999</v>
          </cell>
          <cell r="N2486">
            <v>0.01</v>
          </cell>
          <cell r="O2486">
            <v>221472609.28</v>
          </cell>
          <cell r="P2486">
            <v>221472609.28</v>
          </cell>
          <cell r="Q2486">
            <v>221472609.28</v>
          </cell>
          <cell r="R2486" t="str">
            <v>Sin saldo estimado</v>
          </cell>
          <cell r="S2486">
            <v>1</v>
          </cell>
        </row>
        <row r="2487">
          <cell r="D2487" t="str">
            <v>20181071018100</v>
          </cell>
          <cell r="E2487" t="str">
            <v>8300001031001001</v>
          </cell>
          <cell r="K2487" t="str">
            <v xml:space="preserve">PROYECTOS DE DESARROLLO REGIONAL CONVENIO 4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7">
            <v>0</v>
          </cell>
          <cell r="M2487">
            <v>221472609.28999999</v>
          </cell>
          <cell r="N2487">
            <v>0.01</v>
          </cell>
          <cell r="O2487">
            <v>221472609.28</v>
          </cell>
          <cell r="P2487">
            <v>221472609.28</v>
          </cell>
          <cell r="Q2487">
            <v>221472609.28</v>
          </cell>
          <cell r="R2487" t="str">
            <v>Sin saldo estimado</v>
          </cell>
          <cell r="S2487">
            <v>1</v>
          </cell>
        </row>
        <row r="2488">
          <cell r="D2488" t="str">
            <v/>
          </cell>
          <cell r="E2488" t="str">
            <v>8300001032000000</v>
          </cell>
          <cell r="I2488" t="str">
            <v xml:space="preserve">FONDO SUR SURESTE 2015 CONVENIO 2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8">
            <v>0</v>
          </cell>
          <cell r="M2488">
            <v>1807721.47</v>
          </cell>
          <cell r="N2488">
            <v>0</v>
          </cell>
          <cell r="O2488">
            <v>1807721.47</v>
          </cell>
          <cell r="P2488">
            <v>1807721.47</v>
          </cell>
          <cell r="Q2488">
            <v>1807721.47</v>
          </cell>
          <cell r="R2488" t="str">
            <v>Sin saldo estimado</v>
          </cell>
          <cell r="S2488">
            <v>1</v>
          </cell>
        </row>
        <row r="2489">
          <cell r="D2489" t="str">
            <v/>
          </cell>
          <cell r="E2489" t="str">
            <v>8300001032001000</v>
          </cell>
          <cell r="J2489" t="str">
            <v xml:space="preserve">FONDO SUR SURESTE 2015 CONVENIO 2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9">
            <v>0</v>
          </cell>
          <cell r="M2489">
            <v>1807721.47</v>
          </cell>
          <cell r="N2489">
            <v>0</v>
          </cell>
          <cell r="O2489">
            <v>1807721.47</v>
          </cell>
          <cell r="P2489">
            <v>1807721.47</v>
          </cell>
          <cell r="Q2489">
            <v>1807721.47</v>
          </cell>
          <cell r="R2489" t="str">
            <v>Sin saldo estimado</v>
          </cell>
          <cell r="S2489">
            <v>1</v>
          </cell>
        </row>
        <row r="2490">
          <cell r="D2490" t="str">
            <v>20151071024100</v>
          </cell>
          <cell r="E2490" t="str">
            <v>8300001032001001</v>
          </cell>
          <cell r="K2490" t="str">
            <v xml:space="preserve">FONDO SUR SURESTE 2015 CONVENIO 2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0">
            <v>0</v>
          </cell>
          <cell r="M2490">
            <v>1807721.47</v>
          </cell>
          <cell r="N2490">
            <v>0</v>
          </cell>
          <cell r="O2490">
            <v>1807721.47</v>
          </cell>
          <cell r="P2490">
            <v>1807721.47</v>
          </cell>
          <cell r="Q2490">
            <v>1807721.47</v>
          </cell>
          <cell r="R2490" t="str">
            <v>Sin saldo estimado</v>
          </cell>
          <cell r="S2490">
            <v>1</v>
          </cell>
        </row>
        <row r="2491">
          <cell r="D2491" t="str">
            <v/>
          </cell>
          <cell r="E2491" t="str">
            <v>8300001033000000</v>
          </cell>
          <cell r="I2491" t="str">
            <v xml:space="preserve">PROGRAMA PARA LA INCLUSION Y LA EQUIDAD EDUCATIVA TIPO BASICO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1">
            <v>0</v>
          </cell>
          <cell r="M2491">
            <v>94411.74</v>
          </cell>
          <cell r="N2491">
            <v>0</v>
          </cell>
          <cell r="O2491">
            <v>94411.74</v>
          </cell>
          <cell r="P2491">
            <v>94411.74</v>
          </cell>
          <cell r="Q2491">
            <v>94411.74</v>
          </cell>
          <cell r="R2491" t="str">
            <v>Sin saldo estimado</v>
          </cell>
          <cell r="S2491">
            <v>1</v>
          </cell>
        </row>
        <row r="2492">
          <cell r="D2492" t="str">
            <v/>
          </cell>
          <cell r="E2492" t="str">
            <v>8300001033001000</v>
          </cell>
          <cell r="J2492" t="str">
            <v xml:space="preserve">PROGRAMA PARA LA INCLUSION Y LA EQUIDAD EDUCATIVA TIPO BASICO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2">
            <v>0</v>
          </cell>
          <cell r="M2492">
            <v>94411.74</v>
          </cell>
          <cell r="N2492">
            <v>0</v>
          </cell>
          <cell r="O2492">
            <v>94411.74</v>
          </cell>
          <cell r="P2492">
            <v>94411.74</v>
          </cell>
          <cell r="Q2492">
            <v>94411.74</v>
          </cell>
          <cell r="R2492" t="str">
            <v>Sin saldo estimado</v>
          </cell>
          <cell r="S2492">
            <v>1</v>
          </cell>
        </row>
        <row r="2493">
          <cell r="D2493" t="str">
            <v>20180120301100</v>
          </cell>
          <cell r="E2493" t="str">
            <v>8300001033001001</v>
          </cell>
          <cell r="K2493" t="str">
            <v xml:space="preserve">PROGRAMA PARA LA INCLUSION Y LA EQUIDAD EDUCATIVA TIPO BASICO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3">
            <v>0</v>
          </cell>
          <cell r="M2493">
            <v>94411.74</v>
          </cell>
          <cell r="N2493">
            <v>0</v>
          </cell>
          <cell r="O2493">
            <v>94411.74</v>
          </cell>
          <cell r="P2493">
            <v>94411.74</v>
          </cell>
          <cell r="Q2493">
            <v>94411.74</v>
          </cell>
          <cell r="R2493" t="str">
            <v>Sin saldo estimado</v>
          </cell>
          <cell r="S2493">
            <v>1</v>
          </cell>
        </row>
        <row r="2494">
          <cell r="D2494" t="str">
            <v/>
          </cell>
          <cell r="E2494" t="str">
            <v>8300001034000000</v>
          </cell>
          <cell r="I2494" t="str">
            <v xml:space="preserve">INCLUSION BENEMERITA UNIVERSIDAD AUTONOMA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4">
            <v>0</v>
          </cell>
          <cell r="M2494">
            <v>1240000</v>
          </cell>
          <cell r="N2494">
            <v>0</v>
          </cell>
          <cell r="O2494">
            <v>1240000</v>
          </cell>
          <cell r="P2494">
            <v>1240000</v>
          </cell>
          <cell r="Q2494">
            <v>1240000</v>
          </cell>
          <cell r="R2494" t="str">
            <v>Sin saldo estimado</v>
          </cell>
          <cell r="S2494">
            <v>1</v>
          </cell>
        </row>
        <row r="2495">
          <cell r="D2495" t="str">
            <v/>
          </cell>
          <cell r="E2495" t="str">
            <v>8300001034001000</v>
          </cell>
          <cell r="J2495" t="str">
            <v xml:space="preserve">INCLUSION BENEMERITA UNIVERSIDAD AUTONOMA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5">
            <v>0</v>
          </cell>
          <cell r="M2495">
            <v>1240000</v>
          </cell>
          <cell r="N2495">
            <v>0</v>
          </cell>
          <cell r="O2495">
            <v>1240000</v>
          </cell>
          <cell r="P2495">
            <v>1240000</v>
          </cell>
          <cell r="Q2495">
            <v>1240000</v>
          </cell>
          <cell r="R2495" t="str">
            <v>Sin saldo estimado</v>
          </cell>
          <cell r="S2495">
            <v>1</v>
          </cell>
        </row>
        <row r="2496">
          <cell r="D2496" t="str">
            <v>20180120301100</v>
          </cell>
          <cell r="E2496" t="str">
            <v>8300001034001001</v>
          </cell>
          <cell r="K2496" t="str">
            <v xml:space="preserve">INCLUSION BENEMERITA UNIVERSIDAD AUTONOMA DE PUEBLA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96">
            <v>0</v>
          </cell>
          <cell r="M2496">
            <v>1240000</v>
          </cell>
          <cell r="N2496">
            <v>0</v>
          </cell>
          <cell r="O2496">
            <v>1240000</v>
          </cell>
          <cell r="P2496">
            <v>1240000</v>
          </cell>
          <cell r="Q2496">
            <v>1240000</v>
          </cell>
          <cell r="R2496" t="str">
            <v>Sin saldo estimado</v>
          </cell>
          <cell r="S2496">
            <v>1</v>
          </cell>
        </row>
        <row r="2497">
          <cell r="D2497" t="str">
            <v/>
          </cell>
          <cell r="E2497" t="str">
            <v>8300001035000000</v>
          </cell>
          <cell r="I2497" t="str">
            <v xml:space="preserve">PROGRAMA DE INCLUSION Y LA EQUIDAD EDUCATIVA DE LA UNIVERSIDAD TECNOLOGICA DE XICOTEPEC DE JUAREZ                                                                                                                                                                                                           </v>
          </cell>
          <cell r="L2497">
            <v>0</v>
          </cell>
          <cell r="M2497">
            <v>157722</v>
          </cell>
          <cell r="N2497">
            <v>0</v>
          </cell>
          <cell r="O2497">
            <v>157722</v>
          </cell>
          <cell r="P2497">
            <v>157722</v>
          </cell>
          <cell r="Q2497">
            <v>157722</v>
          </cell>
          <cell r="R2497" t="str">
            <v>Sin saldo estimado</v>
          </cell>
          <cell r="S2497">
            <v>1</v>
          </cell>
        </row>
        <row r="2498">
          <cell r="D2498" t="str">
            <v/>
          </cell>
          <cell r="E2498" t="str">
            <v>8300001035001000</v>
          </cell>
          <cell r="J2498" t="str">
            <v xml:space="preserve">PROGRAMA DE INCLUSION Y LA EQUIDAD EDUCATIVA DE LA UNIVERSIDAD TECNOLOGICA DE XICOTEPEC DE JUAREZ                                                                                                                                                                                                           </v>
          </cell>
          <cell r="L2498">
            <v>0</v>
          </cell>
          <cell r="M2498">
            <v>157722</v>
          </cell>
          <cell r="N2498">
            <v>0</v>
          </cell>
          <cell r="O2498">
            <v>157722</v>
          </cell>
          <cell r="P2498">
            <v>157722</v>
          </cell>
          <cell r="Q2498">
            <v>157722</v>
          </cell>
          <cell r="R2498" t="str">
            <v>Sin saldo estimado</v>
          </cell>
          <cell r="S2498">
            <v>1</v>
          </cell>
        </row>
        <row r="2499">
          <cell r="D2499" t="str">
            <v>20180610UXJ100</v>
          </cell>
          <cell r="E2499" t="str">
            <v>8300001035001001</v>
          </cell>
          <cell r="K2499" t="str">
            <v xml:space="preserve">PROGRAMA DE INCLUSION Y LA EQUIDAD EDUCATIVA DE LA UNIVERSIDAD TECNOLOGICA DE XICOTEPEC DE JUAREZ                                                                                                                                                                                                           </v>
          </cell>
          <cell r="L2499">
            <v>0</v>
          </cell>
          <cell r="M2499">
            <v>157722</v>
          </cell>
          <cell r="N2499">
            <v>0</v>
          </cell>
          <cell r="O2499">
            <v>157722</v>
          </cell>
          <cell r="P2499">
            <v>157722</v>
          </cell>
          <cell r="Q2499">
            <v>157722</v>
          </cell>
          <cell r="R2499" t="str">
            <v>Sin saldo estimado</v>
          </cell>
          <cell r="S2499">
            <v>1</v>
          </cell>
        </row>
        <row r="2500">
          <cell r="D2500" t="str">
            <v/>
          </cell>
          <cell r="E2500" t="str">
            <v>8300001036000000</v>
          </cell>
          <cell r="I2500" t="str">
            <v xml:space="preserve">ATENCION A LA DEMANDA DE EDUCACION PARA ADULTOS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0">
            <v>0</v>
          </cell>
          <cell r="M2500">
            <v>28561667.25</v>
          </cell>
          <cell r="N2500">
            <v>0</v>
          </cell>
          <cell r="O2500">
            <v>28561667.25</v>
          </cell>
          <cell r="P2500">
            <v>28561667.25</v>
          </cell>
          <cell r="Q2500">
            <v>28561667.25</v>
          </cell>
          <cell r="R2500" t="str">
            <v>Sin saldo estimado</v>
          </cell>
          <cell r="S2500">
            <v>1</v>
          </cell>
        </row>
        <row r="2501">
          <cell r="D2501" t="str">
            <v/>
          </cell>
          <cell r="E2501" t="str">
            <v>8300001036001000</v>
          </cell>
          <cell r="J2501" t="str">
            <v xml:space="preserve">ATENCION A LA DEMANDA DE EDUCACION PARA ADULTOS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1">
            <v>0</v>
          </cell>
          <cell r="M2501">
            <v>28561667.25</v>
          </cell>
          <cell r="N2501">
            <v>0</v>
          </cell>
          <cell r="O2501">
            <v>28561667.25</v>
          </cell>
          <cell r="P2501">
            <v>28561667.25</v>
          </cell>
          <cell r="Q2501">
            <v>28561667.25</v>
          </cell>
          <cell r="R2501" t="str">
            <v>Sin saldo estimado</v>
          </cell>
          <cell r="S2501">
            <v>1</v>
          </cell>
        </row>
        <row r="2502">
          <cell r="D2502" t="str">
            <v>20190310EEA100</v>
          </cell>
          <cell r="E2502" t="str">
            <v>8300001036001001</v>
          </cell>
          <cell r="K2502" t="str">
            <v xml:space="preserve">ATENCION A LA DEMANDA DE EDUCACION PARA ADULTOS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2">
            <v>0</v>
          </cell>
          <cell r="M2502">
            <v>28561667.25</v>
          </cell>
          <cell r="N2502">
            <v>0</v>
          </cell>
          <cell r="O2502">
            <v>28561667.25</v>
          </cell>
          <cell r="P2502">
            <v>28561667.25</v>
          </cell>
          <cell r="Q2502">
            <v>28561667.25</v>
          </cell>
          <cell r="R2502" t="str">
            <v>Sin saldo estimado</v>
          </cell>
          <cell r="S2502">
            <v>1</v>
          </cell>
        </row>
        <row r="2503">
          <cell r="D2503" t="str">
            <v/>
          </cell>
          <cell r="E2503" t="str">
            <v>8300001037000000</v>
          </cell>
          <cell r="I2503" t="str">
            <v xml:space="preserve">TELEBACHILLERATO COMUNITARIO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3">
            <v>0</v>
          </cell>
          <cell r="M2503">
            <v>15721360</v>
          </cell>
          <cell r="N2503">
            <v>0</v>
          </cell>
          <cell r="O2503">
            <v>15721360</v>
          </cell>
          <cell r="P2503">
            <v>15721360</v>
          </cell>
          <cell r="Q2503">
            <v>15721360</v>
          </cell>
          <cell r="R2503" t="str">
            <v>Sin saldo estimado</v>
          </cell>
          <cell r="S2503">
            <v>1</v>
          </cell>
        </row>
        <row r="2504">
          <cell r="D2504" t="str">
            <v/>
          </cell>
          <cell r="E2504" t="str">
            <v>8300001037001000</v>
          </cell>
          <cell r="J2504" t="str">
            <v xml:space="preserve">TELEBACHILLERATO COMUNITARIO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4">
            <v>0</v>
          </cell>
          <cell r="M2504">
            <v>15721360</v>
          </cell>
          <cell r="N2504">
            <v>0</v>
          </cell>
          <cell r="O2504">
            <v>15721360</v>
          </cell>
          <cell r="P2504">
            <v>15721360</v>
          </cell>
          <cell r="Q2504">
            <v>15721360</v>
          </cell>
          <cell r="R2504" t="str">
            <v>Sin saldo estimado</v>
          </cell>
          <cell r="S2504">
            <v>1</v>
          </cell>
        </row>
        <row r="2505">
          <cell r="D2505" t="str">
            <v>20190120301100</v>
          </cell>
          <cell r="E2505" t="str">
            <v>8300001037001001</v>
          </cell>
          <cell r="K2505" t="str">
            <v xml:space="preserve">TELEBACHILLERATO COMUNITARIO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5">
            <v>0</v>
          </cell>
          <cell r="M2505">
            <v>15721360</v>
          </cell>
          <cell r="N2505">
            <v>0</v>
          </cell>
          <cell r="O2505">
            <v>15721360</v>
          </cell>
          <cell r="P2505">
            <v>15721360</v>
          </cell>
          <cell r="Q2505">
            <v>15721360</v>
          </cell>
          <cell r="R2505" t="str">
            <v>Sin saldo estimado</v>
          </cell>
          <cell r="S2505">
            <v>1</v>
          </cell>
        </row>
        <row r="2506">
          <cell r="D2506" t="str">
            <v/>
          </cell>
          <cell r="E2506" t="str">
            <v>8300001038000000</v>
          </cell>
          <cell r="I2506" t="str">
            <v xml:space="preserve">FONDO DE PROTECCION CONTRA GASTOS CATASTROFICOS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6">
            <v>0</v>
          </cell>
          <cell r="M2506">
            <v>42255264.509999998</v>
          </cell>
          <cell r="N2506">
            <v>0</v>
          </cell>
          <cell r="O2506">
            <v>42255264.509999998</v>
          </cell>
          <cell r="P2506">
            <v>42255264.509999998</v>
          </cell>
          <cell r="Q2506">
            <v>42255264.509999998</v>
          </cell>
          <cell r="R2506" t="str">
            <v>Sin saldo estimado</v>
          </cell>
          <cell r="S2506">
            <v>1</v>
          </cell>
        </row>
        <row r="2507">
          <cell r="D2507" t="str">
            <v/>
          </cell>
          <cell r="E2507" t="str">
            <v>8300001038001000</v>
          </cell>
          <cell r="J2507" t="str">
            <v xml:space="preserve">FONDO DE PROTECCION CONTRA GASTOS CATASTROFICOS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7">
            <v>0</v>
          </cell>
          <cell r="M2507">
            <v>42255264.509999998</v>
          </cell>
          <cell r="N2507">
            <v>0</v>
          </cell>
          <cell r="O2507">
            <v>42255264.509999998</v>
          </cell>
          <cell r="P2507">
            <v>42255264.509999998</v>
          </cell>
          <cell r="Q2507">
            <v>42255264.509999998</v>
          </cell>
          <cell r="R2507" t="str">
            <v>Sin saldo estimado</v>
          </cell>
          <cell r="S2507">
            <v>1</v>
          </cell>
        </row>
        <row r="2508">
          <cell r="D2508" t="str">
            <v>20190130351100</v>
          </cell>
          <cell r="E2508" t="str">
            <v>8300001038001001</v>
          </cell>
          <cell r="K2508" t="str">
            <v xml:space="preserve">FONDO DE PROTECCION CONTRA GASTOS CATASTROFICOS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08">
            <v>0</v>
          </cell>
          <cell r="M2508">
            <v>42255264.509999998</v>
          </cell>
          <cell r="N2508">
            <v>0</v>
          </cell>
          <cell r="O2508">
            <v>42255264.509999998</v>
          </cell>
          <cell r="P2508">
            <v>42255264.509999998</v>
          </cell>
          <cell r="Q2508">
            <v>42255264.509999998</v>
          </cell>
          <cell r="R2508" t="str">
            <v>Sin saldo estimado</v>
          </cell>
          <cell r="S2508">
            <v>1</v>
          </cell>
        </row>
        <row r="2509">
          <cell r="D2509" t="str">
            <v/>
          </cell>
          <cell r="E2509" t="str">
            <v>8300001040000000</v>
          </cell>
          <cell r="I2509" t="str">
            <v xml:space="preserve">FONDO PARA FORTALECER LA AUTONOMIA DE GESTION EN PLANTELES DE EDUCACION MEDIA SUPERIOR                                                                                                                                                                                                                      </v>
          </cell>
          <cell r="L2509">
            <v>0</v>
          </cell>
          <cell r="M2509">
            <v>21324361</v>
          </cell>
          <cell r="N2509">
            <v>0</v>
          </cell>
          <cell r="O2509">
            <v>21324361</v>
          </cell>
          <cell r="P2509">
            <v>21324361</v>
          </cell>
          <cell r="Q2509">
            <v>21324361</v>
          </cell>
          <cell r="R2509" t="str">
            <v>Sin saldo estimado</v>
          </cell>
          <cell r="S2509">
            <v>1</v>
          </cell>
        </row>
        <row r="2510">
          <cell r="D2510" t="str">
            <v/>
          </cell>
          <cell r="E2510" t="str">
            <v>8300001040001000</v>
          </cell>
          <cell r="J2510" t="str">
            <v xml:space="preserve">FONDO PARA FORTALECER LA AUTONOMIA DE GESTION EN PLANTELES DE EDUCACION MEDIA SUPERIOR                                                                                                                                                                                                                      </v>
          </cell>
          <cell r="L2510">
            <v>0</v>
          </cell>
          <cell r="M2510">
            <v>21324361</v>
          </cell>
          <cell r="N2510">
            <v>0</v>
          </cell>
          <cell r="O2510">
            <v>21324361</v>
          </cell>
          <cell r="P2510">
            <v>21324361</v>
          </cell>
          <cell r="Q2510">
            <v>21324361</v>
          </cell>
          <cell r="R2510" t="str">
            <v>Sin saldo estimado</v>
          </cell>
          <cell r="S2510">
            <v>1</v>
          </cell>
        </row>
        <row r="2511">
          <cell r="D2511" t="str">
            <v>20180120301100</v>
          </cell>
          <cell r="E2511" t="str">
            <v>8300001040001001</v>
          </cell>
          <cell r="K2511" t="str">
            <v xml:space="preserve">FONDO PARA FORTALECER LA AUTONOMIA DE GESTION EN PLANTELES DE EDUCACION MEDIA SUPERIOR                                                                                                                                                                                                                      </v>
          </cell>
          <cell r="L2511">
            <v>0</v>
          </cell>
          <cell r="M2511">
            <v>21324361</v>
          </cell>
          <cell r="N2511">
            <v>0</v>
          </cell>
          <cell r="O2511">
            <v>21324361</v>
          </cell>
          <cell r="P2511">
            <v>21324361</v>
          </cell>
          <cell r="Q2511">
            <v>21324361</v>
          </cell>
          <cell r="R2511" t="str">
            <v>Sin saldo estimado</v>
          </cell>
          <cell r="S2511">
            <v>1</v>
          </cell>
        </row>
        <row r="2512">
          <cell r="D2512" t="str">
            <v/>
          </cell>
          <cell r="E2512" t="str">
            <v>8300001041000000</v>
          </cell>
          <cell r="I2512" t="str">
            <v xml:space="preserve">FORTALECIMIENTO DEL DESEMPENO EN MATERIA DE SEGURIDAD PUBLICA FORTASEG                                                                                                                                                                                                                                      </v>
          </cell>
          <cell r="L2512">
            <v>0</v>
          </cell>
          <cell r="M2512">
            <v>123991907.3</v>
          </cell>
          <cell r="N2512">
            <v>0</v>
          </cell>
          <cell r="O2512">
            <v>123991907.3</v>
          </cell>
          <cell r="P2512">
            <v>123991907.3</v>
          </cell>
          <cell r="Q2512">
            <v>123991907.3</v>
          </cell>
          <cell r="R2512" t="str">
            <v>Sin saldo estimado</v>
          </cell>
          <cell r="S2512">
            <v>1</v>
          </cell>
        </row>
        <row r="2513">
          <cell r="D2513" t="str">
            <v/>
          </cell>
          <cell r="E2513" t="str">
            <v>8300001041001000</v>
          </cell>
          <cell r="J2513" t="str">
            <v xml:space="preserve">FORTALECIMIENTO DEL DESEMPENO EN MATERIA DE SEGURIDAD PUBLICA FORTASEG                                                                                                                                                                                                                                      </v>
          </cell>
          <cell r="L2513">
            <v>0</v>
          </cell>
          <cell r="M2513">
            <v>123991907.3</v>
          </cell>
          <cell r="N2513">
            <v>0</v>
          </cell>
          <cell r="O2513">
            <v>123991907.3</v>
          </cell>
          <cell r="P2513">
            <v>123991907.3</v>
          </cell>
          <cell r="Q2513">
            <v>123991907.3</v>
          </cell>
          <cell r="R2513" t="str">
            <v>Sin saldo estimado</v>
          </cell>
          <cell r="S2513">
            <v>1</v>
          </cell>
        </row>
        <row r="2514">
          <cell r="D2514" t="str">
            <v>20190780SNS100</v>
          </cell>
          <cell r="E2514" t="str">
            <v>8300001041001001</v>
          </cell>
          <cell r="K2514" t="str">
            <v xml:space="preserve">FORTALECIMIENTO DEL DESEMPENO EN MATERIA DE SEGURIDAD PUBLICA FORTASEG                                                                                                                                                                                                                                      </v>
          </cell>
          <cell r="L2514">
            <v>0</v>
          </cell>
          <cell r="M2514">
            <v>123991907.3</v>
          </cell>
          <cell r="N2514">
            <v>0</v>
          </cell>
          <cell r="O2514">
            <v>123991907.3</v>
          </cell>
          <cell r="P2514">
            <v>123991907.3</v>
          </cell>
          <cell r="Q2514">
            <v>123991907.3</v>
          </cell>
          <cell r="R2514" t="str">
            <v>Sin saldo estimado</v>
          </cell>
          <cell r="S2514">
            <v>1</v>
          </cell>
        </row>
        <row r="2515">
          <cell r="D2515" t="str">
            <v/>
          </cell>
          <cell r="E2515" t="str">
            <v>8300001043000000</v>
          </cell>
          <cell r="I2515" t="str">
            <v xml:space="preserve">PROGRAMA DE REGISTRO E IDENTIFICACION DE POBLACION FORTALECIMIENTO DEL REGISTRO CIVIL                                                                                                                                                                                                                       </v>
          </cell>
          <cell r="L2515">
            <v>0</v>
          </cell>
          <cell r="M2515">
            <v>2505356</v>
          </cell>
          <cell r="N2515">
            <v>0</v>
          </cell>
          <cell r="O2515">
            <v>2505356</v>
          </cell>
          <cell r="P2515">
            <v>2505356</v>
          </cell>
          <cell r="Q2515">
            <v>2505356</v>
          </cell>
          <cell r="R2515" t="str">
            <v>Sin saldo estimado</v>
          </cell>
          <cell r="S2515">
            <v>1</v>
          </cell>
        </row>
        <row r="2516">
          <cell r="D2516" t="str">
            <v/>
          </cell>
          <cell r="E2516" t="str">
            <v>8300001043001000</v>
          </cell>
          <cell r="J2516" t="str">
            <v xml:space="preserve">PROGRAMA DE REGISTRO E IDENTIFICACION DE POBLACION FORTALECIMIENTO DEL REGISTRO CIVIL                                                                                                                                                                                                                       </v>
          </cell>
          <cell r="L2516">
            <v>0</v>
          </cell>
          <cell r="M2516">
            <v>2505356</v>
          </cell>
          <cell r="N2516">
            <v>0</v>
          </cell>
          <cell r="O2516">
            <v>2505356</v>
          </cell>
          <cell r="P2516">
            <v>2505356</v>
          </cell>
          <cell r="Q2516">
            <v>2505356</v>
          </cell>
          <cell r="R2516" t="str">
            <v>Sin saldo estimado</v>
          </cell>
          <cell r="S2516">
            <v>1</v>
          </cell>
        </row>
        <row r="2517">
          <cell r="D2517" t="str">
            <v>20190040031100</v>
          </cell>
          <cell r="E2517" t="str">
            <v>8300001043001001</v>
          </cell>
          <cell r="K2517" t="str">
            <v xml:space="preserve">PROGRAMA DE REGISTRO E IDENTIFICACION DE POBLACION FORTALECIMIENTO DEL REGISTRO CIVIL                                                                                                                                                                                                                       </v>
          </cell>
          <cell r="L2517">
            <v>0</v>
          </cell>
          <cell r="M2517">
            <v>2505356</v>
          </cell>
          <cell r="N2517">
            <v>0</v>
          </cell>
          <cell r="O2517">
            <v>2505356</v>
          </cell>
          <cell r="P2517">
            <v>2505356</v>
          </cell>
          <cell r="Q2517">
            <v>2505356</v>
          </cell>
          <cell r="R2517" t="str">
            <v>Sin saldo estimado</v>
          </cell>
          <cell r="S2517">
            <v>1</v>
          </cell>
        </row>
        <row r="2518">
          <cell r="D2518" t="str">
            <v/>
          </cell>
          <cell r="E2518" t="str">
            <v>8300001044000000</v>
          </cell>
          <cell r="I2518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18">
            <v>0</v>
          </cell>
          <cell r="M2518">
            <v>2891533</v>
          </cell>
          <cell r="N2518">
            <v>0</v>
          </cell>
          <cell r="O2518">
            <v>2891533</v>
          </cell>
          <cell r="P2518">
            <v>2891533</v>
          </cell>
          <cell r="Q2518">
            <v>2891533</v>
          </cell>
          <cell r="R2518" t="str">
            <v>Sin saldo estimado</v>
          </cell>
          <cell r="S2518">
            <v>1</v>
          </cell>
        </row>
        <row r="2519">
          <cell r="D2519" t="str">
            <v/>
          </cell>
          <cell r="E2519" t="str">
            <v>8300001044001000</v>
          </cell>
          <cell r="J2519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19">
            <v>0</v>
          </cell>
          <cell r="M2519">
            <v>2891533</v>
          </cell>
          <cell r="N2519">
            <v>0</v>
          </cell>
          <cell r="O2519">
            <v>2891533</v>
          </cell>
          <cell r="P2519">
            <v>2891533</v>
          </cell>
          <cell r="Q2519">
            <v>2891533</v>
          </cell>
          <cell r="R2519" t="str">
            <v>Sin saldo estimado</v>
          </cell>
          <cell r="S2519">
            <v>1</v>
          </cell>
        </row>
        <row r="2520">
          <cell r="D2520" t="str">
            <v>20180120301100</v>
          </cell>
          <cell r="E2520" t="str">
            <v>8300001044001001</v>
          </cell>
          <cell r="K2520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20">
            <v>0</v>
          </cell>
          <cell r="M2520">
            <v>2891533</v>
          </cell>
          <cell r="N2520">
            <v>0</v>
          </cell>
          <cell r="O2520">
            <v>2891533</v>
          </cell>
          <cell r="P2520">
            <v>2891533</v>
          </cell>
          <cell r="Q2520">
            <v>2891533</v>
          </cell>
          <cell r="R2520" t="str">
            <v>Sin saldo estimado</v>
          </cell>
          <cell r="S2520">
            <v>1</v>
          </cell>
        </row>
        <row r="2521">
          <cell r="D2521" t="str">
            <v/>
          </cell>
          <cell r="E2521" t="str">
            <v>8300001045000000</v>
          </cell>
          <cell r="I2521" t="str">
            <v xml:space="preserve">UNIVERSIDADES TECNOLOGICAS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521">
            <v>0</v>
          </cell>
          <cell r="M2521">
            <v>163786472</v>
          </cell>
          <cell r="N2521">
            <v>0</v>
          </cell>
          <cell r="O2521">
            <v>163786472</v>
          </cell>
          <cell r="P2521">
            <v>163786472</v>
          </cell>
          <cell r="Q2521">
            <v>163786472</v>
          </cell>
          <cell r="R2521" t="str">
            <v>Sin saldo estimado</v>
          </cell>
          <cell r="S2521">
            <v>1</v>
          </cell>
        </row>
        <row r="2522">
          <cell r="D2522" t="str">
            <v/>
          </cell>
          <cell r="E2522" t="str">
            <v>8300001045001000</v>
          </cell>
          <cell r="J2522" t="str">
            <v xml:space="preserve">UNIVERSIDADES TECNOLOGICAS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522">
            <v>0</v>
          </cell>
          <cell r="M2522">
            <v>163786472</v>
          </cell>
          <cell r="N2522">
            <v>0</v>
          </cell>
          <cell r="O2522">
            <v>163786472</v>
          </cell>
          <cell r="P2522">
            <v>163786472</v>
          </cell>
          <cell r="Q2522">
            <v>163786472</v>
          </cell>
          <cell r="R2522" t="str">
            <v>Sin saldo estimado</v>
          </cell>
          <cell r="S2522">
            <v>1</v>
          </cell>
        </row>
        <row r="2523">
          <cell r="D2523" t="str">
            <v>20190120301100</v>
          </cell>
          <cell r="E2523" t="str">
            <v>8300001045001001</v>
          </cell>
          <cell r="K2523" t="str">
            <v xml:space="preserve">UNIVERSIDADES TECNOLOGICAS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523">
            <v>0</v>
          </cell>
          <cell r="M2523">
            <v>163786472</v>
          </cell>
          <cell r="N2523">
            <v>0</v>
          </cell>
          <cell r="O2523">
            <v>163786472</v>
          </cell>
          <cell r="P2523">
            <v>163786472</v>
          </cell>
          <cell r="Q2523">
            <v>163786472</v>
          </cell>
          <cell r="R2523" t="str">
            <v>Sin saldo estimado</v>
          </cell>
          <cell r="S2523">
            <v>1</v>
          </cell>
        </row>
        <row r="2524">
          <cell r="D2524" t="str">
            <v/>
          </cell>
          <cell r="E2524" t="str">
            <v>8300001046000000</v>
          </cell>
          <cell r="I2524" t="str">
            <v xml:space="preserve">UNIVERSIDADES POLITECNICAS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524">
            <v>0</v>
          </cell>
          <cell r="M2524">
            <v>26995826</v>
          </cell>
          <cell r="N2524">
            <v>0</v>
          </cell>
          <cell r="O2524">
            <v>26995826</v>
          </cell>
          <cell r="P2524">
            <v>26995826</v>
          </cell>
          <cell r="Q2524">
            <v>26995826</v>
          </cell>
          <cell r="R2524" t="str">
            <v>Sin saldo estimado</v>
          </cell>
          <cell r="S2524">
            <v>1</v>
          </cell>
        </row>
        <row r="2525">
          <cell r="D2525" t="str">
            <v/>
          </cell>
          <cell r="E2525" t="str">
            <v>8300001046001000</v>
          </cell>
          <cell r="J2525" t="str">
            <v xml:space="preserve">UNIVERSIDADES POLITECNICAS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525">
            <v>0</v>
          </cell>
          <cell r="M2525">
            <v>26995826</v>
          </cell>
          <cell r="N2525">
            <v>0</v>
          </cell>
          <cell r="O2525">
            <v>26995826</v>
          </cell>
          <cell r="P2525">
            <v>26995826</v>
          </cell>
          <cell r="Q2525">
            <v>26995826</v>
          </cell>
          <cell r="R2525" t="str">
            <v>Sin saldo estimado</v>
          </cell>
          <cell r="S2525">
            <v>1</v>
          </cell>
        </row>
        <row r="2526">
          <cell r="D2526" t="str">
            <v>20190120301100</v>
          </cell>
          <cell r="E2526" t="str">
            <v>8300001046001001</v>
          </cell>
          <cell r="K2526" t="str">
            <v xml:space="preserve">UNIVERSIDADES POLITECNICAS SUBSIDIOS PARA ORGANISMOS DESCENTRALIZADOS ESTATALES U006                                                                                                                                                                                                                        </v>
          </cell>
          <cell r="L2526">
            <v>0</v>
          </cell>
          <cell r="M2526">
            <v>26995826</v>
          </cell>
          <cell r="N2526">
            <v>0</v>
          </cell>
          <cell r="O2526">
            <v>26995826</v>
          </cell>
          <cell r="P2526">
            <v>26995826</v>
          </cell>
          <cell r="Q2526">
            <v>26995826</v>
          </cell>
          <cell r="R2526" t="str">
            <v>Sin saldo estimado</v>
          </cell>
          <cell r="S2526">
            <v>1</v>
          </cell>
        </row>
        <row r="2527">
          <cell r="D2527" t="str">
            <v/>
          </cell>
          <cell r="E2527" t="str">
            <v>8300001048000000</v>
          </cell>
          <cell r="I2527" t="str">
            <v xml:space="preserve">PROGRAMA PARA EL DESARROLLO PROFESIONAL DOCENTE TIPO BASICO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27">
            <v>0</v>
          </cell>
          <cell r="M2527">
            <v>5626266.7000000002</v>
          </cell>
          <cell r="N2527">
            <v>0</v>
          </cell>
          <cell r="O2527">
            <v>5626266.7000000002</v>
          </cell>
          <cell r="P2527">
            <v>5626266.7000000002</v>
          </cell>
          <cell r="Q2527">
            <v>5626266.7000000002</v>
          </cell>
          <cell r="R2527" t="str">
            <v>Sin saldo estimado</v>
          </cell>
          <cell r="S2527">
            <v>1</v>
          </cell>
        </row>
        <row r="2528">
          <cell r="D2528" t="str">
            <v/>
          </cell>
          <cell r="E2528" t="str">
            <v>8300001048001000</v>
          </cell>
          <cell r="J2528" t="str">
            <v xml:space="preserve">PROGRAMA PARA EL DESARROLLO PROFESIONAL DOCENTE TIPO BASICO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28">
            <v>0</v>
          </cell>
          <cell r="M2528">
            <v>5626266.7000000002</v>
          </cell>
          <cell r="N2528">
            <v>0</v>
          </cell>
          <cell r="O2528">
            <v>5626266.7000000002</v>
          </cell>
          <cell r="P2528">
            <v>5626266.7000000002</v>
          </cell>
          <cell r="Q2528">
            <v>5626266.7000000002</v>
          </cell>
          <cell r="R2528" t="str">
            <v>Sin saldo estimado</v>
          </cell>
          <cell r="S2528">
            <v>1</v>
          </cell>
        </row>
        <row r="2529">
          <cell r="D2529" t="str">
            <v>20190120301100</v>
          </cell>
          <cell r="E2529" t="str">
            <v>8300001048001001</v>
          </cell>
          <cell r="K2529" t="str">
            <v xml:space="preserve">PROGRAMA PARA EL DESARROLLO PROFESIONAL DOCENTE TIPO BASICO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29">
            <v>0</v>
          </cell>
          <cell r="M2529">
            <v>5626266.7000000002</v>
          </cell>
          <cell r="N2529">
            <v>0</v>
          </cell>
          <cell r="O2529">
            <v>5626266.7000000002</v>
          </cell>
          <cell r="P2529">
            <v>5626266.7000000002</v>
          </cell>
          <cell r="Q2529">
            <v>5626266.7000000002</v>
          </cell>
          <cell r="R2529" t="str">
            <v>Sin saldo estimado</v>
          </cell>
          <cell r="S2529">
            <v>1</v>
          </cell>
        </row>
        <row r="2530">
          <cell r="D2530" t="str">
            <v/>
          </cell>
          <cell r="E2530" t="str">
            <v>8300001049000000</v>
          </cell>
          <cell r="I2530" t="str">
            <v xml:space="preserve">PROGRAMA ESCUELAS DE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0">
            <v>0</v>
          </cell>
          <cell r="M2530">
            <v>316736323.30000001</v>
          </cell>
          <cell r="N2530">
            <v>0</v>
          </cell>
          <cell r="O2530">
            <v>316736323.30000001</v>
          </cell>
          <cell r="P2530">
            <v>316736323.30000001</v>
          </cell>
          <cell r="Q2530">
            <v>316736323.30000001</v>
          </cell>
          <cell r="R2530" t="str">
            <v>Sin saldo estimado</v>
          </cell>
          <cell r="S2530">
            <v>1</v>
          </cell>
        </row>
        <row r="2531">
          <cell r="D2531" t="str">
            <v/>
          </cell>
          <cell r="E2531" t="str">
            <v>8300001049001000</v>
          </cell>
          <cell r="J2531" t="str">
            <v xml:space="preserve">PROGRAMA ESCUELAS DE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1">
            <v>0</v>
          </cell>
          <cell r="M2531">
            <v>316736323.30000001</v>
          </cell>
          <cell r="N2531">
            <v>0</v>
          </cell>
          <cell r="O2531">
            <v>316736323.30000001</v>
          </cell>
          <cell r="P2531">
            <v>316736323.30000001</v>
          </cell>
          <cell r="Q2531">
            <v>316736323.30000001</v>
          </cell>
          <cell r="R2531" t="str">
            <v>Sin saldo estimado</v>
          </cell>
          <cell r="S2531">
            <v>1</v>
          </cell>
        </row>
        <row r="2532">
          <cell r="D2532" t="str">
            <v>20190120301100</v>
          </cell>
          <cell r="E2532" t="str">
            <v>8300001049001001</v>
          </cell>
          <cell r="K2532" t="str">
            <v xml:space="preserve">PROGRAMA ESCUELAS DE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2">
            <v>0</v>
          </cell>
          <cell r="M2532">
            <v>316736323.30000001</v>
          </cell>
          <cell r="N2532">
            <v>0</v>
          </cell>
          <cell r="O2532">
            <v>316736323.30000001</v>
          </cell>
          <cell r="P2532">
            <v>316736323.30000001</v>
          </cell>
          <cell r="Q2532">
            <v>316736323.30000001</v>
          </cell>
          <cell r="R2532" t="str">
            <v>Sin saldo estimado</v>
          </cell>
          <cell r="S2532">
            <v>1</v>
          </cell>
        </row>
        <row r="2533">
          <cell r="D2533" t="str">
            <v/>
          </cell>
          <cell r="E2533" t="str">
            <v>8300001050000000</v>
          </cell>
          <cell r="I2533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3">
            <v>0</v>
          </cell>
          <cell r="M2533">
            <v>5823295.4800000004</v>
          </cell>
          <cell r="N2533">
            <v>0</v>
          </cell>
          <cell r="O2533">
            <v>5823295.4800000004</v>
          </cell>
          <cell r="P2533">
            <v>5823295.4800000004</v>
          </cell>
          <cell r="Q2533">
            <v>5823295.4800000004</v>
          </cell>
          <cell r="R2533" t="str">
            <v>Sin saldo estimado</v>
          </cell>
          <cell r="S2533">
            <v>1</v>
          </cell>
        </row>
        <row r="2534">
          <cell r="D2534" t="str">
            <v/>
          </cell>
          <cell r="E2534" t="str">
            <v>8300001050001000</v>
          </cell>
          <cell r="J2534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4">
            <v>0</v>
          </cell>
          <cell r="M2534">
            <v>5823295.4800000004</v>
          </cell>
          <cell r="N2534">
            <v>0</v>
          </cell>
          <cell r="O2534">
            <v>5823295.4800000004</v>
          </cell>
          <cell r="P2534">
            <v>5823295.4800000004</v>
          </cell>
          <cell r="Q2534">
            <v>5823295.4800000004</v>
          </cell>
          <cell r="R2534" t="str">
            <v>Sin saldo estimado</v>
          </cell>
          <cell r="S2534">
            <v>1</v>
          </cell>
        </row>
        <row r="2535">
          <cell r="D2535" t="str">
            <v>20190120301100</v>
          </cell>
          <cell r="E2535" t="str">
            <v>8300001050001001</v>
          </cell>
          <cell r="K2535" t="str">
            <v xml:space="preserve">PROGRAMA NACIONAL DE CONVIVENCIA ESCOLAR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5">
            <v>0</v>
          </cell>
          <cell r="M2535">
            <v>5823295.4800000004</v>
          </cell>
          <cell r="N2535">
            <v>0</v>
          </cell>
          <cell r="O2535">
            <v>5823295.4800000004</v>
          </cell>
          <cell r="P2535">
            <v>5823295.4800000004</v>
          </cell>
          <cell r="Q2535">
            <v>5823295.4800000004</v>
          </cell>
          <cell r="R2535" t="str">
            <v>Sin saldo estimado</v>
          </cell>
          <cell r="S2535">
            <v>1</v>
          </cell>
        </row>
        <row r="2536">
          <cell r="D2536" t="str">
            <v/>
          </cell>
          <cell r="E2536" t="str">
            <v>8300001051000000</v>
          </cell>
          <cell r="I2536" t="str">
            <v xml:space="preserve">PROGRAMA NACIONAL DE INGLES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6">
            <v>0</v>
          </cell>
          <cell r="M2536">
            <v>11269157</v>
          </cell>
          <cell r="N2536">
            <v>0</v>
          </cell>
          <cell r="O2536">
            <v>11269157</v>
          </cell>
          <cell r="P2536">
            <v>11269157</v>
          </cell>
          <cell r="Q2536">
            <v>11269157</v>
          </cell>
          <cell r="R2536" t="str">
            <v>Sin saldo estimado</v>
          </cell>
          <cell r="S2536">
            <v>1</v>
          </cell>
        </row>
        <row r="2537">
          <cell r="D2537" t="str">
            <v/>
          </cell>
          <cell r="E2537" t="str">
            <v>8300001051001000</v>
          </cell>
          <cell r="J2537" t="str">
            <v xml:space="preserve">PROGRAMA NACIONAL DE INGLES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7">
            <v>0</v>
          </cell>
          <cell r="M2537">
            <v>11269157</v>
          </cell>
          <cell r="N2537">
            <v>0</v>
          </cell>
          <cell r="O2537">
            <v>11269157</v>
          </cell>
          <cell r="P2537">
            <v>11269157</v>
          </cell>
          <cell r="Q2537">
            <v>11269157</v>
          </cell>
          <cell r="R2537" t="str">
            <v>Sin saldo estimado</v>
          </cell>
          <cell r="S2537">
            <v>1</v>
          </cell>
        </row>
        <row r="2538">
          <cell r="D2538" t="str">
            <v>20190120301100</v>
          </cell>
          <cell r="E2538" t="str">
            <v>8300001051001001</v>
          </cell>
          <cell r="K2538" t="str">
            <v xml:space="preserve">PROGRAMA NACIONAL DE INGLES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8">
            <v>0</v>
          </cell>
          <cell r="M2538">
            <v>11269157</v>
          </cell>
          <cell r="N2538">
            <v>0</v>
          </cell>
          <cell r="O2538">
            <v>11269157</v>
          </cell>
          <cell r="P2538">
            <v>11269157</v>
          </cell>
          <cell r="Q2538">
            <v>11269157</v>
          </cell>
          <cell r="R2538" t="str">
            <v>Sin saldo estimado</v>
          </cell>
          <cell r="S2538">
            <v>1</v>
          </cell>
        </row>
        <row r="2539">
          <cell r="D2539" t="str">
            <v/>
          </cell>
          <cell r="E2539" t="str">
            <v>8300001052000000</v>
          </cell>
          <cell r="I2539" t="str">
            <v xml:space="preserve">PROGRAMA FORTALECIMIENTO DE LA CALIDAD EDUCATIVA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39">
            <v>0</v>
          </cell>
          <cell r="M2539">
            <v>8631224.1300000008</v>
          </cell>
          <cell r="N2539">
            <v>0</v>
          </cell>
          <cell r="O2539">
            <v>8631224.1300000008</v>
          </cell>
          <cell r="P2539">
            <v>8631224.1300000008</v>
          </cell>
          <cell r="Q2539">
            <v>8631224.1300000008</v>
          </cell>
          <cell r="R2539" t="str">
            <v>Sin saldo estimado</v>
          </cell>
          <cell r="S2539">
            <v>1</v>
          </cell>
        </row>
        <row r="2540">
          <cell r="D2540" t="str">
            <v/>
          </cell>
          <cell r="E2540" t="str">
            <v>8300001052001000</v>
          </cell>
          <cell r="J2540" t="str">
            <v xml:space="preserve">PROGRAMA FORTALECIMIENTO DE LA CALIDAD EDUCATIVA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0">
            <v>0</v>
          </cell>
          <cell r="M2540">
            <v>8631224.1300000008</v>
          </cell>
          <cell r="N2540">
            <v>0</v>
          </cell>
          <cell r="O2540">
            <v>8631224.1300000008</v>
          </cell>
          <cell r="P2540">
            <v>8631224.1300000008</v>
          </cell>
          <cell r="Q2540">
            <v>8631224.1300000008</v>
          </cell>
          <cell r="R2540" t="str">
            <v>Sin saldo estimado</v>
          </cell>
          <cell r="S2540">
            <v>1</v>
          </cell>
        </row>
        <row r="2541">
          <cell r="D2541" t="str">
            <v>20190120301100</v>
          </cell>
          <cell r="E2541" t="str">
            <v>8300001052001001</v>
          </cell>
          <cell r="K2541" t="str">
            <v xml:space="preserve">PROGRAMA FORTALECIMIENTO DE LA CALIDAD EDUCATIVA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1">
            <v>0</v>
          </cell>
          <cell r="M2541">
            <v>8631224.1300000008</v>
          </cell>
          <cell r="N2541">
            <v>0</v>
          </cell>
          <cell r="O2541">
            <v>8631224.1300000008</v>
          </cell>
          <cell r="P2541">
            <v>8631224.1300000008</v>
          </cell>
          <cell r="Q2541">
            <v>8631224.1300000008</v>
          </cell>
          <cell r="R2541" t="str">
            <v>Sin saldo estimado</v>
          </cell>
          <cell r="S2541">
            <v>1</v>
          </cell>
        </row>
        <row r="2542">
          <cell r="D2542" t="str">
            <v/>
          </cell>
          <cell r="E2542" t="str">
            <v>8300001053000000</v>
          </cell>
          <cell r="I2542" t="str">
            <v xml:space="preserve">PROGRAMA PARA LA INCLUSION Y LA EQUIDAD EDUCATIVA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2">
            <v>0</v>
          </cell>
          <cell r="M2542">
            <v>11265303.49</v>
          </cell>
          <cell r="N2542">
            <v>0</v>
          </cell>
          <cell r="O2542">
            <v>11265303.49</v>
          </cell>
          <cell r="P2542">
            <v>11265303.49</v>
          </cell>
          <cell r="Q2542">
            <v>11265303.49</v>
          </cell>
          <cell r="R2542" t="str">
            <v>Sin saldo estimado</v>
          </cell>
          <cell r="S2542">
            <v>1</v>
          </cell>
        </row>
        <row r="2543">
          <cell r="D2543" t="str">
            <v/>
          </cell>
          <cell r="E2543" t="str">
            <v>8300001053001000</v>
          </cell>
          <cell r="J2543" t="str">
            <v xml:space="preserve">PROGRAMA PARA LA INCLUSION Y LA EQUIDAD EDUCATIVA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3">
            <v>0</v>
          </cell>
          <cell r="M2543">
            <v>11265303.49</v>
          </cell>
          <cell r="N2543">
            <v>0</v>
          </cell>
          <cell r="O2543">
            <v>11265303.49</v>
          </cell>
          <cell r="P2543">
            <v>11265303.49</v>
          </cell>
          <cell r="Q2543">
            <v>11265303.49</v>
          </cell>
          <cell r="R2543" t="str">
            <v>Sin saldo estimado</v>
          </cell>
          <cell r="S2543">
            <v>1</v>
          </cell>
        </row>
        <row r="2544">
          <cell r="D2544" t="str">
            <v>20190120301100</v>
          </cell>
          <cell r="E2544" t="str">
            <v>8300001053001001</v>
          </cell>
          <cell r="K2544" t="str">
            <v xml:space="preserve">PROGRAMA PARA LA INCLUSION Y LA EQUIDAD EDUCATIVA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4">
            <v>0</v>
          </cell>
          <cell r="M2544">
            <v>11265303.49</v>
          </cell>
          <cell r="N2544">
            <v>0</v>
          </cell>
          <cell r="O2544">
            <v>11265303.49</v>
          </cell>
          <cell r="P2544">
            <v>11265303.49</v>
          </cell>
          <cell r="Q2544">
            <v>11265303.49</v>
          </cell>
          <cell r="R2544" t="str">
            <v>Sin saldo estimado</v>
          </cell>
          <cell r="S2544">
            <v>1</v>
          </cell>
        </row>
        <row r="2545">
          <cell r="D2545" t="str">
            <v/>
          </cell>
          <cell r="E2545" t="str">
            <v>8300001054000000</v>
          </cell>
          <cell r="I2545" t="str">
            <v xml:space="preserve">PROGRAMA NACIONAL DE BECAS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5">
            <v>0</v>
          </cell>
          <cell r="M2545">
            <v>3492610.99</v>
          </cell>
          <cell r="N2545">
            <v>0</v>
          </cell>
          <cell r="O2545">
            <v>3492610.99</v>
          </cell>
          <cell r="P2545">
            <v>3492610.99</v>
          </cell>
          <cell r="Q2545">
            <v>3492610.99</v>
          </cell>
          <cell r="R2545" t="str">
            <v>Sin saldo estimado</v>
          </cell>
          <cell r="S2545">
            <v>1</v>
          </cell>
        </row>
        <row r="2546">
          <cell r="D2546" t="str">
            <v/>
          </cell>
          <cell r="E2546" t="str">
            <v>8300001054001000</v>
          </cell>
          <cell r="J2546" t="str">
            <v xml:space="preserve">PROGRAMA NACIONAL DE BECAS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6">
            <v>0</v>
          </cell>
          <cell r="M2546">
            <v>3492610.99</v>
          </cell>
          <cell r="N2546">
            <v>0</v>
          </cell>
          <cell r="O2546">
            <v>3492610.99</v>
          </cell>
          <cell r="P2546">
            <v>3492610.99</v>
          </cell>
          <cell r="Q2546">
            <v>3492610.99</v>
          </cell>
          <cell r="R2546" t="str">
            <v>Sin saldo estimado</v>
          </cell>
          <cell r="S2546">
            <v>1</v>
          </cell>
        </row>
        <row r="2547">
          <cell r="D2547" t="str">
            <v>20190120301100</v>
          </cell>
          <cell r="E2547" t="str">
            <v>8300001054001001</v>
          </cell>
          <cell r="K2547" t="str">
            <v xml:space="preserve">PROGRAMA NACIONAL DE BECAS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47">
            <v>0</v>
          </cell>
          <cell r="M2547">
            <v>3492610.99</v>
          </cell>
          <cell r="N2547">
            <v>0</v>
          </cell>
          <cell r="O2547">
            <v>3492610.99</v>
          </cell>
          <cell r="P2547">
            <v>3492610.99</v>
          </cell>
          <cell r="Q2547">
            <v>3492610.99</v>
          </cell>
          <cell r="R2547" t="str">
            <v>Sin saldo estimado</v>
          </cell>
          <cell r="S2547">
            <v>1</v>
          </cell>
        </row>
        <row r="2548">
          <cell r="D2548" t="str">
            <v/>
          </cell>
          <cell r="E2548" t="str">
            <v>8300001055000000</v>
          </cell>
          <cell r="I2548" t="str">
            <v xml:space="preserve">FORTALECIMIENTO DE EMPRESAS DE ECONOMIA SOCIAL EN EL ESTADO DE PUEBLA 2018                                                                                                                                                                                                                                  </v>
          </cell>
          <cell r="L2548">
            <v>0</v>
          </cell>
          <cell r="M2548">
            <v>2728320</v>
          </cell>
          <cell r="N2548">
            <v>0</v>
          </cell>
          <cell r="O2548">
            <v>2728320</v>
          </cell>
          <cell r="P2548">
            <v>2728320</v>
          </cell>
          <cell r="Q2548">
            <v>2728320</v>
          </cell>
          <cell r="R2548" t="str">
            <v>Sin saldo estimado</v>
          </cell>
          <cell r="S2548">
            <v>1</v>
          </cell>
        </row>
        <row r="2549">
          <cell r="D2549" t="str">
            <v/>
          </cell>
          <cell r="E2549" t="str">
            <v>8300001055001000</v>
          </cell>
          <cell r="J2549" t="str">
            <v xml:space="preserve">FORTALECIMIENTO DE EMPRESAS DE ECONOMIA SOCIAL EN EL ESTADO DE PUEBLA 2018                                                                                                                                                                                                                                  </v>
          </cell>
          <cell r="L2549">
            <v>0</v>
          </cell>
          <cell r="M2549">
            <v>2728320</v>
          </cell>
          <cell r="N2549">
            <v>0</v>
          </cell>
          <cell r="O2549">
            <v>2728320</v>
          </cell>
          <cell r="P2549">
            <v>2728320</v>
          </cell>
          <cell r="Q2549">
            <v>2728320</v>
          </cell>
          <cell r="R2549" t="str">
            <v>Sin saldo estimado</v>
          </cell>
          <cell r="S2549">
            <v>1</v>
          </cell>
        </row>
        <row r="2550">
          <cell r="D2550" t="str">
            <v>20180970807100</v>
          </cell>
          <cell r="E2550" t="str">
            <v>8300001055001001</v>
          </cell>
          <cell r="K2550" t="str">
            <v xml:space="preserve">FORTALECIMIENTO DE EMPRESAS DE ECONOMIA SOCIAL EN EL ESTADO DE PUEBLA 2018                                                                                                                                                                                                                                  </v>
          </cell>
          <cell r="L2550">
            <v>0</v>
          </cell>
          <cell r="M2550">
            <v>2728320</v>
          </cell>
          <cell r="N2550">
            <v>0</v>
          </cell>
          <cell r="O2550">
            <v>2728320</v>
          </cell>
          <cell r="P2550">
            <v>2728320</v>
          </cell>
          <cell r="Q2550">
            <v>2728320</v>
          </cell>
          <cell r="R2550" t="str">
            <v>Sin saldo estimado</v>
          </cell>
          <cell r="S2550">
            <v>1</v>
          </cell>
        </row>
        <row r="2551">
          <cell r="D2551" t="str">
            <v/>
          </cell>
          <cell r="E2551" t="str">
            <v>8300001056000000</v>
          </cell>
          <cell r="I2551" t="str">
            <v xml:space="preserve">IMPULSO Y MODERNIZACION DE MICRO PEQUENAS Y MEDIANAS EMPRESAS MI NEGOCIO SIGUE II 2018                                                                                                                                                                                                                      </v>
          </cell>
          <cell r="L2551">
            <v>0</v>
          </cell>
          <cell r="M2551">
            <v>1069500</v>
          </cell>
          <cell r="N2551">
            <v>0</v>
          </cell>
          <cell r="O2551">
            <v>1069500</v>
          </cell>
          <cell r="P2551">
            <v>1069500</v>
          </cell>
          <cell r="Q2551">
            <v>1069500</v>
          </cell>
          <cell r="R2551" t="str">
            <v>Sin saldo estimado</v>
          </cell>
          <cell r="S2551">
            <v>1</v>
          </cell>
        </row>
        <row r="2552">
          <cell r="D2552" t="str">
            <v/>
          </cell>
          <cell r="E2552" t="str">
            <v>8300001056001000</v>
          </cell>
          <cell r="J2552" t="str">
            <v xml:space="preserve">IMPULSO Y MODERNIZACION DE MICRO PEQUENAS Y MEDIANAS EMPRESAS MI NEGOCIO SIGUE II 2018                                                                                                                                                                                                                      </v>
          </cell>
          <cell r="L2552">
            <v>0</v>
          </cell>
          <cell r="M2552">
            <v>1069500</v>
          </cell>
          <cell r="N2552">
            <v>0</v>
          </cell>
          <cell r="O2552">
            <v>1069500</v>
          </cell>
          <cell r="P2552">
            <v>1069500</v>
          </cell>
          <cell r="Q2552">
            <v>1069500</v>
          </cell>
          <cell r="R2552" t="str">
            <v>Sin saldo estimado</v>
          </cell>
          <cell r="S2552">
            <v>1</v>
          </cell>
        </row>
        <row r="2553">
          <cell r="D2553" t="str">
            <v>20180970807100</v>
          </cell>
          <cell r="E2553" t="str">
            <v>8300001056001001</v>
          </cell>
          <cell r="K2553" t="str">
            <v xml:space="preserve">IMPULSO Y MODERNIZACION DE MICRO PEQUENAS Y MEDIANAS EMPRESAS MI NEGOCIO SIGUE II 2018                                                                                                                                                                                                                      </v>
          </cell>
          <cell r="L2553">
            <v>0</v>
          </cell>
          <cell r="M2553">
            <v>1069500</v>
          </cell>
          <cell r="N2553">
            <v>0</v>
          </cell>
          <cell r="O2553">
            <v>1069500</v>
          </cell>
          <cell r="P2553">
            <v>1069500</v>
          </cell>
          <cell r="Q2553">
            <v>1069500</v>
          </cell>
          <cell r="R2553" t="str">
            <v>Sin saldo estimado</v>
          </cell>
          <cell r="S2553">
            <v>1</v>
          </cell>
        </row>
        <row r="2554">
          <cell r="D2554" t="str">
            <v/>
          </cell>
          <cell r="E2554" t="str">
            <v>8300001057000000</v>
          </cell>
          <cell r="I2554" t="str">
            <v xml:space="preserve">IMPULSO Y MODERNIZACION DE MICRO PEQUENAS Y MEDIANAS EMPRESAS MI NEGOCIO SIGUE III 2018                                                                                                                                                                                                                     </v>
          </cell>
          <cell r="L2554">
            <v>0</v>
          </cell>
          <cell r="M2554">
            <v>1069500</v>
          </cell>
          <cell r="N2554">
            <v>0</v>
          </cell>
          <cell r="O2554">
            <v>1069500</v>
          </cell>
          <cell r="P2554">
            <v>1069500</v>
          </cell>
          <cell r="Q2554">
            <v>1069500</v>
          </cell>
          <cell r="R2554" t="str">
            <v>Sin saldo estimado</v>
          </cell>
          <cell r="S2554">
            <v>1</v>
          </cell>
        </row>
        <row r="2555">
          <cell r="D2555" t="str">
            <v/>
          </cell>
          <cell r="E2555" t="str">
            <v>8300001057001000</v>
          </cell>
          <cell r="J2555" t="str">
            <v xml:space="preserve">IMPULSO Y MODERNIZACION DE MICRO PEQUENAS Y MEDIANAS EMPRESAS MI NEGOCIO SIGUE III 2018                                                                                                                                                                                                                     </v>
          </cell>
          <cell r="L2555">
            <v>0</v>
          </cell>
          <cell r="M2555">
            <v>1069500</v>
          </cell>
          <cell r="N2555">
            <v>0</v>
          </cell>
          <cell r="O2555">
            <v>1069500</v>
          </cell>
          <cell r="P2555">
            <v>1069500</v>
          </cell>
          <cell r="Q2555">
            <v>1069500</v>
          </cell>
          <cell r="R2555" t="str">
            <v>Sin saldo estimado</v>
          </cell>
          <cell r="S2555">
            <v>1</v>
          </cell>
        </row>
        <row r="2556">
          <cell r="D2556" t="str">
            <v>20180970807100</v>
          </cell>
          <cell r="E2556" t="str">
            <v>8300001057001001</v>
          </cell>
          <cell r="K2556" t="str">
            <v xml:space="preserve">IMPULSO Y MODERNIZACION DE MICRO PEQUENAS Y MEDIANAS EMPRESAS MI NEGOCIO SIGUE III 2018                                                                                                                                                                                                                     </v>
          </cell>
          <cell r="L2556">
            <v>0</v>
          </cell>
          <cell r="M2556">
            <v>1069500</v>
          </cell>
          <cell r="N2556">
            <v>0</v>
          </cell>
          <cell r="O2556">
            <v>1069500</v>
          </cell>
          <cell r="P2556">
            <v>1069500</v>
          </cell>
          <cell r="Q2556">
            <v>1069500</v>
          </cell>
          <cell r="R2556" t="str">
            <v>Sin saldo estimado</v>
          </cell>
          <cell r="S2556">
            <v>1</v>
          </cell>
        </row>
        <row r="2557">
          <cell r="D2557" t="str">
            <v/>
          </cell>
          <cell r="E2557" t="str">
            <v>8300001058000000</v>
          </cell>
          <cell r="I2557" t="str">
            <v xml:space="preserve">PROGRAMA S267 FORTALECIMIENTO DE LA CALIDAD EDUCATIVA QUE APOYARA AL PACTEN                                                                                                                                                                                                                                 </v>
          </cell>
          <cell r="L2557">
            <v>0</v>
          </cell>
          <cell r="M2557">
            <v>16546045.560000001</v>
          </cell>
          <cell r="N2557">
            <v>0</v>
          </cell>
          <cell r="O2557">
            <v>16546045.560000001</v>
          </cell>
          <cell r="P2557">
            <v>16546045.560000001</v>
          </cell>
          <cell r="Q2557">
            <v>16546045.560000001</v>
          </cell>
          <cell r="R2557" t="str">
            <v>Sin saldo estimado</v>
          </cell>
          <cell r="S2557">
            <v>1</v>
          </cell>
        </row>
        <row r="2558">
          <cell r="D2558" t="str">
            <v/>
          </cell>
          <cell r="E2558" t="str">
            <v>8300001058001000</v>
          </cell>
          <cell r="J2558" t="str">
            <v xml:space="preserve">PROGRAMA S267 FORTALECIMIENTO DE LA CALIDAD EDUCATIVA QUE APOYARA AL PACTEN                                                                                                                                                                                                                                 </v>
          </cell>
          <cell r="L2558">
            <v>0</v>
          </cell>
          <cell r="M2558">
            <v>16546045.560000001</v>
          </cell>
          <cell r="N2558">
            <v>0</v>
          </cell>
          <cell r="O2558">
            <v>16546045.560000001</v>
          </cell>
          <cell r="P2558">
            <v>16546045.560000001</v>
          </cell>
          <cell r="Q2558">
            <v>16546045.560000001</v>
          </cell>
          <cell r="R2558" t="str">
            <v>Sin saldo estimado</v>
          </cell>
          <cell r="S2558">
            <v>1</v>
          </cell>
        </row>
        <row r="2559">
          <cell r="D2559" t="str">
            <v>20190120301100</v>
          </cell>
          <cell r="E2559" t="str">
            <v>8300001058001001</v>
          </cell>
          <cell r="K2559" t="str">
            <v xml:space="preserve">PROGRAMA S267 FORTALECIMIENTO DE LA CALIDAD EDUCATIVA QUE APOYARA AL PACTEN                                                                                                                                                                                                                                 </v>
          </cell>
          <cell r="L2559">
            <v>0</v>
          </cell>
          <cell r="M2559">
            <v>16546045.560000001</v>
          </cell>
          <cell r="N2559">
            <v>0</v>
          </cell>
          <cell r="O2559">
            <v>16546045.560000001</v>
          </cell>
          <cell r="P2559">
            <v>16546045.560000001</v>
          </cell>
          <cell r="Q2559">
            <v>16546045.560000001</v>
          </cell>
          <cell r="R2559" t="str">
            <v>Sin saldo estimado</v>
          </cell>
          <cell r="S2559">
            <v>1</v>
          </cell>
        </row>
        <row r="2560">
          <cell r="D2560" t="str">
            <v/>
          </cell>
          <cell r="E2560" t="str">
            <v>8300001059000000</v>
          </cell>
          <cell r="I2560" t="str">
            <v xml:space="preserve">PROGRAMA DE FORTALECIMIENTO DE LA CALIDAD EDUCATIVA DE LA UNIVERSIDAD INTERCULTURAL DEL ESTADO DE PUEBLA                                                                                                                                                                                                    </v>
          </cell>
          <cell r="L2560">
            <v>0</v>
          </cell>
          <cell r="M2560">
            <v>9016500</v>
          </cell>
          <cell r="N2560">
            <v>0</v>
          </cell>
          <cell r="O2560">
            <v>9016500</v>
          </cell>
          <cell r="P2560">
            <v>9016500</v>
          </cell>
          <cell r="Q2560">
            <v>9016500</v>
          </cell>
          <cell r="R2560" t="str">
            <v>Sin saldo estimado</v>
          </cell>
          <cell r="S2560">
            <v>1</v>
          </cell>
        </row>
        <row r="2561">
          <cell r="D2561" t="str">
            <v/>
          </cell>
          <cell r="E2561" t="str">
            <v>8300001059001000</v>
          </cell>
          <cell r="J2561" t="str">
            <v xml:space="preserve">PROGRAMA DE FORTALECIMIENTO DE LA CALIDAD EDUCATIVA DE LA UNIVERSIDAD INTERCULTURAL DEL ESTADO DE PUEBLA                                                                                                                                                                                                    </v>
          </cell>
          <cell r="L2561">
            <v>0</v>
          </cell>
          <cell r="M2561">
            <v>9016500</v>
          </cell>
          <cell r="N2561">
            <v>0</v>
          </cell>
          <cell r="O2561">
            <v>9016500</v>
          </cell>
          <cell r="P2561">
            <v>9016500</v>
          </cell>
          <cell r="Q2561">
            <v>9016500</v>
          </cell>
          <cell r="R2561" t="str">
            <v>Sin saldo estimado</v>
          </cell>
          <cell r="S2561">
            <v>1</v>
          </cell>
        </row>
        <row r="2562">
          <cell r="D2562" t="str">
            <v>20190760UIC100</v>
          </cell>
          <cell r="E2562" t="str">
            <v>8300001059001001</v>
          </cell>
          <cell r="K2562" t="str">
            <v xml:space="preserve">PROGRAMA DE FORTALECIMIENTO DE LA CALIDAD EDUCATIVA DE LA UNIVERSIDAD INTERCULTURAL DEL ESTADO DE PUEBLA                                                                                                                                                                                                    </v>
          </cell>
          <cell r="L2562">
            <v>0</v>
          </cell>
          <cell r="M2562">
            <v>9016500</v>
          </cell>
          <cell r="N2562">
            <v>0</v>
          </cell>
          <cell r="O2562">
            <v>9016500</v>
          </cell>
          <cell r="P2562">
            <v>9016500</v>
          </cell>
          <cell r="Q2562">
            <v>9016500</v>
          </cell>
          <cell r="R2562" t="str">
            <v>Sin saldo estimado</v>
          </cell>
          <cell r="S2562">
            <v>1</v>
          </cell>
        </row>
        <row r="2563">
          <cell r="D2563" t="str">
            <v/>
          </cell>
          <cell r="E2563" t="str">
            <v>8300001060000000</v>
          </cell>
          <cell r="I2563" t="str">
            <v xml:space="preserve">PROGRAMA REFORMA EDUCATIVA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3">
            <v>0</v>
          </cell>
          <cell r="M2563">
            <v>2897054.99</v>
          </cell>
          <cell r="N2563">
            <v>0</v>
          </cell>
          <cell r="O2563">
            <v>2897054.99</v>
          </cell>
          <cell r="P2563">
            <v>2897054.99</v>
          </cell>
          <cell r="Q2563">
            <v>2897054.99</v>
          </cell>
          <cell r="R2563" t="str">
            <v>Sin saldo estimado</v>
          </cell>
          <cell r="S2563">
            <v>1</v>
          </cell>
        </row>
        <row r="2564">
          <cell r="D2564" t="str">
            <v/>
          </cell>
          <cell r="E2564" t="str">
            <v>8300001060001000</v>
          </cell>
          <cell r="J2564" t="str">
            <v xml:space="preserve">PROGRAMA REFORMA EDUCATIVA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4">
            <v>0</v>
          </cell>
          <cell r="M2564">
            <v>2897054.99</v>
          </cell>
          <cell r="N2564">
            <v>0</v>
          </cell>
          <cell r="O2564">
            <v>2897054.99</v>
          </cell>
          <cell r="P2564">
            <v>2897054.99</v>
          </cell>
          <cell r="Q2564">
            <v>2897054.99</v>
          </cell>
          <cell r="R2564" t="str">
            <v>Sin saldo estimado</v>
          </cell>
          <cell r="S2564">
            <v>1</v>
          </cell>
        </row>
        <row r="2565">
          <cell r="D2565" t="str">
            <v>20190120301100</v>
          </cell>
          <cell r="E2565" t="str">
            <v>8300001060001001</v>
          </cell>
          <cell r="K2565" t="str">
            <v xml:space="preserve">PROGRAMA REFORMA EDUCATIVA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5">
            <v>0</v>
          </cell>
          <cell r="M2565">
            <v>2897054.99</v>
          </cell>
          <cell r="N2565">
            <v>0</v>
          </cell>
          <cell r="O2565">
            <v>2897054.99</v>
          </cell>
          <cell r="P2565">
            <v>2897054.99</v>
          </cell>
          <cell r="Q2565">
            <v>2897054.99</v>
          </cell>
          <cell r="R2565" t="str">
            <v>Sin saldo estimado</v>
          </cell>
          <cell r="S2565">
            <v>1</v>
          </cell>
        </row>
        <row r="2566">
          <cell r="D2566" t="str">
            <v/>
          </cell>
          <cell r="E2566" t="str">
            <v>8300001061000000</v>
          </cell>
          <cell r="I2566" t="str">
            <v xml:space="preserve">PROYECTOS DE DESARROLLO REGIONAL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6">
            <v>0</v>
          </cell>
          <cell r="M2566">
            <v>1160</v>
          </cell>
          <cell r="N2566">
            <v>0</v>
          </cell>
          <cell r="O2566">
            <v>1160</v>
          </cell>
          <cell r="P2566">
            <v>1160</v>
          </cell>
          <cell r="Q2566">
            <v>1160</v>
          </cell>
          <cell r="R2566" t="str">
            <v>Sin saldo estimado</v>
          </cell>
          <cell r="S2566">
            <v>1</v>
          </cell>
        </row>
        <row r="2567">
          <cell r="D2567" t="str">
            <v/>
          </cell>
          <cell r="E2567" t="str">
            <v>8300001061001000</v>
          </cell>
          <cell r="J2567" t="str">
            <v xml:space="preserve">PROYECTOS DE DESARROLLO REGIONAL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7">
            <v>0</v>
          </cell>
          <cell r="M2567">
            <v>1160</v>
          </cell>
          <cell r="N2567">
            <v>0</v>
          </cell>
          <cell r="O2567">
            <v>1160</v>
          </cell>
          <cell r="P2567">
            <v>1160</v>
          </cell>
          <cell r="Q2567">
            <v>1160</v>
          </cell>
          <cell r="R2567" t="str">
            <v>Sin saldo estimado</v>
          </cell>
          <cell r="S2567">
            <v>1</v>
          </cell>
        </row>
        <row r="2568">
          <cell r="D2568" t="str">
            <v>20141071021100</v>
          </cell>
          <cell r="E2568" t="str">
            <v>8300001061001001</v>
          </cell>
          <cell r="K2568" t="str">
            <v xml:space="preserve">PROYECTOS DE DESARROLLO REGIONAL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8">
            <v>0</v>
          </cell>
          <cell r="M2568">
            <v>1160</v>
          </cell>
          <cell r="N2568">
            <v>0</v>
          </cell>
          <cell r="O2568">
            <v>1160</v>
          </cell>
          <cell r="P2568">
            <v>1160</v>
          </cell>
          <cell r="Q2568">
            <v>1160</v>
          </cell>
          <cell r="R2568" t="str">
            <v>Sin saldo estimado</v>
          </cell>
          <cell r="S2568">
            <v>1</v>
          </cell>
        </row>
        <row r="2569">
          <cell r="D2569" t="str">
            <v/>
          </cell>
          <cell r="E2569" t="str">
            <v>8300001062000000</v>
          </cell>
          <cell r="I2569" t="str">
            <v xml:space="preserve">FONDO REGIONAL (FONREGION)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69">
            <v>0</v>
          </cell>
          <cell r="M2569">
            <v>723851.7</v>
          </cell>
          <cell r="N2569">
            <v>89715.07</v>
          </cell>
          <cell r="O2569">
            <v>634136.63</v>
          </cell>
          <cell r="P2569">
            <v>634136.63</v>
          </cell>
          <cell r="Q2569">
            <v>634136.63</v>
          </cell>
          <cell r="R2569" t="str">
            <v>Sin saldo estimado</v>
          </cell>
          <cell r="S2569">
            <v>1</v>
          </cell>
        </row>
        <row r="2570">
          <cell r="D2570" t="str">
            <v/>
          </cell>
          <cell r="E2570" t="str">
            <v>8300001062001000</v>
          </cell>
          <cell r="J2570" t="str">
            <v xml:space="preserve">FONDO REGIONAL (FONREGION)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0">
            <v>0</v>
          </cell>
          <cell r="M2570">
            <v>723851.7</v>
          </cell>
          <cell r="N2570">
            <v>89715.07</v>
          </cell>
          <cell r="O2570">
            <v>634136.63</v>
          </cell>
          <cell r="P2570">
            <v>634136.63</v>
          </cell>
          <cell r="Q2570">
            <v>634136.63</v>
          </cell>
          <cell r="R2570" t="str">
            <v>Sin saldo estimado</v>
          </cell>
          <cell r="S2570">
            <v>1</v>
          </cell>
        </row>
        <row r="2571">
          <cell r="D2571" t="str">
            <v>20151071021100</v>
          </cell>
          <cell r="E2571" t="str">
            <v>8300001062001001</v>
          </cell>
          <cell r="K2571" t="str">
            <v xml:space="preserve">FONDO REGIONAL (FONREGION)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1">
            <v>0</v>
          </cell>
          <cell r="M2571">
            <v>723851.7</v>
          </cell>
          <cell r="N2571">
            <v>89715.07</v>
          </cell>
          <cell r="O2571">
            <v>634136.63</v>
          </cell>
          <cell r="P2571">
            <v>634136.63</v>
          </cell>
          <cell r="Q2571">
            <v>634136.63</v>
          </cell>
          <cell r="R2571" t="str">
            <v>Sin saldo estimado</v>
          </cell>
          <cell r="S2571">
            <v>1</v>
          </cell>
        </row>
        <row r="2572">
          <cell r="D2572" t="str">
            <v/>
          </cell>
          <cell r="E2572" t="str">
            <v>8300001063000000</v>
          </cell>
          <cell r="I2572" t="str">
            <v xml:space="preserve">PROGRAMA DE INFRAESTRUCTURA INDIGENA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2">
            <v>0</v>
          </cell>
          <cell r="M2572">
            <v>2502771.5299999998</v>
          </cell>
          <cell r="N2572">
            <v>717720.67</v>
          </cell>
          <cell r="O2572">
            <v>1785050.86</v>
          </cell>
          <cell r="P2572">
            <v>1785050.86</v>
          </cell>
          <cell r="Q2572">
            <v>1785050.86</v>
          </cell>
          <cell r="R2572" t="str">
            <v>Sin saldo estimado</v>
          </cell>
          <cell r="S2572">
            <v>1</v>
          </cell>
        </row>
        <row r="2573">
          <cell r="D2573" t="str">
            <v/>
          </cell>
          <cell r="E2573" t="str">
            <v>8300001063001000</v>
          </cell>
          <cell r="J2573" t="str">
            <v xml:space="preserve">PROGRAMA DE INFRAESTRUCTURA INDIGENA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3">
            <v>0</v>
          </cell>
          <cell r="M2573">
            <v>2502771.5299999998</v>
          </cell>
          <cell r="N2573">
            <v>717720.67</v>
          </cell>
          <cell r="O2573">
            <v>1785050.86</v>
          </cell>
          <cell r="P2573">
            <v>1785050.86</v>
          </cell>
          <cell r="Q2573">
            <v>1785050.86</v>
          </cell>
          <cell r="R2573" t="str">
            <v>Sin saldo estimado</v>
          </cell>
          <cell r="S2573">
            <v>1</v>
          </cell>
        </row>
        <row r="2574">
          <cell r="D2574" t="str">
            <v>20151071021100</v>
          </cell>
          <cell r="E2574" t="str">
            <v>8300001063001001</v>
          </cell>
          <cell r="K2574" t="str">
            <v xml:space="preserve">PROGRAMA DE INFRAESTRUCTURA INDIGENA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4">
            <v>0</v>
          </cell>
          <cell r="M2574">
            <v>2502771.5299999998</v>
          </cell>
          <cell r="N2574">
            <v>717720.67</v>
          </cell>
          <cell r="O2574">
            <v>1785050.86</v>
          </cell>
          <cell r="P2574">
            <v>1785050.86</v>
          </cell>
          <cell r="Q2574">
            <v>1785050.86</v>
          </cell>
          <cell r="R2574" t="str">
            <v>Sin saldo estimado</v>
          </cell>
          <cell r="S2574">
            <v>1</v>
          </cell>
        </row>
        <row r="2575">
          <cell r="D2575" t="str">
            <v/>
          </cell>
          <cell r="E2575" t="str">
            <v>8300001066000000</v>
          </cell>
          <cell r="I2575" t="str">
            <v xml:space="preserve">TRANSVERSALIDAD MOD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5">
            <v>0</v>
          </cell>
          <cell r="M2575">
            <v>19580800</v>
          </cell>
          <cell r="N2575">
            <v>0</v>
          </cell>
          <cell r="O2575">
            <v>19580800</v>
          </cell>
          <cell r="P2575">
            <v>19580800</v>
          </cell>
          <cell r="Q2575">
            <v>19580800</v>
          </cell>
          <cell r="R2575" t="str">
            <v>Sin saldo estimado</v>
          </cell>
          <cell r="S2575">
            <v>1</v>
          </cell>
        </row>
        <row r="2576">
          <cell r="D2576" t="str">
            <v/>
          </cell>
          <cell r="E2576" t="str">
            <v>8300001066001000</v>
          </cell>
          <cell r="J2576" t="str">
            <v xml:space="preserve">TRANSVERSALIDAD MOD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6">
            <v>0</v>
          </cell>
          <cell r="M2576">
            <v>19580800</v>
          </cell>
          <cell r="N2576">
            <v>0</v>
          </cell>
          <cell r="O2576">
            <v>19580800</v>
          </cell>
          <cell r="P2576">
            <v>19580800</v>
          </cell>
          <cell r="Q2576">
            <v>19580800</v>
          </cell>
          <cell r="R2576" t="str">
            <v>Sin saldo estimado</v>
          </cell>
          <cell r="S2576">
            <v>1</v>
          </cell>
        </row>
        <row r="2577">
          <cell r="D2577" t="str">
            <v>20190320IPM100</v>
          </cell>
          <cell r="E2577" t="str">
            <v>8300001066001001</v>
          </cell>
          <cell r="K2577" t="str">
            <v xml:space="preserve">TRANSVERSALIDAD MOD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7">
            <v>0</v>
          </cell>
          <cell r="M2577">
            <v>19580800</v>
          </cell>
          <cell r="N2577">
            <v>0</v>
          </cell>
          <cell r="O2577">
            <v>19580800</v>
          </cell>
          <cell r="P2577">
            <v>19580800</v>
          </cell>
          <cell r="Q2577">
            <v>19580800</v>
          </cell>
          <cell r="R2577" t="str">
            <v>Sin saldo estimado</v>
          </cell>
          <cell r="S2577">
            <v>1</v>
          </cell>
        </row>
        <row r="2578">
          <cell r="D2578" t="str">
            <v/>
          </cell>
          <cell r="E2578" t="str">
            <v>8300001067000000</v>
          </cell>
          <cell r="I2578" t="str">
            <v xml:space="preserve">PROVISIONES PARA LA ARMONIZACION CONTABLE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8">
            <v>0</v>
          </cell>
          <cell r="M2578">
            <v>1200000</v>
          </cell>
          <cell r="N2578">
            <v>0</v>
          </cell>
          <cell r="O2578">
            <v>1200000</v>
          </cell>
          <cell r="P2578">
            <v>1200000</v>
          </cell>
          <cell r="Q2578">
            <v>1200000</v>
          </cell>
          <cell r="R2578" t="str">
            <v>Sin saldo estimado</v>
          </cell>
          <cell r="S2578">
            <v>1</v>
          </cell>
        </row>
        <row r="2579">
          <cell r="D2579" t="str">
            <v/>
          </cell>
          <cell r="E2579" t="str">
            <v>8300001067001000</v>
          </cell>
          <cell r="J2579" t="str">
            <v xml:space="preserve">PROVISIONES PARA LA ARMONIZACION CONTABLE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79">
            <v>0</v>
          </cell>
          <cell r="M2579">
            <v>1200000</v>
          </cell>
          <cell r="N2579">
            <v>0</v>
          </cell>
          <cell r="O2579">
            <v>1200000</v>
          </cell>
          <cell r="P2579">
            <v>1200000</v>
          </cell>
          <cell r="Q2579">
            <v>1200000</v>
          </cell>
          <cell r="R2579" t="str">
            <v>Sin saldo estimado</v>
          </cell>
          <cell r="S2579">
            <v>1</v>
          </cell>
        </row>
        <row r="2580">
          <cell r="D2580" t="str">
            <v>20191050915100</v>
          </cell>
          <cell r="E2580" t="str">
            <v>8300001067001001</v>
          </cell>
          <cell r="K2580" t="str">
            <v xml:space="preserve">PROVISIONES PARA LA ARMONIZACION CONTABLE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80">
            <v>0</v>
          </cell>
          <cell r="M2580">
            <v>1200000</v>
          </cell>
          <cell r="N2580">
            <v>0</v>
          </cell>
          <cell r="O2580">
            <v>1200000</v>
          </cell>
          <cell r="P2580">
            <v>1200000</v>
          </cell>
          <cell r="Q2580">
            <v>1200000</v>
          </cell>
          <cell r="R2580" t="str">
            <v>Sin saldo estimado</v>
          </cell>
          <cell r="S2580">
            <v>1</v>
          </cell>
        </row>
        <row r="2581">
          <cell r="D2581" t="str">
            <v/>
          </cell>
          <cell r="E2581" t="str">
            <v>8300001075000000</v>
          </cell>
          <cell r="I2581" t="str">
            <v xml:space="preserve">SEGURO AGROPECUARIO CATASTROFICO DEL SUBCOMPONENTE ATENCION A SINIESTROS AGROPECUARIOS DEL COMPONENTE ACCESO AL FINANCIAMIENTO DEL PROGRAMA DE FOMENTO A LA AGRICULTURA                                                                                                                                     </v>
          </cell>
          <cell r="L2581">
            <v>0</v>
          </cell>
          <cell r="M2581">
            <v>152454981.11000001</v>
          </cell>
          <cell r="N2581">
            <v>0</v>
          </cell>
          <cell r="O2581">
            <v>152454981.11000001</v>
          </cell>
          <cell r="P2581">
            <v>152454981.11000001</v>
          </cell>
          <cell r="Q2581">
            <v>152454981.11000001</v>
          </cell>
          <cell r="R2581" t="str">
            <v>Sin saldo estimado</v>
          </cell>
          <cell r="S2581">
            <v>1</v>
          </cell>
        </row>
        <row r="2582">
          <cell r="D2582" t="str">
            <v/>
          </cell>
          <cell r="E2582" t="str">
            <v>8300001075001000</v>
          </cell>
          <cell r="J2582" t="str">
            <v xml:space="preserve">SEGURO AGROPECUARIO CATASTROFICO DEL SUBCOMPONENTE ATENCION A SINIESTROS AGROPECUARIOS DEL COMPONENTE ACCESO AL FINANCIAMIENTO DEL PROGRAMA DE FOMENTO A LA AGRICULTURA                                                                                                                                     </v>
          </cell>
          <cell r="L2582">
            <v>0</v>
          </cell>
          <cell r="M2582">
            <v>152454981.11000001</v>
          </cell>
          <cell r="N2582">
            <v>0</v>
          </cell>
          <cell r="O2582">
            <v>152454981.11000001</v>
          </cell>
          <cell r="P2582">
            <v>152454981.11000001</v>
          </cell>
          <cell r="Q2582">
            <v>152454981.11000001</v>
          </cell>
          <cell r="R2582" t="str">
            <v>Sin saldo estimado</v>
          </cell>
          <cell r="S2582">
            <v>1</v>
          </cell>
        </row>
        <row r="2583">
          <cell r="D2583" t="str">
            <v>20191251071100</v>
          </cell>
          <cell r="E2583" t="str">
            <v>8300001075001001</v>
          </cell>
          <cell r="K2583" t="str">
            <v xml:space="preserve">SEGURO AGROPECUARIO CATASTROFICO DEL SUBCOMPONENTE ATENCION A SINIESTROS AGROPECUARIOS DEL COMPONENTE ACCESO AL FINANCIAMIENTO DEL PROGRAMA DE FOMENTO A LA AGRICULTURA                                                                                                                                     </v>
          </cell>
          <cell r="L2583">
            <v>0</v>
          </cell>
          <cell r="M2583">
            <v>152454981.11000001</v>
          </cell>
          <cell r="N2583">
            <v>0</v>
          </cell>
          <cell r="O2583">
            <v>152454981.11000001</v>
          </cell>
          <cell r="P2583">
            <v>152454981.11000001</v>
          </cell>
          <cell r="Q2583">
            <v>152454981.11000001</v>
          </cell>
          <cell r="R2583" t="str">
            <v>Sin saldo estimado</v>
          </cell>
          <cell r="S2583">
            <v>1</v>
          </cell>
        </row>
        <row r="2584">
          <cell r="D2584" t="str">
            <v/>
          </cell>
          <cell r="E2584" t="str">
            <v>8300001082000000</v>
          </cell>
          <cell r="I2584" t="str">
            <v xml:space="preserve">FIDEICOMISO FONDO DE ESTABILIZACION DE LOS INGRESOS DE LAS ENTIDADES FEDERATIVAS                                                                                                                                                                                                                            </v>
          </cell>
          <cell r="L2584">
            <v>0</v>
          </cell>
          <cell r="M2584">
            <v>163851792</v>
          </cell>
          <cell r="N2584">
            <v>0</v>
          </cell>
          <cell r="O2584">
            <v>163851792</v>
          </cell>
          <cell r="P2584">
            <v>163851792</v>
          </cell>
          <cell r="Q2584">
            <v>163851792</v>
          </cell>
          <cell r="R2584" t="str">
            <v>Sin saldo estimado</v>
          </cell>
          <cell r="S2584">
            <v>1</v>
          </cell>
        </row>
        <row r="2585">
          <cell r="D2585" t="str">
            <v/>
          </cell>
          <cell r="E2585" t="str">
            <v>8300001082001000</v>
          </cell>
          <cell r="J2585" t="str">
            <v xml:space="preserve">FIDEICOMISO FONDO DE ESTABILIZACION DE LOS INGRESOS DE LAS ENTIDADES FEDERATIVAS                                                                                                                                                                                                                            </v>
          </cell>
          <cell r="L2585">
            <v>0</v>
          </cell>
          <cell r="M2585">
            <v>163851792</v>
          </cell>
          <cell r="N2585">
            <v>0</v>
          </cell>
          <cell r="O2585">
            <v>163851792</v>
          </cell>
          <cell r="P2585">
            <v>163851792</v>
          </cell>
          <cell r="Q2585">
            <v>163851792</v>
          </cell>
          <cell r="R2585" t="str">
            <v>Sin saldo estimado</v>
          </cell>
          <cell r="S2585">
            <v>1</v>
          </cell>
        </row>
        <row r="2586">
          <cell r="D2586" t="str">
            <v>20191050900100</v>
          </cell>
          <cell r="E2586" t="str">
            <v>8300001082001001</v>
          </cell>
          <cell r="K2586" t="str">
            <v xml:space="preserve">FIDEICOMISO FONDO DE ESTABILIZACION DE LOS INGRESOS DE LAS ENTIDADES FEDERATIVAS                                                                                                                                                                                                                            </v>
          </cell>
          <cell r="L2586">
            <v>0</v>
          </cell>
          <cell r="M2586">
            <v>163851792</v>
          </cell>
          <cell r="N2586">
            <v>0</v>
          </cell>
          <cell r="O2586">
            <v>163851792</v>
          </cell>
          <cell r="P2586">
            <v>163851792</v>
          </cell>
          <cell r="Q2586">
            <v>163851792</v>
          </cell>
          <cell r="R2586" t="str">
            <v>Sin saldo estimado</v>
          </cell>
          <cell r="S2586">
            <v>1</v>
          </cell>
        </row>
        <row r="2587">
          <cell r="D2587" t="str">
            <v/>
          </cell>
          <cell r="E2587" t="str">
            <v>8300002000000000</v>
          </cell>
          <cell r="H2587" t="str">
            <v xml:space="preserve">CONVENIOS MUNICIPALES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87">
            <v>0</v>
          </cell>
          <cell r="M2587">
            <v>734823997.13999999</v>
          </cell>
          <cell r="N2587">
            <v>0</v>
          </cell>
          <cell r="O2587">
            <v>734823997.13999999</v>
          </cell>
          <cell r="P2587">
            <v>734823997.13999999</v>
          </cell>
          <cell r="Q2587">
            <v>734823997.13999999</v>
          </cell>
          <cell r="R2587" t="str">
            <v>Sin saldo estimado</v>
          </cell>
          <cell r="S2587">
            <v>1</v>
          </cell>
        </row>
        <row r="2588">
          <cell r="D2588" t="str">
            <v/>
          </cell>
          <cell r="E2588" t="str">
            <v>8300002001000000</v>
          </cell>
          <cell r="I2588" t="str">
            <v xml:space="preserve">CONVENIOS DE COLABORACION INTERINSTITUCIONAL DE MANTENIMIENTO OPERACION Y FUNCIONAMIENTO DE LOS CENTROS COMUNITARIOS DE PREVENCION Y PARTICIPACION CIUDADANA (CCPPC)                                                                                                                                        </v>
          </cell>
          <cell r="L2588">
            <v>0</v>
          </cell>
          <cell r="M2588">
            <v>9451344.7200000007</v>
          </cell>
          <cell r="N2588">
            <v>0</v>
          </cell>
          <cell r="O2588">
            <v>9451344.7200000007</v>
          </cell>
          <cell r="P2588">
            <v>9451344.7200000007</v>
          </cell>
          <cell r="Q2588">
            <v>9451344.7200000007</v>
          </cell>
          <cell r="R2588" t="str">
            <v>Sin saldo estimado</v>
          </cell>
          <cell r="S2588">
            <v>1</v>
          </cell>
        </row>
        <row r="2589">
          <cell r="D2589" t="str">
            <v/>
          </cell>
          <cell r="E2589" t="str">
            <v>8300002001001000</v>
          </cell>
          <cell r="J2589" t="str">
            <v xml:space="preserve">CONVENIOS DE COLABORACION INTERINSTITUCIONAL DE MANTENIMIENTO OPERACION Y FUNCIONAMIENTO DE LOS CENTROS COMUNITARIOS DE PREVENCION Y PARTICIPACION CIUDADANA (CCPPC)                                                                                                                                        </v>
          </cell>
          <cell r="L2589">
            <v>0</v>
          </cell>
          <cell r="M2589">
            <v>9451344.7200000007</v>
          </cell>
          <cell r="N2589">
            <v>0</v>
          </cell>
          <cell r="O2589">
            <v>9451344.7200000007</v>
          </cell>
          <cell r="P2589">
            <v>9451344.7200000007</v>
          </cell>
          <cell r="Q2589">
            <v>9451344.7200000007</v>
          </cell>
          <cell r="R2589" t="str">
            <v>Sin saldo estimado</v>
          </cell>
          <cell r="S2589">
            <v>1</v>
          </cell>
        </row>
        <row r="2590">
          <cell r="D2590" t="str">
            <v>20150040031300</v>
          </cell>
          <cell r="E2590" t="str">
            <v>8300002001001001</v>
          </cell>
          <cell r="K2590" t="str">
            <v xml:space="preserve">CONVENIOS DE COLABORACION INTERINSTITUCIONAL DE MANTENIMIENTO OPERACION Y FUNCIONAMIENTO DE LOS CENTROS COMUNITARIOS DE PREVENCION Y PARTICIPACION CIUDADANA (CCPPC)                                                                                                                                        </v>
          </cell>
          <cell r="L2590">
            <v>0</v>
          </cell>
          <cell r="M2590">
            <v>9451344.7200000007</v>
          </cell>
          <cell r="N2590">
            <v>0</v>
          </cell>
          <cell r="O2590">
            <v>9451344.7200000007</v>
          </cell>
          <cell r="P2590">
            <v>9451344.7200000007</v>
          </cell>
          <cell r="Q2590">
            <v>9451344.7200000007</v>
          </cell>
          <cell r="R2590" t="str">
            <v>Sin saldo estimado</v>
          </cell>
          <cell r="S2590">
            <v>1</v>
          </cell>
        </row>
        <row r="2591">
          <cell r="D2591" t="str">
            <v/>
          </cell>
          <cell r="E2591" t="str">
            <v>8300002002000000</v>
          </cell>
          <cell r="I2591" t="str">
            <v xml:space="preserve">REHABILITACION DEL CENTRO HISTORICO DE HUAQUECHULA MODALIDAD 2 A1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91">
            <v>0</v>
          </cell>
          <cell r="M2591">
            <v>26436.15</v>
          </cell>
          <cell r="N2591">
            <v>0</v>
          </cell>
          <cell r="O2591">
            <v>26436.15</v>
          </cell>
          <cell r="P2591">
            <v>26436.15</v>
          </cell>
          <cell r="Q2591">
            <v>26436.15</v>
          </cell>
          <cell r="R2591" t="str">
            <v>Sin saldo estimado</v>
          </cell>
          <cell r="S2591">
            <v>1</v>
          </cell>
        </row>
        <row r="2592">
          <cell r="D2592" t="str">
            <v/>
          </cell>
          <cell r="E2592" t="str">
            <v>8300002002001000</v>
          </cell>
          <cell r="J2592" t="str">
            <v xml:space="preserve">REHABILITACION DEL CENTRO HISTORICO DE HUAQUECHULA MODALIDAD 2 A1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92">
            <v>0</v>
          </cell>
          <cell r="M2592">
            <v>26436.15</v>
          </cell>
          <cell r="N2592">
            <v>0</v>
          </cell>
          <cell r="O2592">
            <v>26436.15</v>
          </cell>
          <cell r="P2592">
            <v>26436.15</v>
          </cell>
          <cell r="Q2592">
            <v>26436.15</v>
          </cell>
          <cell r="R2592" t="str">
            <v>Sin saldo estimado</v>
          </cell>
          <cell r="S2592">
            <v>1</v>
          </cell>
        </row>
        <row r="2593">
          <cell r="D2593" t="str">
            <v>20161050923300</v>
          </cell>
          <cell r="E2593" t="str">
            <v>8300002002001001</v>
          </cell>
          <cell r="K2593" t="str">
            <v xml:space="preserve">REHABILITACION DEL CENTRO HISTORICO DE HUAQUECHULA MODALIDAD 2 A1                                                                                                                                                                                                                                           </v>
          </cell>
          <cell r="L2593">
            <v>0</v>
          </cell>
          <cell r="M2593">
            <v>26436.15</v>
          </cell>
          <cell r="N2593">
            <v>0</v>
          </cell>
          <cell r="O2593">
            <v>26436.15</v>
          </cell>
          <cell r="P2593">
            <v>26436.15</v>
          </cell>
          <cell r="Q2593">
            <v>26436.15</v>
          </cell>
          <cell r="R2593" t="str">
            <v>Sin saldo estimado</v>
          </cell>
          <cell r="S2593">
            <v>1</v>
          </cell>
        </row>
        <row r="2594">
          <cell r="D2594" t="str">
            <v/>
          </cell>
          <cell r="E2594" t="str">
            <v>8300002003000000</v>
          </cell>
          <cell r="I2594" t="str">
            <v xml:space="preserve">PROGRAMA REHABILITACION DE UNIDAD DEPORTIVA DE PRIMERA SECCION INCLUYE EMPASTADO DE CANCHA DE FUTBOL MODULOS SANITARIOS CANCHA DE USOS MULTIPLES Y JUEGOS INFANTILES MUNICIPIO SAN MATIAS TLALANCALECA                                                                                                      </v>
          </cell>
          <cell r="L2594">
            <v>0</v>
          </cell>
          <cell r="M2594">
            <v>2098540.62</v>
          </cell>
          <cell r="N2594">
            <v>0</v>
          </cell>
          <cell r="O2594">
            <v>2098540.62</v>
          </cell>
          <cell r="P2594">
            <v>2098540.62</v>
          </cell>
          <cell r="Q2594">
            <v>2098540.62</v>
          </cell>
          <cell r="R2594" t="str">
            <v>Sin saldo estimado</v>
          </cell>
          <cell r="S2594">
            <v>1</v>
          </cell>
        </row>
        <row r="2595">
          <cell r="D2595" t="str">
            <v/>
          </cell>
          <cell r="E2595" t="str">
            <v>8300002003001000</v>
          </cell>
          <cell r="J2595" t="str">
            <v xml:space="preserve">PROGRAMA REHABILITACION DE UNIDAD DEPORTIVA DE PRIMERA SECCION INCLUYE EMPASTADO DE CANCHA DE FUTBOL MODULOS SANITARIOS CANCHA DE USOS MULTIPLES Y JUEGOS INFANTILES MUNICIPIO SAN MATIAS TLALANCALECA                                                                                                      </v>
          </cell>
          <cell r="L2595">
            <v>0</v>
          </cell>
          <cell r="M2595">
            <v>2098540.62</v>
          </cell>
          <cell r="N2595">
            <v>0</v>
          </cell>
          <cell r="O2595">
            <v>2098540.62</v>
          </cell>
          <cell r="P2595">
            <v>2098540.62</v>
          </cell>
          <cell r="Q2595">
            <v>2098540.62</v>
          </cell>
          <cell r="R2595" t="str">
            <v>Sin saldo estimado</v>
          </cell>
          <cell r="S2595">
            <v>1</v>
          </cell>
        </row>
        <row r="2596">
          <cell r="D2596" t="str">
            <v>20181071001300</v>
          </cell>
          <cell r="E2596" t="str">
            <v>8300002003001001</v>
          </cell>
          <cell r="K2596" t="str">
            <v xml:space="preserve">PROGRAMA REHABILITACION DE UNIDAD DEPORTIVA DE PRIMERA SECCION INCLUYE EMPASTADO DE CANCHA DE FUTBOL MODULOS SANITARIOS CANCHA DE USOS MULTIPLES Y JUEGOS INFANTILES MUNICIPIO SAN MATIAS TLALANCALECA                                                                                                      </v>
          </cell>
          <cell r="L2596">
            <v>0</v>
          </cell>
          <cell r="M2596">
            <v>2098540.62</v>
          </cell>
          <cell r="N2596">
            <v>0</v>
          </cell>
          <cell r="O2596">
            <v>2098540.62</v>
          </cell>
          <cell r="P2596">
            <v>2098540.62</v>
          </cell>
          <cell r="Q2596">
            <v>2098540.62</v>
          </cell>
          <cell r="R2596" t="str">
            <v>Sin saldo estimado</v>
          </cell>
          <cell r="S2596">
            <v>1</v>
          </cell>
        </row>
        <row r="2597">
          <cell r="D2597" t="str">
            <v/>
          </cell>
          <cell r="E2597" t="str">
            <v>8300002004000000</v>
          </cell>
          <cell r="I2597" t="str">
            <v xml:space="preserve">PROYECTO INTEGRAL PARA LA PAVIMENTACION CON CONCRETO HIDRAULICO DE LA CALLE ACCESO PRINCIPAL A ATLA EN EL MUNICIPIO DE PAHUATLAN EN EL ESTADO DE PUEBLA                                                                                                                                                     </v>
          </cell>
          <cell r="L2597">
            <v>0</v>
          </cell>
          <cell r="M2597">
            <v>566252.68999999994</v>
          </cell>
          <cell r="N2597">
            <v>0</v>
          </cell>
          <cell r="O2597">
            <v>566252.68999999994</v>
          </cell>
          <cell r="P2597">
            <v>566252.68999999994</v>
          </cell>
          <cell r="Q2597">
            <v>566252.68999999994</v>
          </cell>
          <cell r="R2597" t="str">
            <v>Sin saldo estimado</v>
          </cell>
          <cell r="S2597">
            <v>1</v>
          </cell>
        </row>
        <row r="2598">
          <cell r="D2598" t="str">
            <v/>
          </cell>
          <cell r="E2598" t="str">
            <v>8300002004001000</v>
          </cell>
          <cell r="J2598" t="str">
            <v xml:space="preserve">PROYECTO INTEGRAL PARA LA PAVIMENTACION CON CONCRETO HIDRAULICO DE LA CALLE ACCESO PRINCIPAL A ATLA EN EL MUNICIPIO DE PAHUATLAN EN EL ESTADO DE PUEBLA                                                                                                                                                     </v>
          </cell>
          <cell r="L2598">
            <v>0</v>
          </cell>
          <cell r="M2598">
            <v>566252.68999999994</v>
          </cell>
          <cell r="N2598">
            <v>0</v>
          </cell>
          <cell r="O2598">
            <v>566252.68999999994</v>
          </cell>
          <cell r="P2598">
            <v>566252.68999999994</v>
          </cell>
          <cell r="Q2598">
            <v>566252.68999999994</v>
          </cell>
          <cell r="R2598" t="str">
            <v>Sin saldo estimado</v>
          </cell>
          <cell r="S2598">
            <v>1</v>
          </cell>
        </row>
        <row r="2599">
          <cell r="D2599" t="str">
            <v>20181071001300</v>
          </cell>
          <cell r="E2599" t="str">
            <v>8300002004001001</v>
          </cell>
          <cell r="K2599" t="str">
            <v xml:space="preserve">PROYECTO INTEGRAL PARA LA PAVIMENTACION CON CONCRETO HIDRAULICO DE LA CALLE ACCESO PRINCIPAL A ATLA EN EL MUNICIPIO DE PAHUATLAN EN EL ESTADO DE PUEBLA                                                                                                                                                     </v>
          </cell>
          <cell r="L2599">
            <v>0</v>
          </cell>
          <cell r="M2599">
            <v>566252.68999999994</v>
          </cell>
          <cell r="N2599">
            <v>0</v>
          </cell>
          <cell r="O2599">
            <v>566252.68999999994</v>
          </cell>
          <cell r="P2599">
            <v>566252.68999999994</v>
          </cell>
          <cell r="Q2599">
            <v>566252.68999999994</v>
          </cell>
          <cell r="R2599" t="str">
            <v>Sin saldo estimado</v>
          </cell>
          <cell r="S2599">
            <v>1</v>
          </cell>
        </row>
        <row r="2600">
          <cell r="D2600" t="str">
            <v/>
          </cell>
          <cell r="E2600" t="str">
            <v>8300002005000000</v>
          </cell>
          <cell r="I2600" t="str">
            <v xml:space="preserve">PROGRAMA DE DESARROLLO INSTITUCIONAL MUNICIPAL DIM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00">
            <v>0</v>
          </cell>
          <cell r="M2600">
            <v>13781974.949999999</v>
          </cell>
          <cell r="N2600">
            <v>0</v>
          </cell>
          <cell r="O2600">
            <v>13781974.949999999</v>
          </cell>
          <cell r="P2600">
            <v>13781974.949999999</v>
          </cell>
          <cell r="Q2600">
            <v>13781974.949999999</v>
          </cell>
          <cell r="R2600" t="str">
            <v>Sin saldo estimado</v>
          </cell>
          <cell r="S2600">
            <v>1</v>
          </cell>
        </row>
        <row r="2601">
          <cell r="D2601" t="str">
            <v/>
          </cell>
          <cell r="E2601" t="str">
            <v>8300002005001000</v>
          </cell>
          <cell r="J2601" t="str">
            <v xml:space="preserve">PROGRAMA DE DESARROLLO INSTITUCIONAL MUNICIPAL DIM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01">
            <v>0</v>
          </cell>
          <cell r="M2601">
            <v>13781974.949999999</v>
          </cell>
          <cell r="N2601">
            <v>0</v>
          </cell>
          <cell r="O2601">
            <v>13781974.949999999</v>
          </cell>
          <cell r="P2601">
            <v>13781974.949999999</v>
          </cell>
          <cell r="Q2601">
            <v>13781974.949999999</v>
          </cell>
          <cell r="R2601" t="str">
            <v>Sin saldo estimado</v>
          </cell>
          <cell r="S2601">
            <v>1</v>
          </cell>
        </row>
        <row r="2602">
          <cell r="D2602" t="str">
            <v>20140040031300</v>
          </cell>
          <cell r="E2602" t="str">
            <v>8300002005001001</v>
          </cell>
          <cell r="K2602" t="str">
            <v xml:space="preserve">PROGRAMA DE DESARROLLO INSTITUCIONAL MUNICIPAL DIM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02">
            <v>0</v>
          </cell>
          <cell r="M2602">
            <v>13781974.949999999</v>
          </cell>
          <cell r="N2602">
            <v>0</v>
          </cell>
          <cell r="O2602">
            <v>13781974.949999999</v>
          </cell>
          <cell r="P2602">
            <v>13781974.949999999</v>
          </cell>
          <cell r="Q2602">
            <v>13781974.949999999</v>
          </cell>
          <cell r="R2602" t="str">
            <v>Sin saldo estimado</v>
          </cell>
          <cell r="S2602">
            <v>1</v>
          </cell>
        </row>
        <row r="2603">
          <cell r="D2603" t="str">
            <v/>
          </cell>
          <cell r="E2603" t="str">
            <v>8300002006000000</v>
          </cell>
          <cell r="I2603" t="str">
            <v xml:space="preserve">PROGRAMA DE AGUA POTABLE, ALCANTARILLADO Y SANEAMIENTO 2013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03">
            <v>0</v>
          </cell>
          <cell r="M2603">
            <v>1233.6400000000001</v>
          </cell>
          <cell r="N2603">
            <v>0</v>
          </cell>
          <cell r="O2603">
            <v>1233.6400000000001</v>
          </cell>
          <cell r="P2603">
            <v>1233.6400000000001</v>
          </cell>
          <cell r="Q2603">
            <v>1233.6400000000001</v>
          </cell>
          <cell r="R2603" t="str">
            <v>Sin saldo estimado</v>
          </cell>
          <cell r="S2603">
            <v>1</v>
          </cell>
        </row>
        <row r="2604">
          <cell r="D2604" t="str">
            <v/>
          </cell>
          <cell r="E2604" t="str">
            <v>8300002006001000</v>
          </cell>
          <cell r="J2604" t="str">
            <v xml:space="preserve">PROGRAMA DE AGUA POTABLE, ALCANTARILLADO Y SANEAMIENTO 2013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04">
            <v>0</v>
          </cell>
          <cell r="M2604">
            <v>1233.6400000000001</v>
          </cell>
          <cell r="N2604">
            <v>0</v>
          </cell>
          <cell r="O2604">
            <v>1233.6400000000001</v>
          </cell>
          <cell r="P2604">
            <v>1233.6400000000001</v>
          </cell>
          <cell r="Q2604">
            <v>1233.6400000000001</v>
          </cell>
          <cell r="R2604" t="str">
            <v>Sin saldo estimado</v>
          </cell>
          <cell r="S2604">
            <v>1</v>
          </cell>
        </row>
        <row r="2605">
          <cell r="D2605" t="str">
            <v>20131071001300</v>
          </cell>
          <cell r="E2605" t="str">
            <v>8300002006001001</v>
          </cell>
          <cell r="K2605" t="str">
            <v xml:space="preserve">PROGRAMA DE AGUA POTABLE, ALCANTARILLADO Y SANEAMIENTO 2013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05">
            <v>0</v>
          </cell>
          <cell r="M2605">
            <v>1233.6400000000001</v>
          </cell>
          <cell r="N2605">
            <v>0</v>
          </cell>
          <cell r="O2605">
            <v>1233.6400000000001</v>
          </cell>
          <cell r="P2605">
            <v>1233.6400000000001</v>
          </cell>
          <cell r="Q2605">
            <v>1233.6400000000001</v>
          </cell>
          <cell r="R2605" t="str">
            <v>Sin saldo estimado</v>
          </cell>
          <cell r="S2605">
            <v>1</v>
          </cell>
        </row>
        <row r="2606">
          <cell r="D2606" t="str">
            <v/>
          </cell>
          <cell r="E2606" t="str">
            <v>8300002007000000</v>
          </cell>
          <cell r="I2606" t="str">
            <v xml:space="preserve">DIVERSAS OBRAS EN EL MUNICIPIO DE GENERAL FELIPE ANGELES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606">
            <v>0</v>
          </cell>
          <cell r="M2606">
            <v>3500000</v>
          </cell>
          <cell r="N2606">
            <v>0</v>
          </cell>
          <cell r="O2606">
            <v>3500000</v>
          </cell>
          <cell r="P2606">
            <v>3500000</v>
          </cell>
          <cell r="Q2606">
            <v>3500000</v>
          </cell>
          <cell r="R2606" t="str">
            <v>Sin saldo estimado</v>
          </cell>
          <cell r="S2606">
            <v>1</v>
          </cell>
        </row>
        <row r="2607">
          <cell r="D2607" t="str">
            <v/>
          </cell>
          <cell r="E2607" t="str">
            <v>8300002007001000</v>
          </cell>
          <cell r="J2607" t="str">
            <v xml:space="preserve">DIVERSAS OBRAS EN EL MUNICIPIO DE GENERAL FELIPE ANGELES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607">
            <v>0</v>
          </cell>
          <cell r="M2607">
            <v>3500000</v>
          </cell>
          <cell r="N2607">
            <v>0</v>
          </cell>
          <cell r="O2607">
            <v>3500000</v>
          </cell>
          <cell r="P2607">
            <v>3500000</v>
          </cell>
          <cell r="Q2607">
            <v>3500000</v>
          </cell>
          <cell r="R2607" t="str">
            <v>Sin saldo estimado</v>
          </cell>
          <cell r="S2607">
            <v>1</v>
          </cell>
        </row>
        <row r="2608">
          <cell r="D2608" t="str">
            <v>20191050923300</v>
          </cell>
          <cell r="E2608" t="str">
            <v>8300002007001001</v>
          </cell>
          <cell r="K2608" t="str">
            <v xml:space="preserve">DIVERSAS OBRAS EN EL MUNICIPIO DE GENERAL FELIPE ANGELES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608">
            <v>0</v>
          </cell>
          <cell r="M2608">
            <v>3500000</v>
          </cell>
          <cell r="N2608">
            <v>0</v>
          </cell>
          <cell r="O2608">
            <v>3500000</v>
          </cell>
          <cell r="P2608">
            <v>3500000</v>
          </cell>
          <cell r="Q2608">
            <v>3500000</v>
          </cell>
          <cell r="R2608" t="str">
            <v>Sin saldo estimado</v>
          </cell>
          <cell r="S2608">
            <v>1</v>
          </cell>
        </row>
        <row r="2609">
          <cell r="D2609" t="str">
            <v/>
          </cell>
          <cell r="E2609" t="str">
            <v>8300002008000000</v>
          </cell>
          <cell r="I2609" t="str">
            <v xml:space="preserve">DIVERSAS OBRAS EN EL MUNICIPIO DE NAUPAN,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609">
            <v>0</v>
          </cell>
          <cell r="M2609">
            <v>3497870.11</v>
          </cell>
          <cell r="N2609">
            <v>0</v>
          </cell>
          <cell r="O2609">
            <v>3497870.11</v>
          </cell>
          <cell r="P2609">
            <v>3497870.11</v>
          </cell>
          <cell r="Q2609">
            <v>3497870.11</v>
          </cell>
          <cell r="R2609" t="str">
            <v>Sin saldo estimado</v>
          </cell>
          <cell r="S2609">
            <v>1</v>
          </cell>
        </row>
        <row r="2610">
          <cell r="D2610" t="str">
            <v/>
          </cell>
          <cell r="E2610" t="str">
            <v>8300002008001000</v>
          </cell>
          <cell r="J2610" t="str">
            <v xml:space="preserve">DIVERSAS OBRAS EN EL MUNICIPIO DE NAUPAN,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610">
            <v>0</v>
          </cell>
          <cell r="M2610">
            <v>3497870.11</v>
          </cell>
          <cell r="N2610">
            <v>0</v>
          </cell>
          <cell r="O2610">
            <v>3497870.11</v>
          </cell>
          <cell r="P2610">
            <v>3497870.11</v>
          </cell>
          <cell r="Q2610">
            <v>3497870.11</v>
          </cell>
          <cell r="R2610" t="str">
            <v>Sin saldo estimado</v>
          </cell>
          <cell r="S2610">
            <v>1</v>
          </cell>
        </row>
        <row r="2611">
          <cell r="D2611" t="str">
            <v>20191050923300</v>
          </cell>
          <cell r="E2611" t="str">
            <v>8300002008001001</v>
          </cell>
          <cell r="K2611" t="str">
            <v xml:space="preserve">DIVERSAS OBRAS EN EL MUNICIPIO DE NAUPAN,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611">
            <v>0</v>
          </cell>
          <cell r="M2611">
            <v>3497870.11</v>
          </cell>
          <cell r="N2611">
            <v>0</v>
          </cell>
          <cell r="O2611">
            <v>3497870.11</v>
          </cell>
          <cell r="P2611">
            <v>3497870.11</v>
          </cell>
          <cell r="Q2611">
            <v>3497870.11</v>
          </cell>
          <cell r="R2611" t="str">
            <v>Sin saldo estimado</v>
          </cell>
          <cell r="S2611">
            <v>1</v>
          </cell>
        </row>
        <row r="2612">
          <cell r="D2612" t="str">
            <v/>
          </cell>
          <cell r="E2612" t="str">
            <v>8300002009000000</v>
          </cell>
          <cell r="I2612" t="str">
            <v xml:space="preserve">DIVERSAS OBRAS EN EL MUNICIPIO DE ATEMPAN,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12">
            <v>0</v>
          </cell>
          <cell r="M2612">
            <v>5000000</v>
          </cell>
          <cell r="N2612">
            <v>0</v>
          </cell>
          <cell r="O2612">
            <v>5000000</v>
          </cell>
          <cell r="P2612">
            <v>5000000</v>
          </cell>
          <cell r="Q2612">
            <v>5000000</v>
          </cell>
          <cell r="R2612" t="str">
            <v>Sin saldo estimado</v>
          </cell>
          <cell r="S2612">
            <v>1</v>
          </cell>
        </row>
        <row r="2613">
          <cell r="D2613" t="str">
            <v/>
          </cell>
          <cell r="E2613" t="str">
            <v>8300002009001000</v>
          </cell>
          <cell r="J2613" t="str">
            <v xml:space="preserve">DIVERSAS OBRAS EN EL MUNICIPIO DE ATEMPAN,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13">
            <v>0</v>
          </cell>
          <cell r="M2613">
            <v>5000000</v>
          </cell>
          <cell r="N2613">
            <v>0</v>
          </cell>
          <cell r="O2613">
            <v>5000000</v>
          </cell>
          <cell r="P2613">
            <v>5000000</v>
          </cell>
          <cell r="Q2613">
            <v>5000000</v>
          </cell>
          <cell r="R2613" t="str">
            <v>Sin saldo estimado</v>
          </cell>
          <cell r="S2613">
            <v>1</v>
          </cell>
        </row>
        <row r="2614">
          <cell r="D2614" t="str">
            <v>20191050923300</v>
          </cell>
          <cell r="E2614" t="str">
            <v>8300002009001001</v>
          </cell>
          <cell r="K2614" t="str">
            <v xml:space="preserve">DIVERSAS OBRAS EN EL MUNICIPIO DE ATEMPAN,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14">
            <v>0</v>
          </cell>
          <cell r="M2614">
            <v>5000000</v>
          </cell>
          <cell r="N2614">
            <v>0</v>
          </cell>
          <cell r="O2614">
            <v>5000000</v>
          </cell>
          <cell r="P2614">
            <v>5000000</v>
          </cell>
          <cell r="Q2614">
            <v>5000000</v>
          </cell>
          <cell r="R2614" t="str">
            <v>Sin saldo estimado</v>
          </cell>
          <cell r="S2614">
            <v>1</v>
          </cell>
        </row>
        <row r="2615">
          <cell r="D2615" t="str">
            <v/>
          </cell>
          <cell r="E2615" t="str">
            <v>8300002010000000</v>
          </cell>
          <cell r="I2615" t="str">
            <v xml:space="preserve">DIVERSAS OBRAS EN EL MUNICIPIO DE TZICATLACOYAN,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615">
            <v>0</v>
          </cell>
          <cell r="M2615">
            <v>1500000</v>
          </cell>
          <cell r="N2615">
            <v>0</v>
          </cell>
          <cell r="O2615">
            <v>1500000</v>
          </cell>
          <cell r="P2615">
            <v>1500000</v>
          </cell>
          <cell r="Q2615">
            <v>1500000</v>
          </cell>
          <cell r="R2615" t="str">
            <v>Sin saldo estimado</v>
          </cell>
          <cell r="S2615">
            <v>1</v>
          </cell>
        </row>
        <row r="2616">
          <cell r="D2616" t="str">
            <v/>
          </cell>
          <cell r="E2616" t="str">
            <v>8300002010001000</v>
          </cell>
          <cell r="J2616" t="str">
            <v xml:space="preserve">DIVERSAS OBRAS EN EL MUNICIPIO DE TZICATLACOYAN,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616">
            <v>0</v>
          </cell>
          <cell r="M2616">
            <v>1500000</v>
          </cell>
          <cell r="N2616">
            <v>0</v>
          </cell>
          <cell r="O2616">
            <v>1500000</v>
          </cell>
          <cell r="P2616">
            <v>1500000</v>
          </cell>
          <cell r="Q2616">
            <v>1500000</v>
          </cell>
          <cell r="R2616" t="str">
            <v>Sin saldo estimado</v>
          </cell>
          <cell r="S2616">
            <v>1</v>
          </cell>
        </row>
        <row r="2617">
          <cell r="D2617" t="str">
            <v>20191050923300</v>
          </cell>
          <cell r="E2617" t="str">
            <v>8300002010001001</v>
          </cell>
          <cell r="K2617" t="str">
            <v xml:space="preserve">DIVERSAS OBRAS EN EL MUNICIPIO DE TZICATLACOYAN,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617">
            <v>0</v>
          </cell>
          <cell r="M2617">
            <v>1500000</v>
          </cell>
          <cell r="N2617">
            <v>0</v>
          </cell>
          <cell r="O2617">
            <v>1500000</v>
          </cell>
          <cell r="P2617">
            <v>1500000</v>
          </cell>
          <cell r="Q2617">
            <v>1500000</v>
          </cell>
          <cell r="R2617" t="str">
            <v>Sin saldo estimado</v>
          </cell>
          <cell r="S2617">
            <v>1</v>
          </cell>
        </row>
        <row r="2618">
          <cell r="D2618" t="str">
            <v/>
          </cell>
          <cell r="E2618" t="str">
            <v>8300002011000000</v>
          </cell>
          <cell r="I2618" t="str">
            <v xml:space="preserve">DIVERSAS OBRAS EN EL MUNICIPIO DE HUEHUETLA,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618">
            <v>0</v>
          </cell>
          <cell r="M2618">
            <v>5000000</v>
          </cell>
          <cell r="N2618">
            <v>0</v>
          </cell>
          <cell r="O2618">
            <v>5000000</v>
          </cell>
          <cell r="P2618">
            <v>5000000</v>
          </cell>
          <cell r="Q2618">
            <v>5000000</v>
          </cell>
          <cell r="R2618" t="str">
            <v>Sin saldo estimado</v>
          </cell>
          <cell r="S2618">
            <v>1</v>
          </cell>
        </row>
        <row r="2619">
          <cell r="D2619" t="str">
            <v/>
          </cell>
          <cell r="E2619" t="str">
            <v>8300002011001000</v>
          </cell>
          <cell r="J2619" t="str">
            <v xml:space="preserve">DIVERSAS OBRAS EN EL MUNICIPIO DE HUEHUETLA,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619">
            <v>0</v>
          </cell>
          <cell r="M2619">
            <v>5000000</v>
          </cell>
          <cell r="N2619">
            <v>0</v>
          </cell>
          <cell r="O2619">
            <v>5000000</v>
          </cell>
          <cell r="P2619">
            <v>5000000</v>
          </cell>
          <cell r="Q2619">
            <v>5000000</v>
          </cell>
          <cell r="R2619" t="str">
            <v>Sin saldo estimado</v>
          </cell>
          <cell r="S2619">
            <v>1</v>
          </cell>
        </row>
        <row r="2620">
          <cell r="D2620" t="str">
            <v>20191050923300</v>
          </cell>
          <cell r="E2620" t="str">
            <v>8300002011001001</v>
          </cell>
          <cell r="K2620" t="str">
            <v xml:space="preserve">DIVERSAS OBRAS EN EL MUNICIPIO DE HUEHUETLA,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620">
            <v>0</v>
          </cell>
          <cell r="M2620">
            <v>5000000</v>
          </cell>
          <cell r="N2620">
            <v>0</v>
          </cell>
          <cell r="O2620">
            <v>5000000</v>
          </cell>
          <cell r="P2620">
            <v>5000000</v>
          </cell>
          <cell r="Q2620">
            <v>5000000</v>
          </cell>
          <cell r="R2620" t="str">
            <v>Sin saldo estimado</v>
          </cell>
          <cell r="S2620">
            <v>1</v>
          </cell>
        </row>
        <row r="2621">
          <cell r="D2621" t="str">
            <v/>
          </cell>
          <cell r="E2621" t="str">
            <v>8300002012000000</v>
          </cell>
          <cell r="I2621" t="str">
            <v xml:space="preserve">DIVERSAS OBRAS EN EL MUNICIPIO DE TUZAMAPAN DE GALEANA,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21">
            <v>0</v>
          </cell>
          <cell r="M2621">
            <v>1500000</v>
          </cell>
          <cell r="N2621">
            <v>0</v>
          </cell>
          <cell r="O2621">
            <v>1500000</v>
          </cell>
          <cell r="P2621">
            <v>1500000</v>
          </cell>
          <cell r="Q2621">
            <v>1500000</v>
          </cell>
          <cell r="R2621" t="str">
            <v>Sin saldo estimado</v>
          </cell>
          <cell r="S2621">
            <v>1</v>
          </cell>
        </row>
        <row r="2622">
          <cell r="D2622" t="str">
            <v/>
          </cell>
          <cell r="E2622" t="str">
            <v>8300002012001000</v>
          </cell>
          <cell r="J2622" t="str">
            <v xml:space="preserve">DIVERSAS OBRAS EN EL MUNICIPIO DE TUZAMAPAN DE GALEANA,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22">
            <v>0</v>
          </cell>
          <cell r="M2622">
            <v>1500000</v>
          </cell>
          <cell r="N2622">
            <v>0</v>
          </cell>
          <cell r="O2622">
            <v>1500000</v>
          </cell>
          <cell r="P2622">
            <v>1500000</v>
          </cell>
          <cell r="Q2622">
            <v>1500000</v>
          </cell>
          <cell r="R2622" t="str">
            <v>Sin saldo estimado</v>
          </cell>
          <cell r="S2622">
            <v>1</v>
          </cell>
        </row>
        <row r="2623">
          <cell r="D2623" t="str">
            <v>20191050923300</v>
          </cell>
          <cell r="E2623" t="str">
            <v>8300002012001001</v>
          </cell>
          <cell r="K2623" t="str">
            <v xml:space="preserve">DIVERSAS OBRAS EN EL MUNICIPIO DE TUZAMAPAN DE GALEANA,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23">
            <v>0</v>
          </cell>
          <cell r="M2623">
            <v>1500000</v>
          </cell>
          <cell r="N2623">
            <v>0</v>
          </cell>
          <cell r="O2623">
            <v>1500000</v>
          </cell>
          <cell r="P2623">
            <v>1500000</v>
          </cell>
          <cell r="Q2623">
            <v>1500000</v>
          </cell>
          <cell r="R2623" t="str">
            <v>Sin saldo estimado</v>
          </cell>
          <cell r="S2623">
            <v>1</v>
          </cell>
        </row>
        <row r="2624">
          <cell r="D2624" t="str">
            <v/>
          </cell>
          <cell r="E2624" t="str">
            <v>8300002013000000</v>
          </cell>
          <cell r="I2624" t="str">
            <v xml:space="preserve">DIVERSAS OBRAS EN EL MUNICIPIO DE HUAUCHINANGO,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624">
            <v>0</v>
          </cell>
          <cell r="M2624">
            <v>15000000</v>
          </cell>
          <cell r="N2624">
            <v>0</v>
          </cell>
          <cell r="O2624">
            <v>15000000</v>
          </cell>
          <cell r="P2624">
            <v>15000000</v>
          </cell>
          <cell r="Q2624">
            <v>15000000</v>
          </cell>
          <cell r="R2624" t="str">
            <v>Sin saldo estimado</v>
          </cell>
          <cell r="S2624">
            <v>1</v>
          </cell>
        </row>
        <row r="2625">
          <cell r="D2625" t="str">
            <v/>
          </cell>
          <cell r="E2625" t="str">
            <v>8300002013001000</v>
          </cell>
          <cell r="J2625" t="str">
            <v xml:space="preserve">DIVERSAS OBRAS EN EL MUNICIPIO DE HUAUCHINANGO,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625">
            <v>0</v>
          </cell>
          <cell r="M2625">
            <v>15000000</v>
          </cell>
          <cell r="N2625">
            <v>0</v>
          </cell>
          <cell r="O2625">
            <v>15000000</v>
          </cell>
          <cell r="P2625">
            <v>15000000</v>
          </cell>
          <cell r="Q2625">
            <v>15000000</v>
          </cell>
          <cell r="R2625" t="str">
            <v>Sin saldo estimado</v>
          </cell>
          <cell r="S2625">
            <v>1</v>
          </cell>
        </row>
        <row r="2626">
          <cell r="D2626" t="str">
            <v>20191050923300</v>
          </cell>
          <cell r="E2626" t="str">
            <v>8300002013001001</v>
          </cell>
          <cell r="K2626" t="str">
            <v xml:space="preserve">DIVERSAS OBRAS EN EL MUNICIPIO DE HUAUCHINANGO,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626">
            <v>0</v>
          </cell>
          <cell r="M2626">
            <v>15000000</v>
          </cell>
          <cell r="N2626">
            <v>0</v>
          </cell>
          <cell r="O2626">
            <v>15000000</v>
          </cell>
          <cell r="P2626">
            <v>15000000</v>
          </cell>
          <cell r="Q2626">
            <v>15000000</v>
          </cell>
          <cell r="R2626" t="str">
            <v>Sin saldo estimado</v>
          </cell>
          <cell r="S2626">
            <v>1</v>
          </cell>
        </row>
        <row r="2627">
          <cell r="D2627" t="str">
            <v/>
          </cell>
          <cell r="E2627" t="str">
            <v>8300002014000000</v>
          </cell>
          <cell r="I2627" t="str">
            <v xml:space="preserve">DIVERSAS OBRAS EN EL MUNICIPIO DE TLAXCO,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627">
            <v>0</v>
          </cell>
          <cell r="M2627">
            <v>3500000</v>
          </cell>
          <cell r="N2627">
            <v>0</v>
          </cell>
          <cell r="O2627">
            <v>3500000</v>
          </cell>
          <cell r="P2627">
            <v>3500000</v>
          </cell>
          <cell r="Q2627">
            <v>3500000</v>
          </cell>
          <cell r="R2627" t="str">
            <v>Sin saldo estimado</v>
          </cell>
          <cell r="S2627">
            <v>1</v>
          </cell>
        </row>
        <row r="2628">
          <cell r="D2628" t="str">
            <v/>
          </cell>
          <cell r="E2628" t="str">
            <v>8300002014001000</v>
          </cell>
          <cell r="J2628" t="str">
            <v xml:space="preserve">DIVERSAS OBRAS EN EL MUNICIPIO DE TLAXCO,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628">
            <v>0</v>
          </cell>
          <cell r="M2628">
            <v>3500000</v>
          </cell>
          <cell r="N2628">
            <v>0</v>
          </cell>
          <cell r="O2628">
            <v>3500000</v>
          </cell>
          <cell r="P2628">
            <v>3500000</v>
          </cell>
          <cell r="Q2628">
            <v>3500000</v>
          </cell>
          <cell r="R2628" t="str">
            <v>Sin saldo estimado</v>
          </cell>
          <cell r="S2628">
            <v>1</v>
          </cell>
        </row>
        <row r="2629">
          <cell r="D2629" t="str">
            <v>20191050923300</v>
          </cell>
          <cell r="E2629" t="str">
            <v>8300002014001001</v>
          </cell>
          <cell r="K2629" t="str">
            <v xml:space="preserve">DIVERSAS OBRAS EN EL MUNICIPIO DE TLAXCO,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629">
            <v>0</v>
          </cell>
          <cell r="M2629">
            <v>3500000</v>
          </cell>
          <cell r="N2629">
            <v>0</v>
          </cell>
          <cell r="O2629">
            <v>3500000</v>
          </cell>
          <cell r="P2629">
            <v>3500000</v>
          </cell>
          <cell r="Q2629">
            <v>3500000</v>
          </cell>
          <cell r="R2629" t="str">
            <v>Sin saldo estimado</v>
          </cell>
          <cell r="S2629">
            <v>1</v>
          </cell>
        </row>
        <row r="2630">
          <cell r="D2630" t="str">
            <v/>
          </cell>
          <cell r="E2630" t="str">
            <v>8300002015000000</v>
          </cell>
          <cell r="I2630" t="str">
            <v xml:space="preserve">DIVERSAS OBRAS EN EL MUNICIPIO DE MOLCAXAC,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30">
            <v>0</v>
          </cell>
          <cell r="M2630">
            <v>1500000</v>
          </cell>
          <cell r="N2630">
            <v>0</v>
          </cell>
          <cell r="O2630">
            <v>1500000</v>
          </cell>
          <cell r="P2630">
            <v>1500000</v>
          </cell>
          <cell r="Q2630">
            <v>1500000</v>
          </cell>
          <cell r="R2630" t="str">
            <v>Sin saldo estimado</v>
          </cell>
          <cell r="S2630">
            <v>1</v>
          </cell>
        </row>
        <row r="2631">
          <cell r="D2631" t="str">
            <v/>
          </cell>
          <cell r="E2631" t="str">
            <v>8300002015001000</v>
          </cell>
          <cell r="J2631" t="str">
            <v xml:space="preserve">DIVERSAS OBRAS EN EL MUNICIPIO DE MOLCAXAC,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31">
            <v>0</v>
          </cell>
          <cell r="M2631">
            <v>1500000</v>
          </cell>
          <cell r="N2631">
            <v>0</v>
          </cell>
          <cell r="O2631">
            <v>1500000</v>
          </cell>
          <cell r="P2631">
            <v>1500000</v>
          </cell>
          <cell r="Q2631">
            <v>1500000</v>
          </cell>
          <cell r="R2631" t="str">
            <v>Sin saldo estimado</v>
          </cell>
          <cell r="S2631">
            <v>1</v>
          </cell>
        </row>
        <row r="2632">
          <cell r="D2632" t="str">
            <v>20191050923300</v>
          </cell>
          <cell r="E2632" t="str">
            <v>8300002015001001</v>
          </cell>
          <cell r="K2632" t="str">
            <v xml:space="preserve">DIVERSAS OBRAS EN EL MUNICIPIO DE MOLCAXAC,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32">
            <v>0</v>
          </cell>
          <cell r="M2632">
            <v>1500000</v>
          </cell>
          <cell r="N2632">
            <v>0</v>
          </cell>
          <cell r="O2632">
            <v>1500000</v>
          </cell>
          <cell r="P2632">
            <v>1500000</v>
          </cell>
          <cell r="Q2632">
            <v>1500000</v>
          </cell>
          <cell r="R2632" t="str">
            <v>Sin saldo estimado</v>
          </cell>
          <cell r="S2632">
            <v>1</v>
          </cell>
        </row>
        <row r="2633">
          <cell r="D2633" t="str">
            <v/>
          </cell>
          <cell r="E2633" t="str">
            <v>8300002016000000</v>
          </cell>
          <cell r="I2633" t="str">
            <v xml:space="preserve">DIVERSAS OBRAS EN EL MUNICIPIO DE AYOTOXCO DE GUERRERO,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33">
            <v>0</v>
          </cell>
          <cell r="M2633">
            <v>1500000</v>
          </cell>
          <cell r="N2633">
            <v>0</v>
          </cell>
          <cell r="O2633">
            <v>1500000</v>
          </cell>
          <cell r="P2633">
            <v>1500000</v>
          </cell>
          <cell r="Q2633">
            <v>1500000</v>
          </cell>
          <cell r="R2633" t="str">
            <v>Sin saldo estimado</v>
          </cell>
          <cell r="S2633">
            <v>1</v>
          </cell>
        </row>
        <row r="2634">
          <cell r="D2634" t="str">
            <v/>
          </cell>
          <cell r="E2634" t="str">
            <v>8300002016001000</v>
          </cell>
          <cell r="J2634" t="str">
            <v xml:space="preserve">DIVERSAS OBRAS EN EL MUNICIPIO DE AYOTOXCO DE GUERRERO,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34">
            <v>0</v>
          </cell>
          <cell r="M2634">
            <v>1500000</v>
          </cell>
          <cell r="N2634">
            <v>0</v>
          </cell>
          <cell r="O2634">
            <v>1500000</v>
          </cell>
          <cell r="P2634">
            <v>1500000</v>
          </cell>
          <cell r="Q2634">
            <v>1500000</v>
          </cell>
          <cell r="R2634" t="str">
            <v>Sin saldo estimado</v>
          </cell>
          <cell r="S2634">
            <v>1</v>
          </cell>
        </row>
        <row r="2635">
          <cell r="D2635" t="str">
            <v>20191050923300</v>
          </cell>
          <cell r="E2635" t="str">
            <v>8300002016001001</v>
          </cell>
          <cell r="K2635" t="str">
            <v xml:space="preserve">DIVERSAS OBRAS EN EL MUNICIPIO DE AYOTOXCO DE GUERRERO,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35">
            <v>0</v>
          </cell>
          <cell r="M2635">
            <v>1500000</v>
          </cell>
          <cell r="N2635">
            <v>0</v>
          </cell>
          <cell r="O2635">
            <v>1500000</v>
          </cell>
          <cell r="P2635">
            <v>1500000</v>
          </cell>
          <cell r="Q2635">
            <v>1500000</v>
          </cell>
          <cell r="R2635" t="str">
            <v>Sin saldo estimado</v>
          </cell>
          <cell r="S2635">
            <v>1</v>
          </cell>
        </row>
        <row r="2636">
          <cell r="D2636" t="str">
            <v/>
          </cell>
          <cell r="E2636" t="str">
            <v>8300002017000000</v>
          </cell>
          <cell r="I2636" t="str">
            <v xml:space="preserve">DIVERSAS OBRAS EN EL MUNICIPIO DE PAHUATLAN,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636">
            <v>0</v>
          </cell>
          <cell r="M2636">
            <v>5000000</v>
          </cell>
          <cell r="N2636">
            <v>0</v>
          </cell>
          <cell r="O2636">
            <v>5000000</v>
          </cell>
          <cell r="P2636">
            <v>5000000</v>
          </cell>
          <cell r="Q2636">
            <v>5000000</v>
          </cell>
          <cell r="R2636" t="str">
            <v>Sin saldo estimado</v>
          </cell>
          <cell r="S2636">
            <v>1</v>
          </cell>
        </row>
        <row r="2637">
          <cell r="D2637" t="str">
            <v/>
          </cell>
          <cell r="E2637" t="str">
            <v>8300002017001000</v>
          </cell>
          <cell r="J2637" t="str">
            <v xml:space="preserve">DIVERSAS OBRAS EN EL MUNICIPIO DE PAHUATLAN,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637">
            <v>0</v>
          </cell>
          <cell r="M2637">
            <v>5000000</v>
          </cell>
          <cell r="N2637">
            <v>0</v>
          </cell>
          <cell r="O2637">
            <v>5000000</v>
          </cell>
          <cell r="P2637">
            <v>5000000</v>
          </cell>
          <cell r="Q2637">
            <v>5000000</v>
          </cell>
          <cell r="R2637" t="str">
            <v>Sin saldo estimado</v>
          </cell>
          <cell r="S2637">
            <v>1</v>
          </cell>
        </row>
        <row r="2638">
          <cell r="D2638" t="str">
            <v>20191050923300</v>
          </cell>
          <cell r="E2638" t="str">
            <v>8300002017001001</v>
          </cell>
          <cell r="K2638" t="str">
            <v xml:space="preserve">DIVERSAS OBRAS EN EL MUNICIPIO DE PAHUATLAN,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638">
            <v>0</v>
          </cell>
          <cell r="M2638">
            <v>5000000</v>
          </cell>
          <cell r="N2638">
            <v>0</v>
          </cell>
          <cell r="O2638">
            <v>5000000</v>
          </cell>
          <cell r="P2638">
            <v>5000000</v>
          </cell>
          <cell r="Q2638">
            <v>5000000</v>
          </cell>
          <cell r="R2638" t="str">
            <v>Sin saldo estimado</v>
          </cell>
          <cell r="S2638">
            <v>1</v>
          </cell>
        </row>
        <row r="2639">
          <cell r="D2639" t="str">
            <v/>
          </cell>
          <cell r="E2639" t="str">
            <v>8300002018000000</v>
          </cell>
          <cell r="I2639" t="str">
            <v xml:space="preserve">DIVERSAS OBRAS EN EL MUNICIPIO DE SAN JOSE CHIAPA,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2639">
            <v>0</v>
          </cell>
          <cell r="M2639">
            <v>1500000</v>
          </cell>
          <cell r="N2639">
            <v>0</v>
          </cell>
          <cell r="O2639">
            <v>1500000</v>
          </cell>
          <cell r="P2639">
            <v>1500000</v>
          </cell>
          <cell r="Q2639">
            <v>1500000</v>
          </cell>
          <cell r="R2639" t="str">
            <v>Sin saldo estimado</v>
          </cell>
          <cell r="S2639">
            <v>1</v>
          </cell>
        </row>
        <row r="2640">
          <cell r="D2640" t="str">
            <v/>
          </cell>
          <cell r="E2640" t="str">
            <v>8300002018001000</v>
          </cell>
          <cell r="J2640" t="str">
            <v xml:space="preserve">DIVERSAS OBRAS EN EL MUNICIPIO DE SAN JOSE CHIAPA,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2640">
            <v>0</v>
          </cell>
          <cell r="M2640">
            <v>1500000</v>
          </cell>
          <cell r="N2640">
            <v>0</v>
          </cell>
          <cell r="O2640">
            <v>1500000</v>
          </cell>
          <cell r="P2640">
            <v>1500000</v>
          </cell>
          <cell r="Q2640">
            <v>1500000</v>
          </cell>
          <cell r="R2640" t="str">
            <v>Sin saldo estimado</v>
          </cell>
          <cell r="S2640">
            <v>1</v>
          </cell>
        </row>
        <row r="2641">
          <cell r="D2641" t="str">
            <v>20191050923300</v>
          </cell>
          <cell r="E2641" t="str">
            <v>8300002018001001</v>
          </cell>
          <cell r="K2641" t="str">
            <v xml:space="preserve">DIVERSAS OBRAS EN EL MUNICIPIO DE SAN JOSE CHIAPA,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2641">
            <v>0</v>
          </cell>
          <cell r="M2641">
            <v>1500000</v>
          </cell>
          <cell r="N2641">
            <v>0</v>
          </cell>
          <cell r="O2641">
            <v>1500000</v>
          </cell>
          <cell r="P2641">
            <v>1500000</v>
          </cell>
          <cell r="Q2641">
            <v>1500000</v>
          </cell>
          <cell r="R2641" t="str">
            <v>Sin saldo estimado</v>
          </cell>
          <cell r="S2641">
            <v>1</v>
          </cell>
        </row>
        <row r="2642">
          <cell r="D2642" t="str">
            <v/>
          </cell>
          <cell r="E2642" t="str">
            <v>8300002019000000</v>
          </cell>
          <cell r="I2642" t="str">
            <v xml:space="preserve">DIVERSAS OBRAS EN EL MUNICIPIO DE ZIHUATEUTLA,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642">
            <v>0</v>
          </cell>
          <cell r="M2642">
            <v>3402529.24</v>
          </cell>
          <cell r="N2642">
            <v>0</v>
          </cell>
          <cell r="O2642">
            <v>3402529.24</v>
          </cell>
          <cell r="P2642">
            <v>3402529.24</v>
          </cell>
          <cell r="Q2642">
            <v>3402529.24</v>
          </cell>
          <cell r="R2642" t="str">
            <v>Sin saldo estimado</v>
          </cell>
          <cell r="S2642">
            <v>1</v>
          </cell>
        </row>
        <row r="2643">
          <cell r="D2643" t="str">
            <v/>
          </cell>
          <cell r="E2643" t="str">
            <v>8300002019001000</v>
          </cell>
          <cell r="J2643" t="str">
            <v xml:space="preserve">DIVERSAS OBRAS EN EL MUNICIPIO DE ZIHUATEUTLA,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643">
            <v>0</v>
          </cell>
          <cell r="M2643">
            <v>3402529.24</v>
          </cell>
          <cell r="N2643">
            <v>0</v>
          </cell>
          <cell r="O2643">
            <v>3402529.24</v>
          </cell>
          <cell r="P2643">
            <v>3402529.24</v>
          </cell>
          <cell r="Q2643">
            <v>3402529.24</v>
          </cell>
          <cell r="R2643" t="str">
            <v>Sin saldo estimado</v>
          </cell>
          <cell r="S2643">
            <v>1</v>
          </cell>
        </row>
        <row r="2644">
          <cell r="D2644" t="str">
            <v>20191050923300</v>
          </cell>
          <cell r="E2644" t="str">
            <v>8300002019001001</v>
          </cell>
          <cell r="K2644" t="str">
            <v xml:space="preserve">DIVERSAS OBRAS EN EL MUNICIPIO DE ZIHUATEUTLA,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644">
            <v>0</v>
          </cell>
          <cell r="M2644">
            <v>3402529.24</v>
          </cell>
          <cell r="N2644">
            <v>0</v>
          </cell>
          <cell r="O2644">
            <v>3402529.24</v>
          </cell>
          <cell r="P2644">
            <v>3402529.24</v>
          </cell>
          <cell r="Q2644">
            <v>3402529.24</v>
          </cell>
          <cell r="R2644" t="str">
            <v>Sin saldo estimado</v>
          </cell>
          <cell r="S2644">
            <v>1</v>
          </cell>
        </row>
        <row r="2645">
          <cell r="D2645" t="str">
            <v/>
          </cell>
          <cell r="E2645" t="str">
            <v>8300002020000000</v>
          </cell>
          <cell r="I2645" t="str">
            <v xml:space="preserve">PROGRAMA DE INFRAESTRUCTURA INDIGENA MUNICIPAL 2015 PROII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45">
            <v>0</v>
          </cell>
          <cell r="M2645">
            <v>723851.72</v>
          </cell>
          <cell r="N2645">
            <v>0</v>
          </cell>
          <cell r="O2645">
            <v>723851.72</v>
          </cell>
          <cell r="P2645">
            <v>723851.72</v>
          </cell>
          <cell r="Q2645">
            <v>723851.72</v>
          </cell>
          <cell r="R2645" t="str">
            <v>Sin saldo estimado</v>
          </cell>
          <cell r="S2645">
            <v>1</v>
          </cell>
        </row>
        <row r="2646">
          <cell r="D2646" t="str">
            <v/>
          </cell>
          <cell r="E2646" t="str">
            <v>8300002020001000</v>
          </cell>
          <cell r="J2646" t="str">
            <v xml:space="preserve">PROGRAMA DE INFRAESTRUCTURA INDIGENA MUNICIPAL 2015 PROII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46">
            <v>0</v>
          </cell>
          <cell r="M2646">
            <v>723851.72</v>
          </cell>
          <cell r="N2646">
            <v>0</v>
          </cell>
          <cell r="O2646">
            <v>723851.72</v>
          </cell>
          <cell r="P2646">
            <v>723851.72</v>
          </cell>
          <cell r="Q2646">
            <v>723851.72</v>
          </cell>
          <cell r="R2646" t="str">
            <v>Sin saldo estimado</v>
          </cell>
          <cell r="S2646">
            <v>1</v>
          </cell>
        </row>
        <row r="2647">
          <cell r="D2647" t="str">
            <v>20151071001300</v>
          </cell>
          <cell r="E2647" t="str">
            <v>8300002020001001</v>
          </cell>
          <cell r="K2647" t="str">
            <v xml:space="preserve">PROGRAMA DE INFRAESTRUCTURA INDIGENA MUNICIPAL 2015 PROII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647">
            <v>0</v>
          </cell>
          <cell r="M2647">
            <v>723851.72</v>
          </cell>
          <cell r="N2647">
            <v>0</v>
          </cell>
          <cell r="O2647">
            <v>723851.72</v>
          </cell>
          <cell r="P2647">
            <v>723851.72</v>
          </cell>
          <cell r="Q2647">
            <v>723851.72</v>
          </cell>
          <cell r="R2647" t="str">
            <v>Sin saldo estimado</v>
          </cell>
          <cell r="S2647">
            <v>1</v>
          </cell>
        </row>
        <row r="2648">
          <cell r="D2648" t="str">
            <v/>
          </cell>
          <cell r="E2648" t="str">
            <v>8300002021000000</v>
          </cell>
          <cell r="I2648" t="str">
            <v xml:space="preserve">DIVERSAS OBRAS EN EL MUNICIPIO DE HUEYAPAN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48">
            <v>0</v>
          </cell>
          <cell r="M2648">
            <v>5000000</v>
          </cell>
          <cell r="N2648">
            <v>0</v>
          </cell>
          <cell r="O2648">
            <v>5000000</v>
          </cell>
          <cell r="P2648">
            <v>5000000</v>
          </cell>
          <cell r="Q2648">
            <v>5000000</v>
          </cell>
          <cell r="R2648" t="str">
            <v>Sin saldo estimado</v>
          </cell>
          <cell r="S2648">
            <v>1</v>
          </cell>
        </row>
        <row r="2649">
          <cell r="D2649" t="str">
            <v/>
          </cell>
          <cell r="E2649" t="str">
            <v>8300002021001000</v>
          </cell>
          <cell r="J2649" t="str">
            <v xml:space="preserve">DIVERSAS OBRAS EN EL MUNICIPIO DE HUEYAPAN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49">
            <v>0</v>
          </cell>
          <cell r="M2649">
            <v>5000000</v>
          </cell>
          <cell r="N2649">
            <v>0</v>
          </cell>
          <cell r="O2649">
            <v>5000000</v>
          </cell>
          <cell r="P2649">
            <v>5000000</v>
          </cell>
          <cell r="Q2649">
            <v>5000000</v>
          </cell>
          <cell r="R2649" t="str">
            <v>Sin saldo estimado</v>
          </cell>
          <cell r="S2649">
            <v>1</v>
          </cell>
        </row>
        <row r="2650">
          <cell r="D2650" t="str">
            <v>20191050923300</v>
          </cell>
          <cell r="E2650" t="str">
            <v>8300002021001001</v>
          </cell>
          <cell r="K2650" t="str">
            <v xml:space="preserve">DIVERSAS OBRAS EN EL MUNICIPIO DE HUEYAPAN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50">
            <v>0</v>
          </cell>
          <cell r="M2650">
            <v>5000000</v>
          </cell>
          <cell r="N2650">
            <v>0</v>
          </cell>
          <cell r="O2650">
            <v>5000000</v>
          </cell>
          <cell r="P2650">
            <v>5000000</v>
          </cell>
          <cell r="Q2650">
            <v>5000000</v>
          </cell>
          <cell r="R2650" t="str">
            <v>Sin saldo estimado</v>
          </cell>
          <cell r="S2650">
            <v>1</v>
          </cell>
        </row>
        <row r="2651">
          <cell r="D2651" t="str">
            <v/>
          </cell>
          <cell r="E2651" t="str">
            <v>8300002022000000</v>
          </cell>
          <cell r="I2651" t="str">
            <v xml:space="preserve">DIVERSAS OBRAS EN EL MUNICIPIO DE SAN SALVADOR EL VERDE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51">
            <v>0</v>
          </cell>
          <cell r="M2651">
            <v>2891801.23</v>
          </cell>
          <cell r="N2651">
            <v>0</v>
          </cell>
          <cell r="O2651">
            <v>2891801.23</v>
          </cell>
          <cell r="P2651">
            <v>2891801.23</v>
          </cell>
          <cell r="Q2651">
            <v>2891801.23</v>
          </cell>
          <cell r="R2651" t="str">
            <v>Sin saldo estimado</v>
          </cell>
          <cell r="S2651">
            <v>1</v>
          </cell>
        </row>
        <row r="2652">
          <cell r="D2652" t="str">
            <v/>
          </cell>
          <cell r="E2652" t="str">
            <v>8300002022001000</v>
          </cell>
          <cell r="J2652" t="str">
            <v xml:space="preserve">DIVERSAS OBRAS EN EL MUNICIPIO DE SAN SALVADOR EL VERDE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52">
            <v>0</v>
          </cell>
          <cell r="M2652">
            <v>2891801.23</v>
          </cell>
          <cell r="N2652">
            <v>0</v>
          </cell>
          <cell r="O2652">
            <v>2891801.23</v>
          </cell>
          <cell r="P2652">
            <v>2891801.23</v>
          </cell>
          <cell r="Q2652">
            <v>2891801.23</v>
          </cell>
          <cell r="R2652" t="str">
            <v>Sin saldo estimado</v>
          </cell>
          <cell r="S2652">
            <v>1</v>
          </cell>
        </row>
        <row r="2653">
          <cell r="D2653" t="str">
            <v>20191050923300</v>
          </cell>
          <cell r="E2653" t="str">
            <v>8300002022001001</v>
          </cell>
          <cell r="K2653" t="str">
            <v xml:space="preserve">DIVERSAS OBRAS EN EL MUNICIPIO DE SAN SALVADOR EL VERDE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53">
            <v>0</v>
          </cell>
          <cell r="M2653">
            <v>2891801.23</v>
          </cell>
          <cell r="N2653">
            <v>0</v>
          </cell>
          <cell r="O2653">
            <v>2891801.23</v>
          </cell>
          <cell r="P2653">
            <v>2891801.23</v>
          </cell>
          <cell r="Q2653">
            <v>2891801.23</v>
          </cell>
          <cell r="R2653" t="str">
            <v>Sin saldo estimado</v>
          </cell>
          <cell r="S2653">
            <v>1</v>
          </cell>
        </row>
        <row r="2654">
          <cell r="D2654" t="str">
            <v/>
          </cell>
          <cell r="E2654" t="str">
            <v>8300002023000000</v>
          </cell>
          <cell r="I2654" t="str">
            <v xml:space="preserve">DIVERSAS OBRAS EN EL MUNICIPIO DE PALMAR DE BRAVO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654">
            <v>0</v>
          </cell>
          <cell r="M2654">
            <v>5000000</v>
          </cell>
          <cell r="N2654">
            <v>0</v>
          </cell>
          <cell r="O2654">
            <v>5000000</v>
          </cell>
          <cell r="P2654">
            <v>5000000</v>
          </cell>
          <cell r="Q2654">
            <v>5000000</v>
          </cell>
          <cell r="R2654" t="str">
            <v>Sin saldo estimado</v>
          </cell>
          <cell r="S2654">
            <v>1</v>
          </cell>
        </row>
        <row r="2655">
          <cell r="D2655" t="str">
            <v/>
          </cell>
          <cell r="E2655" t="str">
            <v>8300002023001000</v>
          </cell>
          <cell r="J2655" t="str">
            <v xml:space="preserve">DIVERSAS OBRAS EN EL MUNICIPIO DE PALMAR DE BRAVO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655">
            <v>0</v>
          </cell>
          <cell r="M2655">
            <v>5000000</v>
          </cell>
          <cell r="N2655">
            <v>0</v>
          </cell>
          <cell r="O2655">
            <v>5000000</v>
          </cell>
          <cell r="P2655">
            <v>5000000</v>
          </cell>
          <cell r="Q2655">
            <v>5000000</v>
          </cell>
          <cell r="R2655" t="str">
            <v>Sin saldo estimado</v>
          </cell>
          <cell r="S2655">
            <v>1</v>
          </cell>
        </row>
        <row r="2656">
          <cell r="D2656" t="str">
            <v>20191050923300</v>
          </cell>
          <cell r="E2656" t="str">
            <v>8300002023001001</v>
          </cell>
          <cell r="K2656" t="str">
            <v xml:space="preserve">DIVERSAS OBRAS EN EL MUNICIPIO DE PALMAR DE BRAVO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656">
            <v>0</v>
          </cell>
          <cell r="M2656">
            <v>5000000</v>
          </cell>
          <cell r="N2656">
            <v>0</v>
          </cell>
          <cell r="O2656">
            <v>5000000</v>
          </cell>
          <cell r="P2656">
            <v>5000000</v>
          </cell>
          <cell r="Q2656">
            <v>5000000</v>
          </cell>
          <cell r="R2656" t="str">
            <v>Sin saldo estimado</v>
          </cell>
          <cell r="S2656">
            <v>1</v>
          </cell>
        </row>
        <row r="2657">
          <cell r="D2657" t="str">
            <v/>
          </cell>
          <cell r="E2657" t="str">
            <v>8300002024000000</v>
          </cell>
          <cell r="I2657" t="str">
            <v xml:space="preserve">DIVERSAS OBRAS EN EL MUNICIPIO DE JALPAN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657">
            <v>0</v>
          </cell>
          <cell r="M2657">
            <v>5000000</v>
          </cell>
          <cell r="N2657">
            <v>0</v>
          </cell>
          <cell r="O2657">
            <v>5000000</v>
          </cell>
          <cell r="P2657">
            <v>5000000</v>
          </cell>
          <cell r="Q2657">
            <v>5000000</v>
          </cell>
          <cell r="R2657" t="str">
            <v>Sin saldo estimado</v>
          </cell>
          <cell r="S2657">
            <v>1</v>
          </cell>
        </row>
        <row r="2658">
          <cell r="D2658" t="str">
            <v/>
          </cell>
          <cell r="E2658" t="str">
            <v>8300002024001000</v>
          </cell>
          <cell r="J2658" t="str">
            <v xml:space="preserve">DIVERSAS OBRAS EN EL MUNICIPIO DE JALPAN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658">
            <v>0</v>
          </cell>
          <cell r="M2658">
            <v>5000000</v>
          </cell>
          <cell r="N2658">
            <v>0</v>
          </cell>
          <cell r="O2658">
            <v>5000000</v>
          </cell>
          <cell r="P2658">
            <v>5000000</v>
          </cell>
          <cell r="Q2658">
            <v>5000000</v>
          </cell>
          <cell r="R2658" t="str">
            <v>Sin saldo estimado</v>
          </cell>
          <cell r="S2658">
            <v>1</v>
          </cell>
        </row>
        <row r="2659">
          <cell r="D2659" t="str">
            <v>20191050923300</v>
          </cell>
          <cell r="E2659" t="str">
            <v>8300002024001001</v>
          </cell>
          <cell r="K2659" t="str">
            <v xml:space="preserve">DIVERSAS OBRAS EN EL MUNICIPIO DE JALPAN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659">
            <v>0</v>
          </cell>
          <cell r="M2659">
            <v>5000000</v>
          </cell>
          <cell r="N2659">
            <v>0</v>
          </cell>
          <cell r="O2659">
            <v>5000000</v>
          </cell>
          <cell r="P2659">
            <v>5000000</v>
          </cell>
          <cell r="Q2659">
            <v>5000000</v>
          </cell>
          <cell r="R2659" t="str">
            <v>Sin saldo estimado</v>
          </cell>
          <cell r="S2659">
            <v>1</v>
          </cell>
        </row>
        <row r="2660">
          <cell r="D2660" t="str">
            <v/>
          </cell>
          <cell r="E2660" t="str">
            <v>8300002025000000</v>
          </cell>
          <cell r="I2660" t="str">
            <v xml:space="preserve">DIVERSAS OBRAS EN EL MUNICIPIO DE TETELES DE AVILA CASTILLO PUEBLA PROGRAMA UNO MAS UNO                                                                                                                                                                                                                     </v>
          </cell>
          <cell r="L2660">
            <v>0</v>
          </cell>
          <cell r="M2660">
            <v>2427533.54</v>
          </cell>
          <cell r="N2660">
            <v>0</v>
          </cell>
          <cell r="O2660">
            <v>2427533.54</v>
          </cell>
          <cell r="P2660">
            <v>2427533.54</v>
          </cell>
          <cell r="Q2660">
            <v>2427533.54</v>
          </cell>
          <cell r="R2660" t="str">
            <v>Sin saldo estimado</v>
          </cell>
          <cell r="S2660">
            <v>1</v>
          </cell>
        </row>
        <row r="2661">
          <cell r="D2661" t="str">
            <v/>
          </cell>
          <cell r="E2661" t="str">
            <v>8300002025001000</v>
          </cell>
          <cell r="J2661" t="str">
            <v xml:space="preserve">DIVERSAS OBRAS EN EL MUNICIPIO DE TETELES DE AVILA CASTILLO PUEBLA PROGRAMA UNO MAS UNO                                                                                                                                                                                                                     </v>
          </cell>
          <cell r="L2661">
            <v>0</v>
          </cell>
          <cell r="M2661">
            <v>2427533.54</v>
          </cell>
          <cell r="N2661">
            <v>0</v>
          </cell>
          <cell r="O2661">
            <v>2427533.54</v>
          </cell>
          <cell r="P2661">
            <v>2427533.54</v>
          </cell>
          <cell r="Q2661">
            <v>2427533.54</v>
          </cell>
          <cell r="R2661" t="str">
            <v>Sin saldo estimado</v>
          </cell>
          <cell r="S2661">
            <v>1</v>
          </cell>
        </row>
        <row r="2662">
          <cell r="D2662" t="str">
            <v>20191050923300</v>
          </cell>
          <cell r="E2662" t="str">
            <v>8300002025001001</v>
          </cell>
          <cell r="K2662" t="str">
            <v xml:space="preserve">DIVERSAS OBRAS EN EL MUNICIPIO DE TETELES DE AVILA CASTILLO PUEBLA PROGRAMA UNO MAS UNO                                                                                                                                                                                                                     </v>
          </cell>
          <cell r="L2662">
            <v>0</v>
          </cell>
          <cell r="M2662">
            <v>2427533.54</v>
          </cell>
          <cell r="N2662">
            <v>0</v>
          </cell>
          <cell r="O2662">
            <v>2427533.54</v>
          </cell>
          <cell r="P2662">
            <v>2427533.54</v>
          </cell>
          <cell r="Q2662">
            <v>2427533.54</v>
          </cell>
          <cell r="R2662" t="str">
            <v>Sin saldo estimado</v>
          </cell>
          <cell r="S2662">
            <v>1</v>
          </cell>
        </row>
        <row r="2663">
          <cell r="D2663" t="str">
            <v/>
          </cell>
          <cell r="E2663" t="str">
            <v>8300002026000000</v>
          </cell>
          <cell r="I2663" t="str">
            <v xml:space="preserve">DIVERSAS OBRAS EN EL MUNICIPIO DE YEHUALTEPEC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663">
            <v>0</v>
          </cell>
          <cell r="M2663">
            <v>5000000</v>
          </cell>
          <cell r="N2663">
            <v>0</v>
          </cell>
          <cell r="O2663">
            <v>5000000</v>
          </cell>
          <cell r="P2663">
            <v>5000000</v>
          </cell>
          <cell r="Q2663">
            <v>5000000</v>
          </cell>
          <cell r="R2663" t="str">
            <v>Sin saldo estimado</v>
          </cell>
          <cell r="S2663">
            <v>1</v>
          </cell>
        </row>
        <row r="2664">
          <cell r="D2664" t="str">
            <v/>
          </cell>
          <cell r="E2664" t="str">
            <v>8300002026001000</v>
          </cell>
          <cell r="J2664" t="str">
            <v xml:space="preserve">DIVERSAS OBRAS EN EL MUNICIPIO DE YEHUALTEPEC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664">
            <v>0</v>
          </cell>
          <cell r="M2664">
            <v>5000000</v>
          </cell>
          <cell r="N2664">
            <v>0</v>
          </cell>
          <cell r="O2664">
            <v>5000000</v>
          </cell>
          <cell r="P2664">
            <v>5000000</v>
          </cell>
          <cell r="Q2664">
            <v>5000000</v>
          </cell>
          <cell r="R2664" t="str">
            <v>Sin saldo estimado</v>
          </cell>
          <cell r="S2664">
            <v>1</v>
          </cell>
        </row>
        <row r="2665">
          <cell r="D2665" t="str">
            <v>20191050923300</v>
          </cell>
          <cell r="E2665" t="str">
            <v>8300002026001001</v>
          </cell>
          <cell r="K2665" t="str">
            <v xml:space="preserve">DIVERSAS OBRAS EN EL MUNICIPIO DE YEHUALTEPEC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665">
            <v>0</v>
          </cell>
          <cell r="M2665">
            <v>5000000</v>
          </cell>
          <cell r="N2665">
            <v>0</v>
          </cell>
          <cell r="O2665">
            <v>5000000</v>
          </cell>
          <cell r="P2665">
            <v>5000000</v>
          </cell>
          <cell r="Q2665">
            <v>5000000</v>
          </cell>
          <cell r="R2665" t="str">
            <v>Sin saldo estimado</v>
          </cell>
          <cell r="S2665">
            <v>1</v>
          </cell>
        </row>
        <row r="2666">
          <cell r="D2666" t="str">
            <v/>
          </cell>
          <cell r="E2666" t="str">
            <v>8300002027000000</v>
          </cell>
          <cell r="I2666" t="str">
            <v xml:space="preserve">DIVERSAS OBRAS EN EL MUNICIPIO DE CUETZALAN DEL PROGRESO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666">
            <v>0</v>
          </cell>
          <cell r="M2666">
            <v>5000000</v>
          </cell>
          <cell r="N2666">
            <v>0</v>
          </cell>
          <cell r="O2666">
            <v>5000000</v>
          </cell>
          <cell r="P2666">
            <v>5000000</v>
          </cell>
          <cell r="Q2666">
            <v>5000000</v>
          </cell>
          <cell r="R2666" t="str">
            <v>Sin saldo estimado</v>
          </cell>
          <cell r="S2666">
            <v>1</v>
          </cell>
        </row>
        <row r="2667">
          <cell r="D2667" t="str">
            <v/>
          </cell>
          <cell r="E2667" t="str">
            <v>8300002027001000</v>
          </cell>
          <cell r="J2667" t="str">
            <v xml:space="preserve">DIVERSAS OBRAS EN EL MUNICIPIO DE CUETZALAN DEL PROGRESO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667">
            <v>0</v>
          </cell>
          <cell r="M2667">
            <v>5000000</v>
          </cell>
          <cell r="N2667">
            <v>0</v>
          </cell>
          <cell r="O2667">
            <v>5000000</v>
          </cell>
          <cell r="P2667">
            <v>5000000</v>
          </cell>
          <cell r="Q2667">
            <v>5000000</v>
          </cell>
          <cell r="R2667" t="str">
            <v>Sin saldo estimado</v>
          </cell>
          <cell r="S2667">
            <v>1</v>
          </cell>
        </row>
        <row r="2668">
          <cell r="D2668" t="str">
            <v>20191050923300</v>
          </cell>
          <cell r="E2668" t="str">
            <v>8300002027001001</v>
          </cell>
          <cell r="K2668" t="str">
            <v xml:space="preserve">DIVERSAS OBRAS EN EL MUNICIPIO DE CUETZALAN DEL PROGRESO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668">
            <v>0</v>
          </cell>
          <cell r="M2668">
            <v>5000000</v>
          </cell>
          <cell r="N2668">
            <v>0</v>
          </cell>
          <cell r="O2668">
            <v>5000000</v>
          </cell>
          <cell r="P2668">
            <v>5000000</v>
          </cell>
          <cell r="Q2668">
            <v>5000000</v>
          </cell>
          <cell r="R2668" t="str">
            <v>Sin saldo estimado</v>
          </cell>
          <cell r="S2668">
            <v>1</v>
          </cell>
        </row>
        <row r="2669">
          <cell r="D2669" t="str">
            <v/>
          </cell>
          <cell r="E2669" t="str">
            <v>8300002028000000</v>
          </cell>
          <cell r="I2669" t="str">
            <v xml:space="preserve">DIVERSAS OBRAS EN EL MUNICIPIO DE ZAUTLA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669">
            <v>0</v>
          </cell>
          <cell r="M2669">
            <v>3000000</v>
          </cell>
          <cell r="N2669">
            <v>0</v>
          </cell>
          <cell r="O2669">
            <v>3000000</v>
          </cell>
          <cell r="P2669">
            <v>3000000</v>
          </cell>
          <cell r="Q2669">
            <v>3000000</v>
          </cell>
          <cell r="R2669" t="str">
            <v>Sin saldo estimado</v>
          </cell>
          <cell r="S2669">
            <v>1</v>
          </cell>
        </row>
        <row r="2670">
          <cell r="D2670" t="str">
            <v/>
          </cell>
          <cell r="E2670" t="str">
            <v>8300002028001000</v>
          </cell>
          <cell r="J2670" t="str">
            <v xml:space="preserve">DIVERSAS OBRAS EN EL MUNICIPIO DE ZAUTLA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670">
            <v>0</v>
          </cell>
          <cell r="M2670">
            <v>3000000</v>
          </cell>
          <cell r="N2670">
            <v>0</v>
          </cell>
          <cell r="O2670">
            <v>3000000</v>
          </cell>
          <cell r="P2670">
            <v>3000000</v>
          </cell>
          <cell r="Q2670">
            <v>3000000</v>
          </cell>
          <cell r="R2670" t="str">
            <v>Sin saldo estimado</v>
          </cell>
          <cell r="S2670">
            <v>1</v>
          </cell>
        </row>
        <row r="2671">
          <cell r="D2671" t="str">
            <v>20191050923300</v>
          </cell>
          <cell r="E2671" t="str">
            <v>8300002028001001</v>
          </cell>
          <cell r="K2671" t="str">
            <v xml:space="preserve">DIVERSAS OBRAS EN EL MUNICIPIO DE ZAUTLA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671">
            <v>0</v>
          </cell>
          <cell r="M2671">
            <v>3000000</v>
          </cell>
          <cell r="N2671">
            <v>0</v>
          </cell>
          <cell r="O2671">
            <v>3000000</v>
          </cell>
          <cell r="P2671">
            <v>3000000</v>
          </cell>
          <cell r="Q2671">
            <v>3000000</v>
          </cell>
          <cell r="R2671" t="str">
            <v>Sin saldo estimado</v>
          </cell>
          <cell r="S2671">
            <v>1</v>
          </cell>
        </row>
        <row r="2672">
          <cell r="D2672" t="str">
            <v/>
          </cell>
          <cell r="E2672" t="str">
            <v>8300002029000000</v>
          </cell>
          <cell r="I2672" t="str">
            <v xml:space="preserve">DIVERSAS OBRAS EN EL MUNICIPIO DE ZOQUITLAN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72">
            <v>0</v>
          </cell>
          <cell r="M2672">
            <v>5000000</v>
          </cell>
          <cell r="N2672">
            <v>0</v>
          </cell>
          <cell r="O2672">
            <v>5000000</v>
          </cell>
          <cell r="P2672">
            <v>5000000</v>
          </cell>
          <cell r="Q2672">
            <v>5000000</v>
          </cell>
          <cell r="R2672" t="str">
            <v>Sin saldo estimado</v>
          </cell>
          <cell r="S2672">
            <v>1</v>
          </cell>
        </row>
        <row r="2673">
          <cell r="D2673" t="str">
            <v/>
          </cell>
          <cell r="E2673" t="str">
            <v>8300002029001000</v>
          </cell>
          <cell r="J2673" t="str">
            <v xml:space="preserve">DIVERSAS OBRAS EN EL MUNICIPIO DE ZOQUITLAN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73">
            <v>0</v>
          </cell>
          <cell r="M2673">
            <v>5000000</v>
          </cell>
          <cell r="N2673">
            <v>0</v>
          </cell>
          <cell r="O2673">
            <v>5000000</v>
          </cell>
          <cell r="P2673">
            <v>5000000</v>
          </cell>
          <cell r="Q2673">
            <v>5000000</v>
          </cell>
          <cell r="R2673" t="str">
            <v>Sin saldo estimado</v>
          </cell>
          <cell r="S2673">
            <v>1</v>
          </cell>
        </row>
        <row r="2674">
          <cell r="D2674" t="str">
            <v>20191050923300</v>
          </cell>
          <cell r="E2674" t="str">
            <v>8300002029001001</v>
          </cell>
          <cell r="K2674" t="str">
            <v xml:space="preserve">DIVERSAS OBRAS EN EL MUNICIPIO DE ZOQUITLAN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74">
            <v>0</v>
          </cell>
          <cell r="M2674">
            <v>5000000</v>
          </cell>
          <cell r="N2674">
            <v>0</v>
          </cell>
          <cell r="O2674">
            <v>5000000</v>
          </cell>
          <cell r="P2674">
            <v>5000000</v>
          </cell>
          <cell r="Q2674">
            <v>5000000</v>
          </cell>
          <cell r="R2674" t="str">
            <v>Sin saldo estimado</v>
          </cell>
          <cell r="S2674">
            <v>1</v>
          </cell>
        </row>
        <row r="2675">
          <cell r="D2675" t="str">
            <v/>
          </cell>
          <cell r="E2675" t="str">
            <v>8300002030000000</v>
          </cell>
          <cell r="I2675" t="str">
            <v xml:space="preserve">DIVERSAS OBRAS EN EL MUNICIPIO DE SAN MATIAS TLALANCALECA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2675">
            <v>0</v>
          </cell>
          <cell r="M2675">
            <v>2500000</v>
          </cell>
          <cell r="N2675">
            <v>0</v>
          </cell>
          <cell r="O2675">
            <v>2500000</v>
          </cell>
          <cell r="P2675">
            <v>2500000</v>
          </cell>
          <cell r="Q2675">
            <v>2500000</v>
          </cell>
          <cell r="R2675" t="str">
            <v>Sin saldo estimado</v>
          </cell>
          <cell r="S2675">
            <v>1</v>
          </cell>
        </row>
        <row r="2676">
          <cell r="D2676" t="str">
            <v/>
          </cell>
          <cell r="E2676" t="str">
            <v>8300002030001000</v>
          </cell>
          <cell r="J2676" t="str">
            <v xml:space="preserve">DIVERSAS OBRAS EN EL MUNICIPIO DE SAN MATIAS TLALANCALECA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2676">
            <v>0</v>
          </cell>
          <cell r="M2676">
            <v>2500000</v>
          </cell>
          <cell r="N2676">
            <v>0</v>
          </cell>
          <cell r="O2676">
            <v>2500000</v>
          </cell>
          <cell r="P2676">
            <v>2500000</v>
          </cell>
          <cell r="Q2676">
            <v>2500000</v>
          </cell>
          <cell r="R2676" t="str">
            <v>Sin saldo estimado</v>
          </cell>
          <cell r="S2676">
            <v>1</v>
          </cell>
        </row>
        <row r="2677">
          <cell r="D2677" t="str">
            <v>20191050923300</v>
          </cell>
          <cell r="E2677" t="str">
            <v>8300002030001001</v>
          </cell>
          <cell r="K2677" t="str">
            <v xml:space="preserve">DIVERSAS OBRAS EN EL MUNICIPIO DE SAN MATIAS TLALANCALECA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2677">
            <v>0</v>
          </cell>
          <cell r="M2677">
            <v>2500000</v>
          </cell>
          <cell r="N2677">
            <v>0</v>
          </cell>
          <cell r="O2677">
            <v>2500000</v>
          </cell>
          <cell r="P2677">
            <v>2500000</v>
          </cell>
          <cell r="Q2677">
            <v>2500000</v>
          </cell>
          <cell r="R2677" t="str">
            <v>Sin saldo estimado</v>
          </cell>
          <cell r="S2677">
            <v>1</v>
          </cell>
        </row>
        <row r="2678">
          <cell r="D2678" t="str">
            <v/>
          </cell>
          <cell r="E2678" t="str">
            <v>8300002031000000</v>
          </cell>
          <cell r="I2678" t="str">
            <v xml:space="preserve">DIVERSAS OBRAS EN EL MUNICIPIO DE SANTA INES AHUATEMPAN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78">
            <v>0</v>
          </cell>
          <cell r="M2678">
            <v>2500000</v>
          </cell>
          <cell r="N2678">
            <v>0</v>
          </cell>
          <cell r="O2678">
            <v>2500000</v>
          </cell>
          <cell r="P2678">
            <v>2500000</v>
          </cell>
          <cell r="Q2678">
            <v>2500000</v>
          </cell>
          <cell r="R2678" t="str">
            <v>Sin saldo estimado</v>
          </cell>
          <cell r="S2678">
            <v>1</v>
          </cell>
        </row>
        <row r="2679">
          <cell r="D2679" t="str">
            <v/>
          </cell>
          <cell r="E2679" t="str">
            <v>8300002031001000</v>
          </cell>
          <cell r="J2679" t="str">
            <v xml:space="preserve">DIVERSAS OBRAS EN EL MUNICIPIO DE SANTA INES AHUATEMPAN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79">
            <v>0</v>
          </cell>
          <cell r="M2679">
            <v>2500000</v>
          </cell>
          <cell r="N2679">
            <v>0</v>
          </cell>
          <cell r="O2679">
            <v>2500000</v>
          </cell>
          <cell r="P2679">
            <v>2500000</v>
          </cell>
          <cell r="Q2679">
            <v>2500000</v>
          </cell>
          <cell r="R2679" t="str">
            <v>Sin saldo estimado</v>
          </cell>
          <cell r="S2679">
            <v>1</v>
          </cell>
        </row>
        <row r="2680">
          <cell r="D2680" t="str">
            <v>20191050923300</v>
          </cell>
          <cell r="E2680" t="str">
            <v>8300002031001001</v>
          </cell>
          <cell r="K2680" t="str">
            <v xml:space="preserve">DIVERSAS OBRAS EN EL MUNICIPIO DE SANTA INES AHUATEMPAN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680">
            <v>0</v>
          </cell>
          <cell r="M2680">
            <v>2500000</v>
          </cell>
          <cell r="N2680">
            <v>0</v>
          </cell>
          <cell r="O2680">
            <v>2500000</v>
          </cell>
          <cell r="P2680">
            <v>2500000</v>
          </cell>
          <cell r="Q2680">
            <v>2500000</v>
          </cell>
          <cell r="R2680" t="str">
            <v>Sin saldo estimado</v>
          </cell>
          <cell r="S2680">
            <v>1</v>
          </cell>
        </row>
        <row r="2681">
          <cell r="D2681" t="str">
            <v/>
          </cell>
          <cell r="E2681" t="str">
            <v>8300002032000000</v>
          </cell>
          <cell r="I2681" t="str">
            <v xml:space="preserve">DIVERSAS OBRAS EN EL MUNICIPIO DE SAN SALVADOR HUIXCOLOTLA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2681">
            <v>0</v>
          </cell>
          <cell r="M2681">
            <v>2500000</v>
          </cell>
          <cell r="N2681">
            <v>0</v>
          </cell>
          <cell r="O2681">
            <v>2500000</v>
          </cell>
          <cell r="P2681">
            <v>2500000</v>
          </cell>
          <cell r="Q2681">
            <v>2500000</v>
          </cell>
          <cell r="R2681" t="str">
            <v>Sin saldo estimado</v>
          </cell>
          <cell r="S2681">
            <v>1</v>
          </cell>
        </row>
        <row r="2682">
          <cell r="D2682" t="str">
            <v/>
          </cell>
          <cell r="E2682" t="str">
            <v>8300002032001000</v>
          </cell>
          <cell r="J2682" t="str">
            <v xml:space="preserve">DIVERSAS OBRAS EN EL MUNICIPIO DE SAN SALVADOR HUIXCOLOTLA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2682">
            <v>0</v>
          </cell>
          <cell r="M2682">
            <v>2500000</v>
          </cell>
          <cell r="N2682">
            <v>0</v>
          </cell>
          <cell r="O2682">
            <v>2500000</v>
          </cell>
          <cell r="P2682">
            <v>2500000</v>
          </cell>
          <cell r="Q2682">
            <v>2500000</v>
          </cell>
          <cell r="R2682" t="str">
            <v>Sin saldo estimado</v>
          </cell>
          <cell r="S2682">
            <v>1</v>
          </cell>
        </row>
        <row r="2683">
          <cell r="D2683" t="str">
            <v>20191050923300</v>
          </cell>
          <cell r="E2683" t="str">
            <v>8300002032001001</v>
          </cell>
          <cell r="K2683" t="str">
            <v xml:space="preserve">DIVERSAS OBRAS EN EL MUNICIPIO DE SAN SALVADOR HUIXCOLOTLA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2683">
            <v>0</v>
          </cell>
          <cell r="M2683">
            <v>2500000</v>
          </cell>
          <cell r="N2683">
            <v>0</v>
          </cell>
          <cell r="O2683">
            <v>2500000</v>
          </cell>
          <cell r="P2683">
            <v>2500000</v>
          </cell>
          <cell r="Q2683">
            <v>2500000</v>
          </cell>
          <cell r="R2683" t="str">
            <v>Sin saldo estimado</v>
          </cell>
          <cell r="S2683">
            <v>1</v>
          </cell>
        </row>
        <row r="2684">
          <cell r="D2684" t="str">
            <v/>
          </cell>
          <cell r="E2684" t="str">
            <v>8300002033000000</v>
          </cell>
          <cell r="I2684" t="str">
            <v xml:space="preserve">COLABORACION EN MATERIA DE PROMOCION Y DIFUSION TURISTICA DEL ESTADO DE PUEBLA EN EL TIANGUIS TURISTICO                                                                                                                                                                                                     </v>
          </cell>
          <cell r="L2684">
            <v>0</v>
          </cell>
          <cell r="M2684">
            <v>200000</v>
          </cell>
          <cell r="N2684">
            <v>0</v>
          </cell>
          <cell r="O2684">
            <v>200000</v>
          </cell>
          <cell r="P2684">
            <v>200000</v>
          </cell>
          <cell r="Q2684">
            <v>200000</v>
          </cell>
          <cell r="R2684" t="str">
            <v>Sin saldo estimado</v>
          </cell>
          <cell r="S2684">
            <v>1</v>
          </cell>
        </row>
        <row r="2685">
          <cell r="D2685" t="str">
            <v/>
          </cell>
          <cell r="E2685" t="str">
            <v>8300002033001000</v>
          </cell>
          <cell r="J2685" t="str">
            <v xml:space="preserve">COLABORACION EN MATERIA DE PROMOCION Y DIFUSION TURISTICA DEL ESTADO DE PUEBLA EN EL TIANGUIS TURISTICO                                                                                                                                                                                                     </v>
          </cell>
          <cell r="L2685">
            <v>0</v>
          </cell>
          <cell r="M2685">
            <v>200000</v>
          </cell>
          <cell r="N2685">
            <v>0</v>
          </cell>
          <cell r="O2685">
            <v>200000</v>
          </cell>
          <cell r="P2685">
            <v>200000</v>
          </cell>
          <cell r="Q2685">
            <v>200000</v>
          </cell>
          <cell r="R2685" t="str">
            <v>Sin saldo estimado</v>
          </cell>
          <cell r="S2685">
            <v>1</v>
          </cell>
        </row>
        <row r="2686">
          <cell r="D2686" t="str">
            <v>20191140766300</v>
          </cell>
          <cell r="E2686" t="str">
            <v>8300002033001001</v>
          </cell>
          <cell r="K2686" t="str">
            <v xml:space="preserve">COLABORACION EN MATERIA DE PROMOCION Y DIFUSION TURISTICA DEL ESTADO DE PUEBLA EN EL TIANGUIS TURISTICO                                                                                                                                                                                                     </v>
          </cell>
          <cell r="L2686">
            <v>0</v>
          </cell>
          <cell r="M2686">
            <v>200000</v>
          </cell>
          <cell r="N2686">
            <v>0</v>
          </cell>
          <cell r="O2686">
            <v>200000</v>
          </cell>
          <cell r="P2686">
            <v>200000</v>
          </cell>
          <cell r="Q2686">
            <v>200000</v>
          </cell>
          <cell r="R2686" t="str">
            <v>Sin saldo estimado</v>
          </cell>
          <cell r="S2686">
            <v>1</v>
          </cell>
        </row>
        <row r="2687">
          <cell r="D2687" t="str">
            <v/>
          </cell>
          <cell r="E2687" t="str">
            <v>8300002034000000</v>
          </cell>
          <cell r="I2687" t="str">
            <v xml:space="preserve">DIVERSAS OBRAS EN EL MUNICIPIO DE LAFRAGUA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87">
            <v>0</v>
          </cell>
          <cell r="M2687">
            <v>2500000</v>
          </cell>
          <cell r="N2687">
            <v>0</v>
          </cell>
          <cell r="O2687">
            <v>2500000</v>
          </cell>
          <cell r="P2687">
            <v>2500000</v>
          </cell>
          <cell r="Q2687">
            <v>2500000</v>
          </cell>
          <cell r="R2687" t="str">
            <v>Sin saldo estimado</v>
          </cell>
          <cell r="S2687">
            <v>1</v>
          </cell>
        </row>
        <row r="2688">
          <cell r="D2688" t="str">
            <v/>
          </cell>
          <cell r="E2688" t="str">
            <v>8300002034001000</v>
          </cell>
          <cell r="J2688" t="str">
            <v xml:space="preserve">DIVERSAS OBRAS EN EL MUNICIPIO DE LAFRAGUA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88">
            <v>0</v>
          </cell>
          <cell r="M2688">
            <v>2500000</v>
          </cell>
          <cell r="N2688">
            <v>0</v>
          </cell>
          <cell r="O2688">
            <v>2500000</v>
          </cell>
          <cell r="P2688">
            <v>2500000</v>
          </cell>
          <cell r="Q2688">
            <v>2500000</v>
          </cell>
          <cell r="R2688" t="str">
            <v>Sin saldo estimado</v>
          </cell>
          <cell r="S2688">
            <v>1</v>
          </cell>
        </row>
        <row r="2689">
          <cell r="D2689" t="str">
            <v>20191050923300</v>
          </cell>
          <cell r="E2689" t="str">
            <v>8300002034001001</v>
          </cell>
          <cell r="K2689" t="str">
            <v xml:space="preserve">DIVERSAS OBRAS EN EL MUNICIPIO DE LAFRAGUA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689">
            <v>0</v>
          </cell>
          <cell r="M2689">
            <v>2500000</v>
          </cell>
          <cell r="N2689">
            <v>0</v>
          </cell>
          <cell r="O2689">
            <v>2500000</v>
          </cell>
          <cell r="P2689">
            <v>2500000</v>
          </cell>
          <cell r="Q2689">
            <v>2500000</v>
          </cell>
          <cell r="R2689" t="str">
            <v>Sin saldo estimado</v>
          </cell>
          <cell r="S2689">
            <v>1</v>
          </cell>
        </row>
        <row r="2690">
          <cell r="D2690" t="str">
            <v/>
          </cell>
          <cell r="E2690" t="str">
            <v>8300002035000000</v>
          </cell>
          <cell r="I2690" t="str">
            <v xml:space="preserve">DIVERSAS OBRAS EN EL MUNICIPIO DE TLAPANALA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90">
            <v>0</v>
          </cell>
          <cell r="M2690">
            <v>1484528.87</v>
          </cell>
          <cell r="N2690">
            <v>0</v>
          </cell>
          <cell r="O2690">
            <v>1484528.87</v>
          </cell>
          <cell r="P2690">
            <v>1484528.87</v>
          </cell>
          <cell r="Q2690">
            <v>1484528.87</v>
          </cell>
          <cell r="R2690" t="str">
            <v>Sin saldo estimado</v>
          </cell>
          <cell r="S2690">
            <v>1</v>
          </cell>
        </row>
        <row r="2691">
          <cell r="D2691" t="str">
            <v/>
          </cell>
          <cell r="E2691" t="str">
            <v>8300002035001000</v>
          </cell>
          <cell r="J2691" t="str">
            <v xml:space="preserve">DIVERSAS OBRAS EN EL MUNICIPIO DE TLAPANALA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91">
            <v>0</v>
          </cell>
          <cell r="M2691">
            <v>1484528.87</v>
          </cell>
          <cell r="N2691">
            <v>0</v>
          </cell>
          <cell r="O2691">
            <v>1484528.87</v>
          </cell>
          <cell r="P2691">
            <v>1484528.87</v>
          </cell>
          <cell r="Q2691">
            <v>1484528.87</v>
          </cell>
          <cell r="R2691" t="str">
            <v>Sin saldo estimado</v>
          </cell>
          <cell r="S2691">
            <v>1</v>
          </cell>
        </row>
        <row r="2692">
          <cell r="D2692" t="str">
            <v>20191050923300</v>
          </cell>
          <cell r="E2692" t="str">
            <v>8300002035001001</v>
          </cell>
          <cell r="K2692" t="str">
            <v xml:space="preserve">DIVERSAS OBRAS EN EL MUNICIPIO DE TLAPANALA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92">
            <v>0</v>
          </cell>
          <cell r="M2692">
            <v>1484528.87</v>
          </cell>
          <cell r="N2692">
            <v>0</v>
          </cell>
          <cell r="O2692">
            <v>1484528.87</v>
          </cell>
          <cell r="P2692">
            <v>1484528.87</v>
          </cell>
          <cell r="Q2692">
            <v>1484528.87</v>
          </cell>
          <cell r="R2692" t="str">
            <v>Sin saldo estimado</v>
          </cell>
          <cell r="S2692">
            <v>1</v>
          </cell>
        </row>
        <row r="2693">
          <cell r="D2693" t="str">
            <v/>
          </cell>
          <cell r="E2693" t="str">
            <v>8300002036000000</v>
          </cell>
          <cell r="I2693" t="str">
            <v xml:space="preserve">DIVERSAS OBRAS EN EL MUNICIPIO DE CHIGNAHUAPAN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693">
            <v>0</v>
          </cell>
          <cell r="M2693">
            <v>5000000</v>
          </cell>
          <cell r="N2693">
            <v>0</v>
          </cell>
          <cell r="O2693">
            <v>5000000</v>
          </cell>
          <cell r="P2693">
            <v>5000000</v>
          </cell>
          <cell r="Q2693">
            <v>5000000</v>
          </cell>
          <cell r="R2693" t="str">
            <v>Sin saldo estimado</v>
          </cell>
          <cell r="S2693">
            <v>1</v>
          </cell>
        </row>
        <row r="2694">
          <cell r="D2694" t="str">
            <v/>
          </cell>
          <cell r="E2694" t="str">
            <v>8300002036001000</v>
          </cell>
          <cell r="J2694" t="str">
            <v xml:space="preserve">DIVERSAS OBRAS EN EL MUNICIPIO DE CHIGNAHUAPAN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694">
            <v>0</v>
          </cell>
          <cell r="M2694">
            <v>5000000</v>
          </cell>
          <cell r="N2694">
            <v>0</v>
          </cell>
          <cell r="O2694">
            <v>5000000</v>
          </cell>
          <cell r="P2694">
            <v>5000000</v>
          </cell>
          <cell r="Q2694">
            <v>5000000</v>
          </cell>
          <cell r="R2694" t="str">
            <v>Sin saldo estimado</v>
          </cell>
          <cell r="S2694">
            <v>1</v>
          </cell>
        </row>
        <row r="2695">
          <cell r="D2695" t="str">
            <v>20191050923300</v>
          </cell>
          <cell r="E2695" t="str">
            <v>8300002036001001</v>
          </cell>
          <cell r="K2695" t="str">
            <v xml:space="preserve">DIVERSAS OBRAS EN EL MUNICIPIO DE CHIGNAHUAPAN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695">
            <v>0</v>
          </cell>
          <cell r="M2695">
            <v>5000000</v>
          </cell>
          <cell r="N2695">
            <v>0</v>
          </cell>
          <cell r="O2695">
            <v>5000000</v>
          </cell>
          <cell r="P2695">
            <v>5000000</v>
          </cell>
          <cell r="Q2695">
            <v>5000000</v>
          </cell>
          <cell r="R2695" t="str">
            <v>Sin saldo estimado</v>
          </cell>
          <cell r="S2695">
            <v>1</v>
          </cell>
        </row>
        <row r="2696">
          <cell r="D2696" t="str">
            <v/>
          </cell>
          <cell r="E2696" t="str">
            <v>8300002037000000</v>
          </cell>
          <cell r="I2696" t="str">
            <v xml:space="preserve">DIVERSAS OBRAS EN EL MUNICIPIO DE VENUSTIANO CARRANZA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696">
            <v>0</v>
          </cell>
          <cell r="M2696">
            <v>5000000</v>
          </cell>
          <cell r="N2696">
            <v>0</v>
          </cell>
          <cell r="O2696">
            <v>5000000</v>
          </cell>
          <cell r="P2696">
            <v>5000000</v>
          </cell>
          <cell r="Q2696">
            <v>5000000</v>
          </cell>
          <cell r="R2696" t="str">
            <v>Sin saldo estimado</v>
          </cell>
          <cell r="S2696">
            <v>1</v>
          </cell>
        </row>
        <row r="2697">
          <cell r="D2697" t="str">
            <v/>
          </cell>
          <cell r="E2697" t="str">
            <v>8300002037001000</v>
          </cell>
          <cell r="J2697" t="str">
            <v xml:space="preserve">DIVERSAS OBRAS EN EL MUNICIPIO DE VENUSTIANO CARRANZA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697">
            <v>0</v>
          </cell>
          <cell r="M2697">
            <v>5000000</v>
          </cell>
          <cell r="N2697">
            <v>0</v>
          </cell>
          <cell r="O2697">
            <v>5000000</v>
          </cell>
          <cell r="P2697">
            <v>5000000</v>
          </cell>
          <cell r="Q2697">
            <v>5000000</v>
          </cell>
          <cell r="R2697" t="str">
            <v>Sin saldo estimado</v>
          </cell>
          <cell r="S2697">
            <v>1</v>
          </cell>
        </row>
        <row r="2698">
          <cell r="D2698" t="str">
            <v>20191050923300</v>
          </cell>
          <cell r="E2698" t="str">
            <v>8300002037001001</v>
          </cell>
          <cell r="K2698" t="str">
            <v xml:space="preserve">DIVERSAS OBRAS EN EL MUNICIPIO DE VENUSTIANO CARRANZA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698">
            <v>0</v>
          </cell>
          <cell r="M2698">
            <v>5000000</v>
          </cell>
          <cell r="N2698">
            <v>0</v>
          </cell>
          <cell r="O2698">
            <v>5000000</v>
          </cell>
          <cell r="P2698">
            <v>5000000</v>
          </cell>
          <cell r="Q2698">
            <v>5000000</v>
          </cell>
          <cell r="R2698" t="str">
            <v>Sin saldo estimado</v>
          </cell>
          <cell r="S2698">
            <v>1</v>
          </cell>
        </row>
        <row r="2699">
          <cell r="D2699" t="str">
            <v/>
          </cell>
          <cell r="E2699" t="str">
            <v>8300002038000000</v>
          </cell>
          <cell r="I2699" t="str">
            <v xml:space="preserve">DIVERSAS OBRAS EN EL MUNICIPIO DE TLAPACOYA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699">
            <v>0</v>
          </cell>
          <cell r="M2699">
            <v>3500000</v>
          </cell>
          <cell r="N2699">
            <v>0</v>
          </cell>
          <cell r="O2699">
            <v>3500000</v>
          </cell>
          <cell r="P2699">
            <v>3500000</v>
          </cell>
          <cell r="Q2699">
            <v>3500000</v>
          </cell>
          <cell r="R2699" t="str">
            <v>Sin saldo estimado</v>
          </cell>
          <cell r="S2699">
            <v>1</v>
          </cell>
        </row>
        <row r="2700">
          <cell r="D2700" t="str">
            <v/>
          </cell>
          <cell r="E2700" t="str">
            <v>8300002038001000</v>
          </cell>
          <cell r="J2700" t="str">
            <v xml:space="preserve">DIVERSAS OBRAS EN EL MUNICIPIO DE TLAPACOYA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00">
            <v>0</v>
          </cell>
          <cell r="M2700">
            <v>3500000</v>
          </cell>
          <cell r="N2700">
            <v>0</v>
          </cell>
          <cell r="O2700">
            <v>3500000</v>
          </cell>
          <cell r="P2700">
            <v>3500000</v>
          </cell>
          <cell r="Q2700">
            <v>3500000</v>
          </cell>
          <cell r="R2700" t="str">
            <v>Sin saldo estimado</v>
          </cell>
          <cell r="S2700">
            <v>1</v>
          </cell>
        </row>
        <row r="2701">
          <cell r="D2701" t="str">
            <v>20191050923300</v>
          </cell>
          <cell r="E2701" t="str">
            <v>8300002038001001</v>
          </cell>
          <cell r="K2701" t="str">
            <v xml:space="preserve">DIVERSAS OBRAS EN EL MUNICIPIO DE TLAPACOYA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01">
            <v>0</v>
          </cell>
          <cell r="M2701">
            <v>3500000</v>
          </cell>
          <cell r="N2701">
            <v>0</v>
          </cell>
          <cell r="O2701">
            <v>3500000</v>
          </cell>
          <cell r="P2701">
            <v>3500000</v>
          </cell>
          <cell r="Q2701">
            <v>3500000</v>
          </cell>
          <cell r="R2701" t="str">
            <v>Sin saldo estimado</v>
          </cell>
          <cell r="S2701">
            <v>1</v>
          </cell>
        </row>
        <row r="2702">
          <cell r="D2702" t="str">
            <v/>
          </cell>
          <cell r="E2702" t="str">
            <v>8300002039000000</v>
          </cell>
          <cell r="I2702" t="str">
            <v xml:space="preserve">DIVERSAS OBRAS EN EL MUNICIPIO DE SAN PEDRO YELOIXTLAHUACA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2702">
            <v>0</v>
          </cell>
          <cell r="M2702">
            <v>1000000</v>
          </cell>
          <cell r="N2702">
            <v>0</v>
          </cell>
          <cell r="O2702">
            <v>1000000</v>
          </cell>
          <cell r="P2702">
            <v>1000000</v>
          </cell>
          <cell r="Q2702">
            <v>1000000</v>
          </cell>
          <cell r="R2702" t="str">
            <v>Sin saldo estimado</v>
          </cell>
          <cell r="S2702">
            <v>1</v>
          </cell>
        </row>
        <row r="2703">
          <cell r="D2703" t="str">
            <v/>
          </cell>
          <cell r="E2703" t="str">
            <v>8300002039001000</v>
          </cell>
          <cell r="J2703" t="str">
            <v xml:space="preserve">DIVERSAS OBRAS EN EL MUNICIPIO DE SAN PEDRO YELOIXTLAHUACA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2703">
            <v>0</v>
          </cell>
          <cell r="M2703">
            <v>1000000</v>
          </cell>
          <cell r="N2703">
            <v>0</v>
          </cell>
          <cell r="O2703">
            <v>1000000</v>
          </cell>
          <cell r="P2703">
            <v>1000000</v>
          </cell>
          <cell r="Q2703">
            <v>1000000</v>
          </cell>
          <cell r="R2703" t="str">
            <v>Sin saldo estimado</v>
          </cell>
          <cell r="S2703">
            <v>1</v>
          </cell>
        </row>
        <row r="2704">
          <cell r="D2704" t="str">
            <v>20191050923300</v>
          </cell>
          <cell r="E2704" t="str">
            <v>8300002039001001</v>
          </cell>
          <cell r="K2704" t="str">
            <v xml:space="preserve">DIVERSAS OBRAS EN EL MUNICIPIO DE SAN PEDRO YELOIXTLAHUACA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2704">
            <v>0</v>
          </cell>
          <cell r="M2704">
            <v>1000000</v>
          </cell>
          <cell r="N2704">
            <v>0</v>
          </cell>
          <cell r="O2704">
            <v>1000000</v>
          </cell>
          <cell r="P2704">
            <v>1000000</v>
          </cell>
          <cell r="Q2704">
            <v>1000000</v>
          </cell>
          <cell r="R2704" t="str">
            <v>Sin saldo estimado</v>
          </cell>
          <cell r="S2704">
            <v>1</v>
          </cell>
        </row>
        <row r="2705">
          <cell r="D2705" t="str">
            <v/>
          </cell>
          <cell r="E2705" t="str">
            <v>8300002040000000</v>
          </cell>
          <cell r="I2705" t="str">
            <v xml:space="preserve">DIVERSAS OBRAS EN EL MUNICIPIO DE ACATENO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05">
            <v>0</v>
          </cell>
          <cell r="M2705">
            <v>1500000</v>
          </cell>
          <cell r="N2705">
            <v>0</v>
          </cell>
          <cell r="O2705">
            <v>1500000</v>
          </cell>
          <cell r="P2705">
            <v>1500000</v>
          </cell>
          <cell r="Q2705">
            <v>1500000</v>
          </cell>
          <cell r="R2705" t="str">
            <v>Sin saldo estimado</v>
          </cell>
          <cell r="S2705">
            <v>1</v>
          </cell>
        </row>
        <row r="2706">
          <cell r="D2706" t="str">
            <v/>
          </cell>
          <cell r="E2706" t="str">
            <v>8300002040001000</v>
          </cell>
          <cell r="J2706" t="str">
            <v xml:space="preserve">DIVERSAS OBRAS EN EL MUNICIPIO DE ACATENO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06">
            <v>0</v>
          </cell>
          <cell r="M2706">
            <v>1500000</v>
          </cell>
          <cell r="N2706">
            <v>0</v>
          </cell>
          <cell r="O2706">
            <v>1500000</v>
          </cell>
          <cell r="P2706">
            <v>1500000</v>
          </cell>
          <cell r="Q2706">
            <v>1500000</v>
          </cell>
          <cell r="R2706" t="str">
            <v>Sin saldo estimado</v>
          </cell>
          <cell r="S2706">
            <v>1</v>
          </cell>
        </row>
        <row r="2707">
          <cell r="D2707" t="str">
            <v>20191050923300</v>
          </cell>
          <cell r="E2707" t="str">
            <v>8300002040001001</v>
          </cell>
          <cell r="K2707" t="str">
            <v xml:space="preserve">DIVERSAS OBRAS EN EL MUNICIPIO DE ACATENO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07">
            <v>0</v>
          </cell>
          <cell r="M2707">
            <v>1500000</v>
          </cell>
          <cell r="N2707">
            <v>0</v>
          </cell>
          <cell r="O2707">
            <v>1500000</v>
          </cell>
          <cell r="P2707">
            <v>1500000</v>
          </cell>
          <cell r="Q2707">
            <v>1500000</v>
          </cell>
          <cell r="R2707" t="str">
            <v>Sin saldo estimado</v>
          </cell>
          <cell r="S2707">
            <v>1</v>
          </cell>
        </row>
        <row r="2708">
          <cell r="D2708" t="str">
            <v/>
          </cell>
          <cell r="E2708" t="str">
            <v>8300002041000000</v>
          </cell>
          <cell r="I2708" t="str">
            <v xml:space="preserve">DIVERSAS OBRAS EN EL MUNICIPIO DE HUEHUETLAN EL GRANDE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708">
            <v>0</v>
          </cell>
          <cell r="M2708">
            <v>2499999.96</v>
          </cell>
          <cell r="N2708">
            <v>0</v>
          </cell>
          <cell r="O2708">
            <v>2499999.96</v>
          </cell>
          <cell r="P2708">
            <v>2499999.96</v>
          </cell>
          <cell r="Q2708">
            <v>2499999.96</v>
          </cell>
          <cell r="R2708" t="str">
            <v>Sin saldo estimado</v>
          </cell>
          <cell r="S2708">
            <v>1</v>
          </cell>
        </row>
        <row r="2709">
          <cell r="D2709" t="str">
            <v/>
          </cell>
          <cell r="E2709" t="str">
            <v>8300002041001000</v>
          </cell>
          <cell r="J2709" t="str">
            <v xml:space="preserve">DIVERSAS OBRAS EN EL MUNICIPIO DE HUEHUETLAN EL GRANDE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709">
            <v>0</v>
          </cell>
          <cell r="M2709">
            <v>2499999.96</v>
          </cell>
          <cell r="N2709">
            <v>0</v>
          </cell>
          <cell r="O2709">
            <v>2499999.96</v>
          </cell>
          <cell r="P2709">
            <v>2499999.96</v>
          </cell>
          <cell r="Q2709">
            <v>2499999.96</v>
          </cell>
          <cell r="R2709" t="str">
            <v>Sin saldo estimado</v>
          </cell>
          <cell r="S2709">
            <v>1</v>
          </cell>
        </row>
        <row r="2710">
          <cell r="D2710" t="str">
            <v>20191050923300</v>
          </cell>
          <cell r="E2710" t="str">
            <v>8300002041001001</v>
          </cell>
          <cell r="K2710" t="str">
            <v xml:space="preserve">DIVERSAS OBRAS EN EL MUNICIPIO DE HUEHUETLAN EL GRANDE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710">
            <v>0</v>
          </cell>
          <cell r="M2710">
            <v>2499999.96</v>
          </cell>
          <cell r="N2710">
            <v>0</v>
          </cell>
          <cell r="O2710">
            <v>2499999.96</v>
          </cell>
          <cell r="P2710">
            <v>2499999.96</v>
          </cell>
          <cell r="Q2710">
            <v>2499999.96</v>
          </cell>
          <cell r="R2710" t="str">
            <v>Sin saldo estimado</v>
          </cell>
          <cell r="S2710">
            <v>1</v>
          </cell>
        </row>
        <row r="2711">
          <cell r="D2711" t="str">
            <v/>
          </cell>
          <cell r="E2711" t="str">
            <v>8300002042000000</v>
          </cell>
          <cell r="I2711" t="str">
            <v xml:space="preserve">DIVERSAS OBRAS EN EL MUNICIPIO DE CUAUTLANCINGO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711">
            <v>0</v>
          </cell>
          <cell r="M2711">
            <v>4953049.3600000003</v>
          </cell>
          <cell r="N2711">
            <v>0</v>
          </cell>
          <cell r="O2711">
            <v>4953049.3600000003</v>
          </cell>
          <cell r="P2711">
            <v>4953049.3600000003</v>
          </cell>
          <cell r="Q2711">
            <v>4953049.3600000003</v>
          </cell>
          <cell r="R2711" t="str">
            <v>Sin saldo estimado</v>
          </cell>
          <cell r="S2711">
            <v>1</v>
          </cell>
        </row>
        <row r="2712">
          <cell r="D2712" t="str">
            <v/>
          </cell>
          <cell r="E2712" t="str">
            <v>8300002042001000</v>
          </cell>
          <cell r="J2712" t="str">
            <v xml:space="preserve">DIVERSAS OBRAS EN EL MUNICIPIO DE CUAUTLANCINGO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712">
            <v>0</v>
          </cell>
          <cell r="M2712">
            <v>4953049.3600000003</v>
          </cell>
          <cell r="N2712">
            <v>0</v>
          </cell>
          <cell r="O2712">
            <v>4953049.3600000003</v>
          </cell>
          <cell r="P2712">
            <v>4953049.3600000003</v>
          </cell>
          <cell r="Q2712">
            <v>4953049.3600000003</v>
          </cell>
          <cell r="R2712" t="str">
            <v>Sin saldo estimado</v>
          </cell>
          <cell r="S2712">
            <v>1</v>
          </cell>
        </row>
        <row r="2713">
          <cell r="D2713" t="str">
            <v>20191050923300</v>
          </cell>
          <cell r="E2713" t="str">
            <v>8300002042001001</v>
          </cell>
          <cell r="K2713" t="str">
            <v xml:space="preserve">DIVERSAS OBRAS EN EL MUNICIPIO DE CUAUTLANCINGO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713">
            <v>0</v>
          </cell>
          <cell r="M2713">
            <v>4953049.3600000003</v>
          </cell>
          <cell r="N2713">
            <v>0</v>
          </cell>
          <cell r="O2713">
            <v>4953049.3600000003</v>
          </cell>
          <cell r="P2713">
            <v>4953049.3600000003</v>
          </cell>
          <cell r="Q2713">
            <v>4953049.3600000003</v>
          </cell>
          <cell r="R2713" t="str">
            <v>Sin saldo estimado</v>
          </cell>
          <cell r="S2713">
            <v>1</v>
          </cell>
        </row>
        <row r="2714">
          <cell r="D2714" t="str">
            <v/>
          </cell>
          <cell r="E2714" t="str">
            <v>8300002043000000</v>
          </cell>
          <cell r="I2714" t="str">
            <v xml:space="preserve">DIVERSAS OBRAS EN EL MUNICIPIO DE LA MAGDALENA TLATLAUQUITEPEC PUEBLA PROGRAMA UNO MAS UNO                                                                                                                                                                                                                  </v>
          </cell>
          <cell r="L2714">
            <v>0</v>
          </cell>
          <cell r="M2714">
            <v>1000000</v>
          </cell>
          <cell r="N2714">
            <v>0</v>
          </cell>
          <cell r="O2714">
            <v>1000000</v>
          </cell>
          <cell r="P2714">
            <v>1000000</v>
          </cell>
          <cell r="Q2714">
            <v>1000000</v>
          </cell>
          <cell r="R2714" t="str">
            <v>Sin saldo estimado</v>
          </cell>
          <cell r="S2714">
            <v>1</v>
          </cell>
        </row>
        <row r="2715">
          <cell r="D2715" t="str">
            <v/>
          </cell>
          <cell r="E2715" t="str">
            <v>8300002043001000</v>
          </cell>
          <cell r="J2715" t="str">
            <v xml:space="preserve">DIVERSAS OBRAS EN EL MUNICIPIO DE LA MAGDALENA TLATLAUQUITEPEC PUEBLA PROGRAMA UNO MAS UNO                                                                                                                                                                                                                  </v>
          </cell>
          <cell r="L2715">
            <v>0</v>
          </cell>
          <cell r="M2715">
            <v>1000000</v>
          </cell>
          <cell r="N2715">
            <v>0</v>
          </cell>
          <cell r="O2715">
            <v>1000000</v>
          </cell>
          <cell r="P2715">
            <v>1000000</v>
          </cell>
          <cell r="Q2715">
            <v>1000000</v>
          </cell>
          <cell r="R2715" t="str">
            <v>Sin saldo estimado</v>
          </cell>
          <cell r="S2715">
            <v>1</v>
          </cell>
        </row>
        <row r="2716">
          <cell r="D2716" t="str">
            <v>20191050923300</v>
          </cell>
          <cell r="E2716" t="str">
            <v>8300002043001001</v>
          </cell>
          <cell r="K2716" t="str">
            <v xml:space="preserve">DIVERSAS OBRAS EN EL MUNICIPIO DE LA MAGDALENA TLATLAUQUITEPEC PUEBLA PROGRAMA UNO MAS UNO                                                                                                                                                                                                                  </v>
          </cell>
          <cell r="L2716">
            <v>0</v>
          </cell>
          <cell r="M2716">
            <v>1000000</v>
          </cell>
          <cell r="N2716">
            <v>0</v>
          </cell>
          <cell r="O2716">
            <v>1000000</v>
          </cell>
          <cell r="P2716">
            <v>1000000</v>
          </cell>
          <cell r="Q2716">
            <v>1000000</v>
          </cell>
          <cell r="R2716" t="str">
            <v>Sin saldo estimado</v>
          </cell>
          <cell r="S2716">
            <v>1</v>
          </cell>
        </row>
        <row r="2717">
          <cell r="D2717" t="str">
            <v/>
          </cell>
          <cell r="E2717" t="str">
            <v>8300002044000000</v>
          </cell>
          <cell r="I2717" t="str">
            <v xml:space="preserve">DIVERSAS OBRAS EN EL MUNICIPIO DE ACATLAN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17">
            <v>0</v>
          </cell>
          <cell r="M2717">
            <v>5000000</v>
          </cell>
          <cell r="N2717">
            <v>0</v>
          </cell>
          <cell r="O2717">
            <v>5000000</v>
          </cell>
          <cell r="P2717">
            <v>5000000</v>
          </cell>
          <cell r="Q2717">
            <v>5000000</v>
          </cell>
          <cell r="R2717" t="str">
            <v>Sin saldo estimado</v>
          </cell>
          <cell r="S2717">
            <v>1</v>
          </cell>
        </row>
        <row r="2718">
          <cell r="D2718" t="str">
            <v/>
          </cell>
          <cell r="E2718" t="str">
            <v>8300002044001000</v>
          </cell>
          <cell r="J2718" t="str">
            <v xml:space="preserve">DIVERSAS OBRAS EN EL MUNICIPIO DE ACATLAN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18">
            <v>0</v>
          </cell>
          <cell r="M2718">
            <v>5000000</v>
          </cell>
          <cell r="N2718">
            <v>0</v>
          </cell>
          <cell r="O2718">
            <v>5000000</v>
          </cell>
          <cell r="P2718">
            <v>5000000</v>
          </cell>
          <cell r="Q2718">
            <v>5000000</v>
          </cell>
          <cell r="R2718" t="str">
            <v>Sin saldo estimado</v>
          </cell>
          <cell r="S2718">
            <v>1</v>
          </cell>
        </row>
        <row r="2719">
          <cell r="D2719" t="str">
            <v>20191050923300</v>
          </cell>
          <cell r="E2719" t="str">
            <v>8300002044001001</v>
          </cell>
          <cell r="K2719" t="str">
            <v xml:space="preserve">DIVERSAS OBRAS EN EL MUNICIPIO DE ACATLAN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19">
            <v>0</v>
          </cell>
          <cell r="M2719">
            <v>5000000</v>
          </cell>
          <cell r="N2719">
            <v>0</v>
          </cell>
          <cell r="O2719">
            <v>5000000</v>
          </cell>
          <cell r="P2719">
            <v>5000000</v>
          </cell>
          <cell r="Q2719">
            <v>5000000</v>
          </cell>
          <cell r="R2719" t="str">
            <v>Sin saldo estimado</v>
          </cell>
          <cell r="S2719">
            <v>1</v>
          </cell>
        </row>
        <row r="2720">
          <cell r="D2720" t="str">
            <v/>
          </cell>
          <cell r="E2720" t="str">
            <v>8300002045000000</v>
          </cell>
          <cell r="I2720" t="str">
            <v xml:space="preserve">DIVERSAS OBRAS EN EL MUNICIPIO DE LIBRES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720">
            <v>0</v>
          </cell>
          <cell r="M2720">
            <v>5000000</v>
          </cell>
          <cell r="N2720">
            <v>0</v>
          </cell>
          <cell r="O2720">
            <v>5000000</v>
          </cell>
          <cell r="P2720">
            <v>5000000</v>
          </cell>
          <cell r="Q2720">
            <v>5000000</v>
          </cell>
          <cell r="R2720" t="str">
            <v>Sin saldo estimado</v>
          </cell>
          <cell r="S2720">
            <v>1</v>
          </cell>
        </row>
        <row r="2721">
          <cell r="D2721" t="str">
            <v/>
          </cell>
          <cell r="E2721" t="str">
            <v>8300002045001000</v>
          </cell>
          <cell r="J2721" t="str">
            <v xml:space="preserve">DIVERSAS OBRAS EN EL MUNICIPIO DE LIBRES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721">
            <v>0</v>
          </cell>
          <cell r="M2721">
            <v>5000000</v>
          </cell>
          <cell r="N2721">
            <v>0</v>
          </cell>
          <cell r="O2721">
            <v>5000000</v>
          </cell>
          <cell r="P2721">
            <v>5000000</v>
          </cell>
          <cell r="Q2721">
            <v>5000000</v>
          </cell>
          <cell r="R2721" t="str">
            <v>Sin saldo estimado</v>
          </cell>
          <cell r="S2721">
            <v>1</v>
          </cell>
        </row>
        <row r="2722">
          <cell r="D2722" t="str">
            <v>20191050923300</v>
          </cell>
          <cell r="E2722" t="str">
            <v>8300002045001001</v>
          </cell>
          <cell r="K2722" t="str">
            <v xml:space="preserve">DIVERSAS OBRAS EN EL MUNICIPIO DE LIBRES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722">
            <v>0</v>
          </cell>
          <cell r="M2722">
            <v>5000000</v>
          </cell>
          <cell r="N2722">
            <v>0</v>
          </cell>
          <cell r="O2722">
            <v>5000000</v>
          </cell>
          <cell r="P2722">
            <v>5000000</v>
          </cell>
          <cell r="Q2722">
            <v>5000000</v>
          </cell>
          <cell r="R2722" t="str">
            <v>Sin saldo estimado</v>
          </cell>
          <cell r="S2722">
            <v>1</v>
          </cell>
        </row>
        <row r="2723">
          <cell r="D2723" t="str">
            <v/>
          </cell>
          <cell r="E2723" t="str">
            <v>8300002046000000</v>
          </cell>
          <cell r="I2723" t="str">
            <v xml:space="preserve">DIVERSAS OBRAS EN EL MUNICIPIO DE XICOTEPEC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23">
            <v>0</v>
          </cell>
          <cell r="M2723">
            <v>10000000</v>
          </cell>
          <cell r="N2723">
            <v>0</v>
          </cell>
          <cell r="O2723">
            <v>10000000</v>
          </cell>
          <cell r="P2723">
            <v>10000000</v>
          </cell>
          <cell r="Q2723">
            <v>10000000</v>
          </cell>
          <cell r="R2723" t="str">
            <v>Sin saldo estimado</v>
          </cell>
          <cell r="S2723">
            <v>1</v>
          </cell>
        </row>
        <row r="2724">
          <cell r="D2724" t="str">
            <v/>
          </cell>
          <cell r="E2724" t="str">
            <v>8300002046001000</v>
          </cell>
          <cell r="J2724" t="str">
            <v xml:space="preserve">DIVERSAS OBRAS EN EL MUNICIPIO DE XICOTEPEC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24">
            <v>0</v>
          </cell>
          <cell r="M2724">
            <v>10000000</v>
          </cell>
          <cell r="N2724">
            <v>0</v>
          </cell>
          <cell r="O2724">
            <v>10000000</v>
          </cell>
          <cell r="P2724">
            <v>10000000</v>
          </cell>
          <cell r="Q2724">
            <v>10000000</v>
          </cell>
          <cell r="R2724" t="str">
            <v>Sin saldo estimado</v>
          </cell>
          <cell r="S2724">
            <v>1</v>
          </cell>
        </row>
        <row r="2725">
          <cell r="D2725" t="str">
            <v>20191050923300</v>
          </cell>
          <cell r="E2725" t="str">
            <v>8300002046001001</v>
          </cell>
          <cell r="K2725" t="str">
            <v xml:space="preserve">DIVERSAS OBRAS EN EL MUNICIPIO DE XICOTEPEC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25">
            <v>0</v>
          </cell>
          <cell r="M2725">
            <v>10000000</v>
          </cell>
          <cell r="N2725">
            <v>0</v>
          </cell>
          <cell r="O2725">
            <v>10000000</v>
          </cell>
          <cell r="P2725">
            <v>10000000</v>
          </cell>
          <cell r="Q2725">
            <v>10000000</v>
          </cell>
          <cell r="R2725" t="str">
            <v>Sin saldo estimado</v>
          </cell>
          <cell r="S2725">
            <v>1</v>
          </cell>
        </row>
        <row r="2726">
          <cell r="D2726" t="str">
            <v/>
          </cell>
          <cell r="E2726" t="str">
            <v>8300002047000000</v>
          </cell>
          <cell r="I2726" t="str">
            <v xml:space="preserve">DIVERSAS OBRAS EN EL MUNICIPIO DE XAYACATLAN DE BRAVO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726">
            <v>0</v>
          </cell>
          <cell r="M2726">
            <v>1000000</v>
          </cell>
          <cell r="N2726">
            <v>0</v>
          </cell>
          <cell r="O2726">
            <v>1000000</v>
          </cell>
          <cell r="P2726">
            <v>1000000</v>
          </cell>
          <cell r="Q2726">
            <v>1000000</v>
          </cell>
          <cell r="R2726" t="str">
            <v>Sin saldo estimado</v>
          </cell>
          <cell r="S2726">
            <v>1</v>
          </cell>
        </row>
        <row r="2727">
          <cell r="D2727" t="str">
            <v/>
          </cell>
          <cell r="E2727" t="str">
            <v>8300002047001000</v>
          </cell>
          <cell r="J2727" t="str">
            <v xml:space="preserve">DIVERSAS OBRAS EN EL MUNICIPIO DE XAYACATLAN DE BRAVO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727">
            <v>0</v>
          </cell>
          <cell r="M2727">
            <v>1000000</v>
          </cell>
          <cell r="N2727">
            <v>0</v>
          </cell>
          <cell r="O2727">
            <v>1000000</v>
          </cell>
          <cell r="P2727">
            <v>1000000</v>
          </cell>
          <cell r="Q2727">
            <v>1000000</v>
          </cell>
          <cell r="R2727" t="str">
            <v>Sin saldo estimado</v>
          </cell>
          <cell r="S2727">
            <v>1</v>
          </cell>
        </row>
        <row r="2728">
          <cell r="D2728" t="str">
            <v>20191050923300</v>
          </cell>
          <cell r="E2728" t="str">
            <v>8300002047001001</v>
          </cell>
          <cell r="K2728" t="str">
            <v xml:space="preserve">DIVERSAS OBRAS EN EL MUNICIPIO DE XAYACATLAN DE BRAVO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728">
            <v>0</v>
          </cell>
          <cell r="M2728">
            <v>1000000</v>
          </cell>
          <cell r="N2728">
            <v>0</v>
          </cell>
          <cell r="O2728">
            <v>1000000</v>
          </cell>
          <cell r="P2728">
            <v>1000000</v>
          </cell>
          <cell r="Q2728">
            <v>1000000</v>
          </cell>
          <cell r="R2728" t="str">
            <v>Sin saldo estimado</v>
          </cell>
          <cell r="S2728">
            <v>1</v>
          </cell>
        </row>
        <row r="2729">
          <cell r="D2729" t="str">
            <v/>
          </cell>
          <cell r="E2729" t="str">
            <v>8300002048000000</v>
          </cell>
          <cell r="I2729" t="str">
            <v xml:space="preserve">DIVERSAS OBRAS EN EL MUNICIPIO DE ORIENTAL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29">
            <v>0</v>
          </cell>
          <cell r="M2729">
            <v>2333090.67</v>
          </cell>
          <cell r="N2729">
            <v>0</v>
          </cell>
          <cell r="O2729">
            <v>2333090.67</v>
          </cell>
          <cell r="P2729">
            <v>2333090.67</v>
          </cell>
          <cell r="Q2729">
            <v>2333090.67</v>
          </cell>
          <cell r="R2729" t="str">
            <v>Sin saldo estimado</v>
          </cell>
          <cell r="S2729">
            <v>1</v>
          </cell>
        </row>
        <row r="2730">
          <cell r="D2730" t="str">
            <v/>
          </cell>
          <cell r="E2730" t="str">
            <v>8300002048001000</v>
          </cell>
          <cell r="J2730" t="str">
            <v xml:space="preserve">DIVERSAS OBRAS EN EL MUNICIPIO DE ORIENTAL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30">
            <v>0</v>
          </cell>
          <cell r="M2730">
            <v>2333090.67</v>
          </cell>
          <cell r="N2730">
            <v>0</v>
          </cell>
          <cell r="O2730">
            <v>2333090.67</v>
          </cell>
          <cell r="P2730">
            <v>2333090.67</v>
          </cell>
          <cell r="Q2730">
            <v>2333090.67</v>
          </cell>
          <cell r="R2730" t="str">
            <v>Sin saldo estimado</v>
          </cell>
          <cell r="S2730">
            <v>1</v>
          </cell>
        </row>
        <row r="2731">
          <cell r="D2731" t="str">
            <v>20191050923300</v>
          </cell>
          <cell r="E2731" t="str">
            <v>8300002048001001</v>
          </cell>
          <cell r="K2731" t="str">
            <v xml:space="preserve">DIVERSAS OBRAS EN EL MUNICIPIO DE ORIENTAL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31">
            <v>0</v>
          </cell>
          <cell r="M2731">
            <v>2333090.67</v>
          </cell>
          <cell r="N2731">
            <v>0</v>
          </cell>
          <cell r="O2731">
            <v>2333090.67</v>
          </cell>
          <cell r="P2731">
            <v>2333090.67</v>
          </cell>
          <cell r="Q2731">
            <v>2333090.67</v>
          </cell>
          <cell r="R2731" t="str">
            <v>Sin saldo estimado</v>
          </cell>
          <cell r="S2731">
            <v>1</v>
          </cell>
        </row>
        <row r="2732">
          <cell r="D2732" t="str">
            <v/>
          </cell>
          <cell r="E2732" t="str">
            <v>8300002049000000</v>
          </cell>
          <cell r="I2732" t="str">
            <v xml:space="preserve">APARTADO RURAL MUNICIPAL SANEAMIENTO CUETZALAN CEDRAL ATALPAN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2">
            <v>0</v>
          </cell>
          <cell r="M2732">
            <v>227024.93</v>
          </cell>
          <cell r="N2732">
            <v>0</v>
          </cell>
          <cell r="O2732">
            <v>227024.93</v>
          </cell>
          <cell r="P2732">
            <v>227024.93</v>
          </cell>
          <cell r="Q2732">
            <v>227024.93</v>
          </cell>
          <cell r="R2732" t="str">
            <v>Sin saldo estimado</v>
          </cell>
          <cell r="S2732">
            <v>1</v>
          </cell>
        </row>
        <row r="2733">
          <cell r="D2733" t="str">
            <v/>
          </cell>
          <cell r="E2733" t="str">
            <v>8300002049001000</v>
          </cell>
          <cell r="J2733" t="str">
            <v xml:space="preserve">APARTADO RURAL MUNICIPAL SANEAMIENTO CUETZALAN CEDRAL ATALPAN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3">
            <v>0</v>
          </cell>
          <cell r="M2733">
            <v>227024.93</v>
          </cell>
          <cell r="N2733">
            <v>0</v>
          </cell>
          <cell r="O2733">
            <v>227024.93</v>
          </cell>
          <cell r="P2733">
            <v>227024.93</v>
          </cell>
          <cell r="Q2733">
            <v>227024.93</v>
          </cell>
          <cell r="R2733" t="str">
            <v>Sin saldo estimado</v>
          </cell>
          <cell r="S2733">
            <v>1</v>
          </cell>
        </row>
        <row r="2734">
          <cell r="D2734" t="str">
            <v>20190200CAS300</v>
          </cell>
          <cell r="E2734" t="str">
            <v>8300002049001001</v>
          </cell>
          <cell r="K2734" t="str">
            <v xml:space="preserve">APARTADO RURAL MUNICIPAL SANEAMIENTO CUETZALAN CEDRAL ATALPAN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4">
            <v>0</v>
          </cell>
          <cell r="M2734">
            <v>227024.93</v>
          </cell>
          <cell r="N2734">
            <v>0</v>
          </cell>
          <cell r="O2734">
            <v>227024.93</v>
          </cell>
          <cell r="P2734">
            <v>227024.93</v>
          </cell>
          <cell r="Q2734">
            <v>227024.93</v>
          </cell>
          <cell r="R2734" t="str">
            <v>Sin saldo estimado</v>
          </cell>
          <cell r="S2734">
            <v>1</v>
          </cell>
        </row>
        <row r="2735">
          <cell r="D2735" t="str">
            <v/>
          </cell>
          <cell r="E2735" t="str">
            <v>8300002050000000</v>
          </cell>
          <cell r="I2735" t="str">
            <v xml:space="preserve">APARTADO RURAL MUNICIPAL CAPTACION ZIHUATEUTLA CUATECHALOTLA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5">
            <v>0</v>
          </cell>
          <cell r="M2735">
            <v>328236.14</v>
          </cell>
          <cell r="N2735">
            <v>0</v>
          </cell>
          <cell r="O2735">
            <v>328236.14</v>
          </cell>
          <cell r="P2735">
            <v>328236.14</v>
          </cell>
          <cell r="Q2735">
            <v>328236.14</v>
          </cell>
          <cell r="R2735" t="str">
            <v>Sin saldo estimado</v>
          </cell>
          <cell r="S2735">
            <v>1</v>
          </cell>
        </row>
        <row r="2736">
          <cell r="D2736" t="str">
            <v/>
          </cell>
          <cell r="E2736" t="str">
            <v>8300002050001000</v>
          </cell>
          <cell r="J2736" t="str">
            <v xml:space="preserve">APARTADO RURAL MUNICIPAL CAPTACION ZIHUATEUTLA CUATECHALOTLA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6">
            <v>0</v>
          </cell>
          <cell r="M2736">
            <v>328236.14</v>
          </cell>
          <cell r="N2736">
            <v>0</v>
          </cell>
          <cell r="O2736">
            <v>328236.14</v>
          </cell>
          <cell r="P2736">
            <v>328236.14</v>
          </cell>
          <cell r="Q2736">
            <v>328236.14</v>
          </cell>
          <cell r="R2736" t="str">
            <v>Sin saldo estimado</v>
          </cell>
          <cell r="S2736">
            <v>1</v>
          </cell>
        </row>
        <row r="2737">
          <cell r="D2737" t="str">
            <v>20190200CAS300</v>
          </cell>
          <cell r="E2737" t="str">
            <v>8300002050001001</v>
          </cell>
          <cell r="K2737" t="str">
            <v xml:space="preserve">APARTADO RURAL MUNICIPAL CAPTACION ZIHUATEUTLA CUATECHALOTLA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7">
            <v>0</v>
          </cell>
          <cell r="M2737">
            <v>328236.14</v>
          </cell>
          <cell r="N2737">
            <v>0</v>
          </cell>
          <cell r="O2737">
            <v>328236.14</v>
          </cell>
          <cell r="P2737">
            <v>328236.14</v>
          </cell>
          <cell r="Q2737">
            <v>328236.14</v>
          </cell>
          <cell r="R2737" t="str">
            <v>Sin saldo estimado</v>
          </cell>
          <cell r="S2737">
            <v>1</v>
          </cell>
        </row>
        <row r="2738">
          <cell r="D2738" t="str">
            <v/>
          </cell>
          <cell r="E2738" t="str">
            <v>8300002051000000</v>
          </cell>
          <cell r="I2738" t="str">
            <v xml:space="preserve">APARTADO RURAL MUNICIPAL CAPTACION XICOTEPEC CERRO DEL TEPEYAC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8">
            <v>0</v>
          </cell>
          <cell r="M2738">
            <v>267281.67</v>
          </cell>
          <cell r="N2738">
            <v>0</v>
          </cell>
          <cell r="O2738">
            <v>267281.67</v>
          </cell>
          <cell r="P2738">
            <v>267281.67</v>
          </cell>
          <cell r="Q2738">
            <v>267281.67</v>
          </cell>
          <cell r="R2738" t="str">
            <v>Sin saldo estimado</v>
          </cell>
          <cell r="S2738">
            <v>1</v>
          </cell>
        </row>
        <row r="2739">
          <cell r="D2739" t="str">
            <v/>
          </cell>
          <cell r="E2739" t="str">
            <v>8300002051001000</v>
          </cell>
          <cell r="J2739" t="str">
            <v xml:space="preserve">APARTADO RURAL MUNICIPAL CAPTACION XICOTEPEC CERRO DEL TEPEYAC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39">
            <v>0</v>
          </cell>
          <cell r="M2739">
            <v>267281.67</v>
          </cell>
          <cell r="N2739">
            <v>0</v>
          </cell>
          <cell r="O2739">
            <v>267281.67</v>
          </cell>
          <cell r="P2739">
            <v>267281.67</v>
          </cell>
          <cell r="Q2739">
            <v>267281.67</v>
          </cell>
          <cell r="R2739" t="str">
            <v>Sin saldo estimado</v>
          </cell>
          <cell r="S2739">
            <v>1</v>
          </cell>
        </row>
        <row r="2740">
          <cell r="D2740" t="str">
            <v>20190200CAS300</v>
          </cell>
          <cell r="E2740" t="str">
            <v>8300002051001001</v>
          </cell>
          <cell r="K2740" t="str">
            <v xml:space="preserve">APARTADO RURAL MUNICIPAL CAPTACION XICOTEPEC CERRO DEL TEPEYAC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0">
            <v>0</v>
          </cell>
          <cell r="M2740">
            <v>267281.67</v>
          </cell>
          <cell r="N2740">
            <v>0</v>
          </cell>
          <cell r="O2740">
            <v>267281.67</v>
          </cell>
          <cell r="P2740">
            <v>267281.67</v>
          </cell>
          <cell r="Q2740">
            <v>267281.67</v>
          </cell>
          <cell r="R2740" t="str">
            <v>Sin saldo estimado</v>
          </cell>
          <cell r="S2740">
            <v>1</v>
          </cell>
        </row>
        <row r="2741">
          <cell r="D2741" t="str">
            <v/>
          </cell>
          <cell r="E2741" t="str">
            <v>8300002052000000</v>
          </cell>
          <cell r="I2741" t="str">
            <v xml:space="preserve">APARTADO RURAL MUNICIPAL SANEAMIENTO ZIHUATEUTLA CUATECHALOTLA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1">
            <v>0</v>
          </cell>
          <cell r="M2741">
            <v>227024.93</v>
          </cell>
          <cell r="N2741">
            <v>0</v>
          </cell>
          <cell r="O2741">
            <v>227024.93</v>
          </cell>
          <cell r="P2741">
            <v>227024.93</v>
          </cell>
          <cell r="Q2741">
            <v>227024.93</v>
          </cell>
          <cell r="R2741" t="str">
            <v>Sin saldo estimado</v>
          </cell>
          <cell r="S2741">
            <v>1</v>
          </cell>
        </row>
        <row r="2742">
          <cell r="D2742" t="str">
            <v/>
          </cell>
          <cell r="E2742" t="str">
            <v>8300002052001000</v>
          </cell>
          <cell r="J2742" t="str">
            <v xml:space="preserve">APARTADO RURAL MUNICIPAL SANEAMIENTO ZIHUATEUTLA CUATECHALOTLA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2">
            <v>0</v>
          </cell>
          <cell r="M2742">
            <v>227024.93</v>
          </cell>
          <cell r="N2742">
            <v>0</v>
          </cell>
          <cell r="O2742">
            <v>227024.93</v>
          </cell>
          <cell r="P2742">
            <v>227024.93</v>
          </cell>
          <cell r="Q2742">
            <v>227024.93</v>
          </cell>
          <cell r="R2742" t="str">
            <v>Sin saldo estimado</v>
          </cell>
          <cell r="S2742">
            <v>1</v>
          </cell>
        </row>
        <row r="2743">
          <cell r="D2743" t="str">
            <v>20190200CAS300</v>
          </cell>
          <cell r="E2743" t="str">
            <v>8300002052001001</v>
          </cell>
          <cell r="K2743" t="str">
            <v xml:space="preserve">APARTADO RURAL MUNICIPAL SANEAMIENTO ZIHUATEUTLA CUATECHALOTLA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3">
            <v>0</v>
          </cell>
          <cell r="M2743">
            <v>227024.93</v>
          </cell>
          <cell r="N2743">
            <v>0</v>
          </cell>
          <cell r="O2743">
            <v>227024.93</v>
          </cell>
          <cell r="P2743">
            <v>227024.93</v>
          </cell>
          <cell r="Q2743">
            <v>227024.93</v>
          </cell>
          <cell r="R2743" t="str">
            <v>Sin saldo estimado</v>
          </cell>
          <cell r="S2743">
            <v>1</v>
          </cell>
        </row>
        <row r="2744">
          <cell r="D2744" t="str">
            <v/>
          </cell>
          <cell r="E2744" t="str">
            <v>8300002053000000</v>
          </cell>
          <cell r="I2744" t="str">
            <v xml:space="preserve">APARTADO RURAL MUNICIPAL SANEAMIENTO XICOTEPEC CERRO DEL TEPEYAC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4">
            <v>0</v>
          </cell>
          <cell r="M2744">
            <v>189688.77</v>
          </cell>
          <cell r="N2744">
            <v>0</v>
          </cell>
          <cell r="O2744">
            <v>189688.77</v>
          </cell>
          <cell r="P2744">
            <v>189688.77</v>
          </cell>
          <cell r="Q2744">
            <v>189688.77</v>
          </cell>
          <cell r="R2744" t="str">
            <v>Sin saldo estimado</v>
          </cell>
          <cell r="S2744">
            <v>1</v>
          </cell>
        </row>
        <row r="2745">
          <cell r="D2745" t="str">
            <v/>
          </cell>
          <cell r="E2745" t="str">
            <v>8300002053001000</v>
          </cell>
          <cell r="J2745" t="str">
            <v xml:space="preserve">APARTADO RURAL MUNICIPAL SANEAMIENTO XICOTEPEC CERRO DEL TEPEYAC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5">
            <v>0</v>
          </cell>
          <cell r="M2745">
            <v>189688.77</v>
          </cell>
          <cell r="N2745">
            <v>0</v>
          </cell>
          <cell r="O2745">
            <v>189688.77</v>
          </cell>
          <cell r="P2745">
            <v>189688.77</v>
          </cell>
          <cell r="Q2745">
            <v>189688.77</v>
          </cell>
          <cell r="R2745" t="str">
            <v>Sin saldo estimado</v>
          </cell>
          <cell r="S2745">
            <v>1</v>
          </cell>
        </row>
        <row r="2746">
          <cell r="D2746" t="str">
            <v>20190200CAS300</v>
          </cell>
          <cell r="E2746" t="str">
            <v>8300002053001001</v>
          </cell>
          <cell r="K2746" t="str">
            <v xml:space="preserve">APARTADO RURAL MUNICIPAL SANEAMIENTO XICOTEPEC CERRO DEL TEPEYAC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6">
            <v>0</v>
          </cell>
          <cell r="M2746">
            <v>189688.77</v>
          </cell>
          <cell r="N2746">
            <v>0</v>
          </cell>
          <cell r="O2746">
            <v>189688.77</v>
          </cell>
          <cell r="P2746">
            <v>189688.77</v>
          </cell>
          <cell r="Q2746">
            <v>189688.77</v>
          </cell>
          <cell r="R2746" t="str">
            <v>Sin saldo estimado</v>
          </cell>
          <cell r="S2746">
            <v>1</v>
          </cell>
        </row>
        <row r="2747">
          <cell r="D2747" t="str">
            <v/>
          </cell>
          <cell r="E2747" t="str">
            <v>8300002054000000</v>
          </cell>
          <cell r="I2747" t="str">
            <v xml:space="preserve">APARTADO RURAL MUNICIPAL CAPTACION XICOTEPEC SANTA LUZ BUENA VISTA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7">
            <v>0</v>
          </cell>
          <cell r="M2747">
            <v>109130.7</v>
          </cell>
          <cell r="N2747">
            <v>0</v>
          </cell>
          <cell r="O2747">
            <v>109130.7</v>
          </cell>
          <cell r="P2747">
            <v>109130.7</v>
          </cell>
          <cell r="Q2747">
            <v>109130.7</v>
          </cell>
          <cell r="R2747" t="str">
            <v>Sin saldo estimado</v>
          </cell>
          <cell r="S2747">
            <v>1</v>
          </cell>
        </row>
        <row r="2748">
          <cell r="D2748" t="str">
            <v/>
          </cell>
          <cell r="E2748" t="str">
            <v>8300002054001000</v>
          </cell>
          <cell r="J2748" t="str">
            <v xml:space="preserve">APARTADO RURAL MUNICIPAL CAPTACION XICOTEPEC SANTA LUZ BUENA VISTA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8">
            <v>0</v>
          </cell>
          <cell r="M2748">
            <v>109130.7</v>
          </cell>
          <cell r="N2748">
            <v>0</v>
          </cell>
          <cell r="O2748">
            <v>109130.7</v>
          </cell>
          <cell r="P2748">
            <v>109130.7</v>
          </cell>
          <cell r="Q2748">
            <v>109130.7</v>
          </cell>
          <cell r="R2748" t="str">
            <v>Sin saldo estimado</v>
          </cell>
          <cell r="S2748">
            <v>1</v>
          </cell>
        </row>
        <row r="2749">
          <cell r="D2749" t="str">
            <v>20190200CAS300</v>
          </cell>
          <cell r="E2749" t="str">
            <v>8300002054001001</v>
          </cell>
          <cell r="K2749" t="str">
            <v xml:space="preserve">APARTADO RURAL MUNICIPAL CAPTACION XICOTEPEC SANTA LUZ BUENA VISTA                                                                                                                                                                                                                                          </v>
          </cell>
          <cell r="L2749">
            <v>0</v>
          </cell>
          <cell r="M2749">
            <v>109130.7</v>
          </cell>
          <cell r="N2749">
            <v>0</v>
          </cell>
          <cell r="O2749">
            <v>109130.7</v>
          </cell>
          <cell r="P2749">
            <v>109130.7</v>
          </cell>
          <cell r="Q2749">
            <v>109130.7</v>
          </cell>
          <cell r="R2749" t="str">
            <v>Sin saldo estimado</v>
          </cell>
          <cell r="S2749">
            <v>1</v>
          </cell>
        </row>
        <row r="2750">
          <cell r="D2750" t="str">
            <v/>
          </cell>
          <cell r="E2750" t="str">
            <v>8300002055000000</v>
          </cell>
          <cell r="I2750" t="str">
            <v xml:space="preserve">APARTADO RURAL MUNICIPAL SANEAMIENTO XICOTEPEC SANTA LUZ BUENA VISTA                                                                                                                                                                                                                                        </v>
          </cell>
          <cell r="L2750">
            <v>0</v>
          </cell>
          <cell r="M2750">
            <v>77680.19</v>
          </cell>
          <cell r="N2750">
            <v>0</v>
          </cell>
          <cell r="O2750">
            <v>77680.19</v>
          </cell>
          <cell r="P2750">
            <v>77680.19</v>
          </cell>
          <cell r="Q2750">
            <v>77680.19</v>
          </cell>
          <cell r="R2750" t="str">
            <v>Sin saldo estimado</v>
          </cell>
          <cell r="S2750">
            <v>1</v>
          </cell>
        </row>
        <row r="2751">
          <cell r="D2751" t="str">
            <v/>
          </cell>
          <cell r="E2751" t="str">
            <v>8300002055001000</v>
          </cell>
          <cell r="J2751" t="str">
            <v xml:space="preserve">APARTADO RURAL MUNICIPAL SANEAMIENTO XICOTEPEC SANTA LUZ BUENA VISTA                                                                                                                                                                                                                                        </v>
          </cell>
          <cell r="L2751">
            <v>0</v>
          </cell>
          <cell r="M2751">
            <v>77680.19</v>
          </cell>
          <cell r="N2751">
            <v>0</v>
          </cell>
          <cell r="O2751">
            <v>77680.19</v>
          </cell>
          <cell r="P2751">
            <v>77680.19</v>
          </cell>
          <cell r="Q2751">
            <v>77680.19</v>
          </cell>
          <cell r="R2751" t="str">
            <v>Sin saldo estimado</v>
          </cell>
          <cell r="S2751">
            <v>1</v>
          </cell>
        </row>
        <row r="2752">
          <cell r="D2752" t="str">
            <v>20190200CAS300</v>
          </cell>
          <cell r="E2752" t="str">
            <v>8300002055001001</v>
          </cell>
          <cell r="K2752" t="str">
            <v xml:space="preserve">APARTADO RURAL MUNICIPAL SANEAMIENTO XICOTEPEC SANTA LUZ BUENA VISTA                                                                                                                                                                                                                                        </v>
          </cell>
          <cell r="L2752">
            <v>0</v>
          </cell>
          <cell r="M2752">
            <v>77680.19</v>
          </cell>
          <cell r="N2752">
            <v>0</v>
          </cell>
          <cell r="O2752">
            <v>77680.19</v>
          </cell>
          <cell r="P2752">
            <v>77680.19</v>
          </cell>
          <cell r="Q2752">
            <v>77680.19</v>
          </cell>
          <cell r="R2752" t="str">
            <v>Sin saldo estimado</v>
          </cell>
          <cell r="S2752">
            <v>1</v>
          </cell>
        </row>
        <row r="2753">
          <cell r="D2753" t="str">
            <v/>
          </cell>
          <cell r="E2753" t="str">
            <v>8300002056000000</v>
          </cell>
          <cell r="I2753" t="str">
            <v xml:space="preserve">APARTADO RURAL MUNICIPAL XICOTEPEC PROYECTO MULTIPLE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3">
            <v>0</v>
          </cell>
          <cell r="M2753">
            <v>101400</v>
          </cell>
          <cell r="N2753">
            <v>0</v>
          </cell>
          <cell r="O2753">
            <v>101400</v>
          </cell>
          <cell r="P2753">
            <v>101400</v>
          </cell>
          <cell r="Q2753">
            <v>101400</v>
          </cell>
          <cell r="R2753" t="str">
            <v>Sin saldo estimado</v>
          </cell>
          <cell r="S2753">
            <v>1</v>
          </cell>
        </row>
        <row r="2754">
          <cell r="D2754" t="str">
            <v/>
          </cell>
          <cell r="E2754" t="str">
            <v>8300002056001000</v>
          </cell>
          <cell r="J2754" t="str">
            <v xml:space="preserve">APARTADO RURAL MUNICIPAL XICOTEPEC PROYECTO MULTIPLE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4">
            <v>0</v>
          </cell>
          <cell r="M2754">
            <v>101400</v>
          </cell>
          <cell r="N2754">
            <v>0</v>
          </cell>
          <cell r="O2754">
            <v>101400</v>
          </cell>
          <cell r="P2754">
            <v>101400</v>
          </cell>
          <cell r="Q2754">
            <v>101400</v>
          </cell>
          <cell r="R2754" t="str">
            <v>Sin saldo estimado</v>
          </cell>
          <cell r="S2754">
            <v>1</v>
          </cell>
        </row>
        <row r="2755">
          <cell r="D2755" t="str">
            <v>20190200CAS300</v>
          </cell>
          <cell r="E2755" t="str">
            <v>8300002056001001</v>
          </cell>
          <cell r="K2755" t="str">
            <v xml:space="preserve">APARTADO RURAL MUNICIPAL XICOTEPEC PROYECTO MULTIPLE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5">
            <v>0</v>
          </cell>
          <cell r="M2755">
            <v>101400</v>
          </cell>
          <cell r="N2755">
            <v>0</v>
          </cell>
          <cell r="O2755">
            <v>101400</v>
          </cell>
          <cell r="P2755">
            <v>101400</v>
          </cell>
          <cell r="Q2755">
            <v>101400</v>
          </cell>
          <cell r="R2755" t="str">
            <v>Sin saldo estimado</v>
          </cell>
          <cell r="S2755">
            <v>1</v>
          </cell>
        </row>
        <row r="2756">
          <cell r="D2756" t="str">
            <v/>
          </cell>
          <cell r="E2756" t="str">
            <v>8300002057000000</v>
          </cell>
          <cell r="I2756" t="str">
            <v xml:space="preserve">APARTADO RURAL MUNICIPAL CAPTACION CUETZALAN ZOPILOTEPEC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6">
            <v>0</v>
          </cell>
          <cell r="M2756">
            <v>436417.29</v>
          </cell>
          <cell r="N2756">
            <v>0</v>
          </cell>
          <cell r="O2756">
            <v>436417.29</v>
          </cell>
          <cell r="P2756">
            <v>436417.29</v>
          </cell>
          <cell r="Q2756">
            <v>436417.29</v>
          </cell>
          <cell r="R2756" t="str">
            <v>Sin saldo estimado</v>
          </cell>
          <cell r="S2756">
            <v>1</v>
          </cell>
        </row>
        <row r="2757">
          <cell r="D2757" t="str">
            <v/>
          </cell>
          <cell r="E2757" t="str">
            <v>8300002057001000</v>
          </cell>
          <cell r="J2757" t="str">
            <v xml:space="preserve">APARTADO RURAL MUNICIPAL CAPTACION CUETZALAN ZOPILOTEPEC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7">
            <v>0</v>
          </cell>
          <cell r="M2757">
            <v>436417.29</v>
          </cell>
          <cell r="N2757">
            <v>0</v>
          </cell>
          <cell r="O2757">
            <v>436417.29</v>
          </cell>
          <cell r="P2757">
            <v>436417.29</v>
          </cell>
          <cell r="Q2757">
            <v>436417.29</v>
          </cell>
          <cell r="R2757" t="str">
            <v>Sin saldo estimado</v>
          </cell>
          <cell r="S2757">
            <v>1</v>
          </cell>
        </row>
        <row r="2758">
          <cell r="D2758" t="str">
            <v>20190200CAS300</v>
          </cell>
          <cell r="E2758" t="str">
            <v>8300002057001001</v>
          </cell>
          <cell r="K2758" t="str">
            <v xml:space="preserve">APARTADO RURAL MUNICIPAL CAPTACION CUETZALAN ZOPILOTEPEC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8">
            <v>0</v>
          </cell>
          <cell r="M2758">
            <v>436417.29</v>
          </cell>
          <cell r="N2758">
            <v>0</v>
          </cell>
          <cell r="O2758">
            <v>436417.29</v>
          </cell>
          <cell r="P2758">
            <v>436417.29</v>
          </cell>
          <cell r="Q2758">
            <v>436417.29</v>
          </cell>
          <cell r="R2758" t="str">
            <v>Sin saldo estimado</v>
          </cell>
          <cell r="S2758">
            <v>1</v>
          </cell>
        </row>
        <row r="2759">
          <cell r="D2759" t="str">
            <v/>
          </cell>
          <cell r="E2759" t="str">
            <v>8300002058000000</v>
          </cell>
          <cell r="I2759" t="str">
            <v xml:space="preserve">APARTADO RURAL MUNICIPAL CAPTACION TLATLAUQUITEPEC TEPETZINTLA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59">
            <v>0</v>
          </cell>
          <cell r="M2759">
            <v>519065.55</v>
          </cell>
          <cell r="N2759">
            <v>0</v>
          </cell>
          <cell r="O2759">
            <v>519065.55</v>
          </cell>
          <cell r="P2759">
            <v>519065.55</v>
          </cell>
          <cell r="Q2759">
            <v>519065.55</v>
          </cell>
          <cell r="R2759" t="str">
            <v>Sin saldo estimado</v>
          </cell>
          <cell r="S2759">
            <v>1</v>
          </cell>
        </row>
        <row r="2760">
          <cell r="D2760" t="str">
            <v/>
          </cell>
          <cell r="E2760" t="str">
            <v>8300002058001000</v>
          </cell>
          <cell r="J2760" t="str">
            <v xml:space="preserve">APARTADO RURAL MUNICIPAL CAPTACION TLATLAUQUITEPEC TEPETZINTLA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0">
            <v>0</v>
          </cell>
          <cell r="M2760">
            <v>519065.55</v>
          </cell>
          <cell r="N2760">
            <v>0</v>
          </cell>
          <cell r="O2760">
            <v>519065.55</v>
          </cell>
          <cell r="P2760">
            <v>519065.55</v>
          </cell>
          <cell r="Q2760">
            <v>519065.55</v>
          </cell>
          <cell r="R2760" t="str">
            <v>Sin saldo estimado</v>
          </cell>
          <cell r="S2760">
            <v>1</v>
          </cell>
        </row>
        <row r="2761">
          <cell r="D2761" t="str">
            <v>20190200CAS300</v>
          </cell>
          <cell r="E2761" t="str">
            <v>8300002058001001</v>
          </cell>
          <cell r="K2761" t="str">
            <v xml:space="preserve">APARTADO RURAL MUNICIPAL CAPTACION TLATLAUQUITEPEC TEPETZINTLA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1">
            <v>0</v>
          </cell>
          <cell r="M2761">
            <v>519065.55</v>
          </cell>
          <cell r="N2761">
            <v>0</v>
          </cell>
          <cell r="O2761">
            <v>519065.55</v>
          </cell>
          <cell r="P2761">
            <v>519065.55</v>
          </cell>
          <cell r="Q2761">
            <v>519065.55</v>
          </cell>
          <cell r="R2761" t="str">
            <v>Sin saldo estimado</v>
          </cell>
          <cell r="S2761">
            <v>1</v>
          </cell>
        </row>
        <row r="2762">
          <cell r="D2762" t="str">
            <v/>
          </cell>
          <cell r="E2762" t="str">
            <v>8300002059000000</v>
          </cell>
          <cell r="I2762" t="str">
            <v xml:space="preserve">APARTADO RURAL MUNICIPAL SANEAMIENTO CUETZALAN ZOPILOTEPEC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2">
            <v>0</v>
          </cell>
          <cell r="M2762">
            <v>407538.46</v>
          </cell>
          <cell r="N2762">
            <v>0</v>
          </cell>
          <cell r="O2762">
            <v>407538.46</v>
          </cell>
          <cell r="P2762">
            <v>407538.46</v>
          </cell>
          <cell r="Q2762">
            <v>407538.46</v>
          </cell>
          <cell r="R2762" t="str">
            <v>Sin saldo estimado</v>
          </cell>
          <cell r="S2762">
            <v>1</v>
          </cell>
        </row>
        <row r="2763">
          <cell r="D2763" t="str">
            <v/>
          </cell>
          <cell r="E2763" t="str">
            <v>8300002059001000</v>
          </cell>
          <cell r="J2763" t="str">
            <v xml:space="preserve">APARTADO RURAL MUNICIPAL SANEAMIENTO CUETZALAN ZOPILOTEPEC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3">
            <v>0</v>
          </cell>
          <cell r="M2763">
            <v>407538.46</v>
          </cell>
          <cell r="N2763">
            <v>0</v>
          </cell>
          <cell r="O2763">
            <v>407538.46</v>
          </cell>
          <cell r="P2763">
            <v>407538.46</v>
          </cell>
          <cell r="Q2763">
            <v>407538.46</v>
          </cell>
          <cell r="R2763" t="str">
            <v>Sin saldo estimado</v>
          </cell>
          <cell r="S2763">
            <v>1</v>
          </cell>
        </row>
        <row r="2764">
          <cell r="D2764" t="str">
            <v>20190200CAS300</v>
          </cell>
          <cell r="E2764" t="str">
            <v>8300002059001001</v>
          </cell>
          <cell r="K2764" t="str">
            <v xml:space="preserve">APARTADO RURAL MUNICIPAL SANEAMIENTO CUETZALAN ZOPILOTEPEC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4">
            <v>0</v>
          </cell>
          <cell r="M2764">
            <v>407538.46</v>
          </cell>
          <cell r="N2764">
            <v>0</v>
          </cell>
          <cell r="O2764">
            <v>407538.46</v>
          </cell>
          <cell r="P2764">
            <v>407538.46</v>
          </cell>
          <cell r="Q2764">
            <v>407538.46</v>
          </cell>
          <cell r="R2764" t="str">
            <v>Sin saldo estimado</v>
          </cell>
          <cell r="S2764">
            <v>1</v>
          </cell>
        </row>
        <row r="2765">
          <cell r="D2765" t="str">
            <v/>
          </cell>
          <cell r="E2765" t="str">
            <v>8300002060000000</v>
          </cell>
          <cell r="I2765" t="str">
            <v xml:space="preserve">APARTADO RURAL MUNICIPAL SANEAMIENTO TLATLAUQUITEPEC TEPETZINTLA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5">
            <v>0</v>
          </cell>
          <cell r="M2765">
            <v>367035.66</v>
          </cell>
          <cell r="N2765">
            <v>0</v>
          </cell>
          <cell r="O2765">
            <v>367035.66</v>
          </cell>
          <cell r="P2765">
            <v>367035.66</v>
          </cell>
          <cell r="Q2765">
            <v>367035.66</v>
          </cell>
          <cell r="R2765" t="str">
            <v>Sin saldo estimado</v>
          </cell>
          <cell r="S2765">
            <v>1</v>
          </cell>
        </row>
        <row r="2766">
          <cell r="D2766" t="str">
            <v/>
          </cell>
          <cell r="E2766" t="str">
            <v>8300002060001000</v>
          </cell>
          <cell r="J2766" t="str">
            <v xml:space="preserve">APARTADO RURAL MUNICIPAL SANEAMIENTO TLATLAUQUITEPEC TEPETZINTLA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6">
            <v>0</v>
          </cell>
          <cell r="M2766">
            <v>367035.66</v>
          </cell>
          <cell r="N2766">
            <v>0</v>
          </cell>
          <cell r="O2766">
            <v>367035.66</v>
          </cell>
          <cell r="P2766">
            <v>367035.66</v>
          </cell>
          <cell r="Q2766">
            <v>367035.66</v>
          </cell>
          <cell r="R2766" t="str">
            <v>Sin saldo estimado</v>
          </cell>
          <cell r="S2766">
            <v>1</v>
          </cell>
        </row>
        <row r="2767">
          <cell r="D2767" t="str">
            <v>20190200CAS300</v>
          </cell>
          <cell r="E2767" t="str">
            <v>8300002060001001</v>
          </cell>
          <cell r="K2767" t="str">
            <v xml:space="preserve">APARTADO RURAL MUNICIPAL SANEAMIENTO TLATLAUQUITEPEC TEPETZINTLA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7">
            <v>0</v>
          </cell>
          <cell r="M2767">
            <v>367035.66</v>
          </cell>
          <cell r="N2767">
            <v>0</v>
          </cell>
          <cell r="O2767">
            <v>367035.66</v>
          </cell>
          <cell r="P2767">
            <v>367035.66</v>
          </cell>
          <cell r="Q2767">
            <v>367035.66</v>
          </cell>
          <cell r="R2767" t="str">
            <v>Sin saldo estimado</v>
          </cell>
          <cell r="S2767">
            <v>1</v>
          </cell>
        </row>
        <row r="2768">
          <cell r="D2768" t="str">
            <v/>
          </cell>
          <cell r="E2768" t="str">
            <v>8300002061000000</v>
          </cell>
          <cell r="I2768" t="str">
            <v xml:space="preserve">APARTADO RURAL MUNICIPAL CAPTACION CUETZALAN CEDRAL ATALPAN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8">
            <v>0</v>
          </cell>
          <cell r="M2768">
            <v>244767.29</v>
          </cell>
          <cell r="N2768">
            <v>0</v>
          </cell>
          <cell r="O2768">
            <v>244767.29</v>
          </cell>
          <cell r="P2768">
            <v>244767.29</v>
          </cell>
          <cell r="Q2768">
            <v>244767.29</v>
          </cell>
          <cell r="R2768" t="str">
            <v>Sin saldo estimado</v>
          </cell>
          <cell r="S2768">
            <v>1</v>
          </cell>
        </row>
        <row r="2769">
          <cell r="D2769" t="str">
            <v/>
          </cell>
          <cell r="E2769" t="str">
            <v>8300002061001000</v>
          </cell>
          <cell r="J2769" t="str">
            <v xml:space="preserve">APARTADO RURAL MUNICIPAL CAPTACION CUETZALAN CEDRAL ATALPAN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69">
            <v>0</v>
          </cell>
          <cell r="M2769">
            <v>244767.29</v>
          </cell>
          <cell r="N2769">
            <v>0</v>
          </cell>
          <cell r="O2769">
            <v>244767.29</v>
          </cell>
          <cell r="P2769">
            <v>244767.29</v>
          </cell>
          <cell r="Q2769">
            <v>244767.29</v>
          </cell>
          <cell r="R2769" t="str">
            <v>Sin saldo estimado</v>
          </cell>
          <cell r="S2769">
            <v>1</v>
          </cell>
        </row>
        <row r="2770">
          <cell r="D2770" t="str">
            <v>20190200CAS300</v>
          </cell>
          <cell r="E2770" t="str">
            <v>8300002061001001</v>
          </cell>
          <cell r="K2770" t="str">
            <v xml:space="preserve">APARTADO RURAL MUNICIPAL CAPTACION CUETZALAN CEDRAL ATALPAN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770">
            <v>0</v>
          </cell>
          <cell r="M2770">
            <v>244767.29</v>
          </cell>
          <cell r="N2770">
            <v>0</v>
          </cell>
          <cell r="O2770">
            <v>244767.29</v>
          </cell>
          <cell r="P2770">
            <v>244767.29</v>
          </cell>
          <cell r="Q2770">
            <v>244767.29</v>
          </cell>
          <cell r="R2770" t="str">
            <v>Sin saldo estimado</v>
          </cell>
          <cell r="S2770">
            <v>1</v>
          </cell>
        </row>
        <row r="2771">
          <cell r="D2771" t="str">
            <v/>
          </cell>
          <cell r="E2771" t="str">
            <v>8300002062000000</v>
          </cell>
          <cell r="I2771" t="str">
            <v xml:space="preserve">DIVERSAS OBRAS EN EL MUNICIPIO DE CHIGNAUTLA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771">
            <v>0</v>
          </cell>
          <cell r="M2771">
            <v>5000000</v>
          </cell>
          <cell r="N2771">
            <v>0</v>
          </cell>
          <cell r="O2771">
            <v>5000000</v>
          </cell>
          <cell r="P2771">
            <v>5000000</v>
          </cell>
          <cell r="Q2771">
            <v>5000000</v>
          </cell>
          <cell r="R2771" t="str">
            <v>Sin saldo estimado</v>
          </cell>
          <cell r="S2771">
            <v>1</v>
          </cell>
        </row>
        <row r="2772">
          <cell r="D2772" t="str">
            <v/>
          </cell>
          <cell r="E2772" t="str">
            <v>8300002062001000</v>
          </cell>
          <cell r="J2772" t="str">
            <v xml:space="preserve">DIVERSAS OBRAS EN EL MUNICIPIO DE CHIGNAUTLA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772">
            <v>0</v>
          </cell>
          <cell r="M2772">
            <v>5000000</v>
          </cell>
          <cell r="N2772">
            <v>0</v>
          </cell>
          <cell r="O2772">
            <v>5000000</v>
          </cell>
          <cell r="P2772">
            <v>5000000</v>
          </cell>
          <cell r="Q2772">
            <v>5000000</v>
          </cell>
          <cell r="R2772" t="str">
            <v>Sin saldo estimado</v>
          </cell>
          <cell r="S2772">
            <v>1</v>
          </cell>
        </row>
        <row r="2773">
          <cell r="D2773" t="str">
            <v>20191050923300</v>
          </cell>
          <cell r="E2773" t="str">
            <v>8300002062001001</v>
          </cell>
          <cell r="K2773" t="str">
            <v xml:space="preserve">DIVERSAS OBRAS EN EL MUNICIPIO DE CHIGNAUTLA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773">
            <v>0</v>
          </cell>
          <cell r="M2773">
            <v>5000000</v>
          </cell>
          <cell r="N2773">
            <v>0</v>
          </cell>
          <cell r="O2773">
            <v>5000000</v>
          </cell>
          <cell r="P2773">
            <v>5000000</v>
          </cell>
          <cell r="Q2773">
            <v>5000000</v>
          </cell>
          <cell r="R2773" t="str">
            <v>Sin saldo estimado</v>
          </cell>
          <cell r="S2773">
            <v>1</v>
          </cell>
        </row>
        <row r="2774">
          <cell r="D2774" t="str">
            <v/>
          </cell>
          <cell r="E2774" t="str">
            <v>8300002063000000</v>
          </cell>
          <cell r="I2774" t="str">
            <v xml:space="preserve">DIVERSAS OBRAS EN EL MUNICIPIO DE IXCAQUIXTLA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774">
            <v>0</v>
          </cell>
          <cell r="M2774">
            <v>1500000</v>
          </cell>
          <cell r="N2774">
            <v>0</v>
          </cell>
          <cell r="O2774">
            <v>1500000</v>
          </cell>
          <cell r="P2774">
            <v>1500000</v>
          </cell>
          <cell r="Q2774">
            <v>1500000</v>
          </cell>
          <cell r="R2774" t="str">
            <v>Sin saldo estimado</v>
          </cell>
          <cell r="S2774">
            <v>1</v>
          </cell>
        </row>
        <row r="2775">
          <cell r="D2775" t="str">
            <v/>
          </cell>
          <cell r="E2775" t="str">
            <v>8300002063001000</v>
          </cell>
          <cell r="J2775" t="str">
            <v xml:space="preserve">DIVERSAS OBRAS EN EL MUNICIPIO DE IXCAQUIXTLA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775">
            <v>0</v>
          </cell>
          <cell r="M2775">
            <v>1500000</v>
          </cell>
          <cell r="N2775">
            <v>0</v>
          </cell>
          <cell r="O2775">
            <v>1500000</v>
          </cell>
          <cell r="P2775">
            <v>1500000</v>
          </cell>
          <cell r="Q2775">
            <v>1500000</v>
          </cell>
          <cell r="R2775" t="str">
            <v>Sin saldo estimado</v>
          </cell>
          <cell r="S2775">
            <v>1</v>
          </cell>
        </row>
        <row r="2776">
          <cell r="D2776" t="str">
            <v>20191050923300</v>
          </cell>
          <cell r="E2776" t="str">
            <v>8300002063001001</v>
          </cell>
          <cell r="K2776" t="str">
            <v xml:space="preserve">DIVERSAS OBRAS EN EL MUNICIPIO DE IXCAQUIXTLA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776">
            <v>0</v>
          </cell>
          <cell r="M2776">
            <v>1500000</v>
          </cell>
          <cell r="N2776">
            <v>0</v>
          </cell>
          <cell r="O2776">
            <v>1500000</v>
          </cell>
          <cell r="P2776">
            <v>1500000</v>
          </cell>
          <cell r="Q2776">
            <v>1500000</v>
          </cell>
          <cell r="R2776" t="str">
            <v>Sin saldo estimado</v>
          </cell>
          <cell r="S2776">
            <v>1</v>
          </cell>
        </row>
        <row r="2777">
          <cell r="D2777" t="str">
            <v/>
          </cell>
          <cell r="E2777" t="str">
            <v>8300002064000000</v>
          </cell>
          <cell r="I2777" t="str">
            <v xml:space="preserve">DIVERSAS OBRAS EN EL MUNICIPIO DE AJALPAN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77">
            <v>0</v>
          </cell>
          <cell r="M2777">
            <v>15000000</v>
          </cell>
          <cell r="N2777">
            <v>0</v>
          </cell>
          <cell r="O2777">
            <v>15000000</v>
          </cell>
          <cell r="P2777">
            <v>15000000</v>
          </cell>
          <cell r="Q2777">
            <v>15000000</v>
          </cell>
          <cell r="R2777" t="str">
            <v>Sin saldo estimado</v>
          </cell>
          <cell r="S2777">
            <v>1</v>
          </cell>
        </row>
        <row r="2778">
          <cell r="D2778" t="str">
            <v/>
          </cell>
          <cell r="E2778" t="str">
            <v>8300002064001000</v>
          </cell>
          <cell r="J2778" t="str">
            <v xml:space="preserve">DIVERSAS OBRAS EN EL MUNICIPIO DE AJALPAN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78">
            <v>0</v>
          </cell>
          <cell r="M2778">
            <v>15000000</v>
          </cell>
          <cell r="N2778">
            <v>0</v>
          </cell>
          <cell r="O2778">
            <v>15000000</v>
          </cell>
          <cell r="P2778">
            <v>15000000</v>
          </cell>
          <cell r="Q2778">
            <v>15000000</v>
          </cell>
          <cell r="R2778" t="str">
            <v>Sin saldo estimado</v>
          </cell>
          <cell r="S2778">
            <v>1</v>
          </cell>
        </row>
        <row r="2779">
          <cell r="D2779" t="str">
            <v>20191050923300</v>
          </cell>
          <cell r="E2779" t="str">
            <v>8300002064001001</v>
          </cell>
          <cell r="K2779" t="str">
            <v xml:space="preserve">DIVERSAS OBRAS EN EL MUNICIPIO DE AJALPAN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779">
            <v>0</v>
          </cell>
          <cell r="M2779">
            <v>15000000</v>
          </cell>
          <cell r="N2779">
            <v>0</v>
          </cell>
          <cell r="O2779">
            <v>15000000</v>
          </cell>
          <cell r="P2779">
            <v>15000000</v>
          </cell>
          <cell r="Q2779">
            <v>15000000</v>
          </cell>
          <cell r="R2779" t="str">
            <v>Sin saldo estimado</v>
          </cell>
          <cell r="S2779">
            <v>1</v>
          </cell>
        </row>
        <row r="2780">
          <cell r="D2780" t="str">
            <v/>
          </cell>
          <cell r="E2780" t="str">
            <v>8300002065000000</v>
          </cell>
          <cell r="I2780" t="str">
            <v xml:space="preserve">DIVERSAS OBRAS EN EL MUNICIPIO DE ZACATLAN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0">
            <v>0</v>
          </cell>
          <cell r="M2780">
            <v>10000000</v>
          </cell>
          <cell r="N2780">
            <v>0</v>
          </cell>
          <cell r="O2780">
            <v>10000000</v>
          </cell>
          <cell r="P2780">
            <v>10000000</v>
          </cell>
          <cell r="Q2780">
            <v>10000000</v>
          </cell>
          <cell r="R2780" t="str">
            <v>Sin saldo estimado</v>
          </cell>
          <cell r="S2780">
            <v>1</v>
          </cell>
        </row>
        <row r="2781">
          <cell r="D2781" t="str">
            <v/>
          </cell>
          <cell r="E2781" t="str">
            <v>8300002065001000</v>
          </cell>
          <cell r="J2781" t="str">
            <v xml:space="preserve">DIVERSAS OBRAS EN EL MUNICIPIO DE ZACATLAN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1">
            <v>0</v>
          </cell>
          <cell r="M2781">
            <v>10000000</v>
          </cell>
          <cell r="N2781">
            <v>0</v>
          </cell>
          <cell r="O2781">
            <v>10000000</v>
          </cell>
          <cell r="P2781">
            <v>10000000</v>
          </cell>
          <cell r="Q2781">
            <v>10000000</v>
          </cell>
          <cell r="R2781" t="str">
            <v>Sin saldo estimado</v>
          </cell>
          <cell r="S2781">
            <v>1</v>
          </cell>
        </row>
        <row r="2782">
          <cell r="D2782" t="str">
            <v>20191050923300</v>
          </cell>
          <cell r="E2782" t="str">
            <v>8300002065001001</v>
          </cell>
          <cell r="K2782" t="str">
            <v xml:space="preserve">DIVERSAS OBRAS EN EL MUNICIPIO DE ZACATLAN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2">
            <v>0</v>
          </cell>
          <cell r="M2782">
            <v>10000000</v>
          </cell>
          <cell r="N2782">
            <v>0</v>
          </cell>
          <cell r="O2782">
            <v>10000000</v>
          </cell>
          <cell r="P2782">
            <v>10000000</v>
          </cell>
          <cell r="Q2782">
            <v>10000000</v>
          </cell>
          <cell r="R2782" t="str">
            <v>Sin saldo estimado</v>
          </cell>
          <cell r="S2782">
            <v>1</v>
          </cell>
        </row>
        <row r="2783">
          <cell r="D2783" t="str">
            <v/>
          </cell>
          <cell r="E2783" t="str">
            <v>8300002066000000</v>
          </cell>
          <cell r="I2783" t="str">
            <v xml:space="preserve">DIVERSAS OBRAS EN EL MUNICIPIO DE HUEYTLALPAN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783">
            <v>0</v>
          </cell>
          <cell r="M2783">
            <v>2500000</v>
          </cell>
          <cell r="N2783">
            <v>0</v>
          </cell>
          <cell r="O2783">
            <v>2500000</v>
          </cell>
          <cell r="P2783">
            <v>2500000</v>
          </cell>
          <cell r="Q2783">
            <v>2500000</v>
          </cell>
          <cell r="R2783" t="str">
            <v>Sin saldo estimado</v>
          </cell>
          <cell r="S2783">
            <v>1</v>
          </cell>
        </row>
        <row r="2784">
          <cell r="D2784" t="str">
            <v/>
          </cell>
          <cell r="E2784" t="str">
            <v>8300002066001000</v>
          </cell>
          <cell r="J2784" t="str">
            <v xml:space="preserve">DIVERSAS OBRAS EN EL MUNICIPIO DE HUEYTLALPAN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784">
            <v>0</v>
          </cell>
          <cell r="M2784">
            <v>2500000</v>
          </cell>
          <cell r="N2784">
            <v>0</v>
          </cell>
          <cell r="O2784">
            <v>2500000</v>
          </cell>
          <cell r="P2784">
            <v>2500000</v>
          </cell>
          <cell r="Q2784">
            <v>2500000</v>
          </cell>
          <cell r="R2784" t="str">
            <v>Sin saldo estimado</v>
          </cell>
          <cell r="S2784">
            <v>1</v>
          </cell>
        </row>
        <row r="2785">
          <cell r="D2785" t="str">
            <v>20191050923300</v>
          </cell>
          <cell r="E2785" t="str">
            <v>8300002066001001</v>
          </cell>
          <cell r="K2785" t="str">
            <v xml:space="preserve">DIVERSAS OBRAS EN EL MUNICIPIO DE HUEYTLALPAN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785">
            <v>0</v>
          </cell>
          <cell r="M2785">
            <v>2500000</v>
          </cell>
          <cell r="N2785">
            <v>0</v>
          </cell>
          <cell r="O2785">
            <v>2500000</v>
          </cell>
          <cell r="P2785">
            <v>2500000</v>
          </cell>
          <cell r="Q2785">
            <v>2500000</v>
          </cell>
          <cell r="R2785" t="str">
            <v>Sin saldo estimado</v>
          </cell>
          <cell r="S2785">
            <v>1</v>
          </cell>
        </row>
        <row r="2786">
          <cell r="D2786" t="str">
            <v/>
          </cell>
          <cell r="E2786" t="str">
            <v>8300002067000000</v>
          </cell>
          <cell r="I2786" t="str">
            <v xml:space="preserve">DIVERSAS OBRAS EN EL MUNICIPIO DE ALJOJUCA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6">
            <v>0</v>
          </cell>
          <cell r="M2786">
            <v>1500000</v>
          </cell>
          <cell r="N2786">
            <v>0</v>
          </cell>
          <cell r="O2786">
            <v>1500000</v>
          </cell>
          <cell r="P2786">
            <v>1500000</v>
          </cell>
          <cell r="Q2786">
            <v>1500000</v>
          </cell>
          <cell r="R2786" t="str">
            <v>Sin saldo estimado</v>
          </cell>
          <cell r="S2786">
            <v>1</v>
          </cell>
        </row>
        <row r="2787">
          <cell r="D2787" t="str">
            <v/>
          </cell>
          <cell r="E2787" t="str">
            <v>8300002067001000</v>
          </cell>
          <cell r="J2787" t="str">
            <v xml:space="preserve">DIVERSAS OBRAS EN EL MUNICIPIO DE ALJOJUCA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7">
            <v>0</v>
          </cell>
          <cell r="M2787">
            <v>1500000</v>
          </cell>
          <cell r="N2787">
            <v>0</v>
          </cell>
          <cell r="O2787">
            <v>1500000</v>
          </cell>
          <cell r="P2787">
            <v>1500000</v>
          </cell>
          <cell r="Q2787">
            <v>1500000</v>
          </cell>
          <cell r="R2787" t="str">
            <v>Sin saldo estimado</v>
          </cell>
          <cell r="S2787">
            <v>1</v>
          </cell>
        </row>
        <row r="2788">
          <cell r="D2788" t="str">
            <v>20191050923300</v>
          </cell>
          <cell r="E2788" t="str">
            <v>8300002067001001</v>
          </cell>
          <cell r="K2788" t="str">
            <v xml:space="preserve">DIVERSAS OBRAS EN EL MUNICIPIO DE ALJOJUCA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8">
            <v>0</v>
          </cell>
          <cell r="M2788">
            <v>1500000</v>
          </cell>
          <cell r="N2788">
            <v>0</v>
          </cell>
          <cell r="O2788">
            <v>1500000</v>
          </cell>
          <cell r="P2788">
            <v>1500000</v>
          </cell>
          <cell r="Q2788">
            <v>1500000</v>
          </cell>
          <cell r="R2788" t="str">
            <v>Sin saldo estimado</v>
          </cell>
          <cell r="S2788">
            <v>1</v>
          </cell>
        </row>
        <row r="2789">
          <cell r="D2789" t="str">
            <v/>
          </cell>
          <cell r="E2789" t="str">
            <v>8300002068000000</v>
          </cell>
          <cell r="I2789" t="str">
            <v xml:space="preserve">DIVERSAS OBRAS EN EL MUNICIPIO DE ALTEPEXI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89">
            <v>0</v>
          </cell>
          <cell r="M2789">
            <v>3500000</v>
          </cell>
          <cell r="N2789">
            <v>0</v>
          </cell>
          <cell r="O2789">
            <v>3500000</v>
          </cell>
          <cell r="P2789">
            <v>3500000</v>
          </cell>
          <cell r="Q2789">
            <v>3500000</v>
          </cell>
          <cell r="R2789" t="str">
            <v>Sin saldo estimado</v>
          </cell>
          <cell r="S2789">
            <v>1</v>
          </cell>
        </row>
        <row r="2790">
          <cell r="D2790" t="str">
            <v/>
          </cell>
          <cell r="E2790" t="str">
            <v>8300002068001000</v>
          </cell>
          <cell r="J2790" t="str">
            <v xml:space="preserve">DIVERSAS OBRAS EN EL MUNICIPIO DE ALTEPEXI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90">
            <v>0</v>
          </cell>
          <cell r="M2790">
            <v>3500000</v>
          </cell>
          <cell r="N2790">
            <v>0</v>
          </cell>
          <cell r="O2790">
            <v>3500000</v>
          </cell>
          <cell r="P2790">
            <v>3500000</v>
          </cell>
          <cell r="Q2790">
            <v>3500000</v>
          </cell>
          <cell r="R2790" t="str">
            <v>Sin saldo estimado</v>
          </cell>
          <cell r="S2790">
            <v>1</v>
          </cell>
        </row>
        <row r="2791">
          <cell r="D2791" t="str">
            <v>20191050923300</v>
          </cell>
          <cell r="E2791" t="str">
            <v>8300002068001001</v>
          </cell>
          <cell r="K2791" t="str">
            <v xml:space="preserve">DIVERSAS OBRAS EN EL MUNICIPIO DE ALTEPEXI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791">
            <v>0</v>
          </cell>
          <cell r="M2791">
            <v>3500000</v>
          </cell>
          <cell r="N2791">
            <v>0</v>
          </cell>
          <cell r="O2791">
            <v>3500000</v>
          </cell>
          <cell r="P2791">
            <v>3500000</v>
          </cell>
          <cell r="Q2791">
            <v>3500000</v>
          </cell>
          <cell r="R2791" t="str">
            <v>Sin saldo estimado</v>
          </cell>
          <cell r="S2791">
            <v>1</v>
          </cell>
        </row>
        <row r="2792">
          <cell r="D2792" t="str">
            <v/>
          </cell>
          <cell r="E2792" t="str">
            <v>8300002069000000</v>
          </cell>
          <cell r="I2792" t="str">
            <v xml:space="preserve">DIVERSAS OBRAS EN EL MUNICIPIO DE COYOTEPEC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92">
            <v>0</v>
          </cell>
          <cell r="M2792">
            <v>1000000</v>
          </cell>
          <cell r="N2792">
            <v>0</v>
          </cell>
          <cell r="O2792">
            <v>1000000</v>
          </cell>
          <cell r="P2792">
            <v>1000000</v>
          </cell>
          <cell r="Q2792">
            <v>1000000</v>
          </cell>
          <cell r="R2792" t="str">
            <v>Sin saldo estimado</v>
          </cell>
          <cell r="S2792">
            <v>1</v>
          </cell>
        </row>
        <row r="2793">
          <cell r="D2793" t="str">
            <v/>
          </cell>
          <cell r="E2793" t="str">
            <v>8300002069001000</v>
          </cell>
          <cell r="J2793" t="str">
            <v xml:space="preserve">DIVERSAS OBRAS EN EL MUNICIPIO DE COYOTEPEC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93">
            <v>0</v>
          </cell>
          <cell r="M2793">
            <v>1000000</v>
          </cell>
          <cell r="N2793">
            <v>0</v>
          </cell>
          <cell r="O2793">
            <v>1000000</v>
          </cell>
          <cell r="P2793">
            <v>1000000</v>
          </cell>
          <cell r="Q2793">
            <v>1000000</v>
          </cell>
          <cell r="R2793" t="str">
            <v>Sin saldo estimado</v>
          </cell>
          <cell r="S2793">
            <v>1</v>
          </cell>
        </row>
        <row r="2794">
          <cell r="D2794" t="str">
            <v>20191050923300</v>
          </cell>
          <cell r="E2794" t="str">
            <v>8300002069001001</v>
          </cell>
          <cell r="K2794" t="str">
            <v xml:space="preserve">DIVERSAS OBRAS EN EL MUNICIPIO DE COYOTEPEC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94">
            <v>0</v>
          </cell>
          <cell r="M2794">
            <v>1000000</v>
          </cell>
          <cell r="N2794">
            <v>0</v>
          </cell>
          <cell r="O2794">
            <v>1000000</v>
          </cell>
          <cell r="P2794">
            <v>1000000</v>
          </cell>
          <cell r="Q2794">
            <v>1000000</v>
          </cell>
          <cell r="R2794" t="str">
            <v>Sin saldo estimado</v>
          </cell>
          <cell r="S2794">
            <v>1</v>
          </cell>
        </row>
        <row r="2795">
          <cell r="D2795" t="str">
            <v/>
          </cell>
          <cell r="E2795" t="str">
            <v>8300002070000000</v>
          </cell>
          <cell r="I2795" t="str">
            <v xml:space="preserve">DIVERSAS OBRAS EN EL MUNICIPIO DE GUADALUPE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95">
            <v>0</v>
          </cell>
          <cell r="M2795">
            <v>1500000</v>
          </cell>
          <cell r="N2795">
            <v>0</v>
          </cell>
          <cell r="O2795">
            <v>1500000</v>
          </cell>
          <cell r="P2795">
            <v>1500000</v>
          </cell>
          <cell r="Q2795">
            <v>1500000</v>
          </cell>
          <cell r="R2795" t="str">
            <v>Sin saldo estimado</v>
          </cell>
          <cell r="S2795">
            <v>1</v>
          </cell>
        </row>
        <row r="2796">
          <cell r="D2796" t="str">
            <v/>
          </cell>
          <cell r="E2796" t="str">
            <v>8300002070001000</v>
          </cell>
          <cell r="J2796" t="str">
            <v xml:space="preserve">DIVERSAS OBRAS EN EL MUNICIPIO DE GUADALUPE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96">
            <v>0</v>
          </cell>
          <cell r="M2796">
            <v>1500000</v>
          </cell>
          <cell r="N2796">
            <v>0</v>
          </cell>
          <cell r="O2796">
            <v>1500000</v>
          </cell>
          <cell r="P2796">
            <v>1500000</v>
          </cell>
          <cell r="Q2796">
            <v>1500000</v>
          </cell>
          <cell r="R2796" t="str">
            <v>Sin saldo estimado</v>
          </cell>
          <cell r="S2796">
            <v>1</v>
          </cell>
        </row>
        <row r="2797">
          <cell r="D2797" t="str">
            <v>20191050923300</v>
          </cell>
          <cell r="E2797" t="str">
            <v>8300002070001001</v>
          </cell>
          <cell r="K2797" t="str">
            <v xml:space="preserve">DIVERSAS OBRAS EN EL MUNICIPIO DE GUADALUPE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797">
            <v>0</v>
          </cell>
          <cell r="M2797">
            <v>1500000</v>
          </cell>
          <cell r="N2797">
            <v>0</v>
          </cell>
          <cell r="O2797">
            <v>1500000</v>
          </cell>
          <cell r="P2797">
            <v>1500000</v>
          </cell>
          <cell r="Q2797">
            <v>1500000</v>
          </cell>
          <cell r="R2797" t="str">
            <v>Sin saldo estimado</v>
          </cell>
          <cell r="S2797">
            <v>1</v>
          </cell>
        </row>
        <row r="2798">
          <cell r="D2798" t="str">
            <v/>
          </cell>
          <cell r="E2798" t="str">
            <v>8300002071000000</v>
          </cell>
          <cell r="I2798" t="str">
            <v xml:space="preserve">DIVERSAS OBRAS EN EL MUNICIPIO DE SAN SALVADOR EL SECO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798">
            <v>0</v>
          </cell>
          <cell r="M2798">
            <v>4637185.76</v>
          </cell>
          <cell r="N2798">
            <v>0</v>
          </cell>
          <cell r="O2798">
            <v>4637185.76</v>
          </cell>
          <cell r="P2798">
            <v>4637185.76</v>
          </cell>
          <cell r="Q2798">
            <v>4637185.76</v>
          </cell>
          <cell r="R2798" t="str">
            <v>Sin saldo estimado</v>
          </cell>
          <cell r="S2798">
            <v>1</v>
          </cell>
        </row>
        <row r="2799">
          <cell r="D2799" t="str">
            <v/>
          </cell>
          <cell r="E2799" t="str">
            <v>8300002071001000</v>
          </cell>
          <cell r="J2799" t="str">
            <v xml:space="preserve">DIVERSAS OBRAS EN EL MUNICIPIO DE SAN SALVADOR EL SECO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799">
            <v>0</v>
          </cell>
          <cell r="M2799">
            <v>4637185.76</v>
          </cell>
          <cell r="N2799">
            <v>0</v>
          </cell>
          <cell r="O2799">
            <v>4637185.76</v>
          </cell>
          <cell r="P2799">
            <v>4637185.76</v>
          </cell>
          <cell r="Q2799">
            <v>4637185.76</v>
          </cell>
          <cell r="R2799" t="str">
            <v>Sin saldo estimado</v>
          </cell>
          <cell r="S2799">
            <v>1</v>
          </cell>
        </row>
        <row r="2800">
          <cell r="D2800" t="str">
            <v>20191050923300</v>
          </cell>
          <cell r="E2800" t="str">
            <v>8300002071001001</v>
          </cell>
          <cell r="K2800" t="str">
            <v xml:space="preserve">DIVERSAS OBRAS EN EL MUNICIPIO DE SAN SALVADOR EL SECO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00">
            <v>0</v>
          </cell>
          <cell r="M2800">
            <v>4637185.76</v>
          </cell>
          <cell r="N2800">
            <v>0</v>
          </cell>
          <cell r="O2800">
            <v>4637185.76</v>
          </cell>
          <cell r="P2800">
            <v>4637185.76</v>
          </cell>
          <cell r="Q2800">
            <v>4637185.76</v>
          </cell>
          <cell r="R2800" t="str">
            <v>Sin saldo estimado</v>
          </cell>
          <cell r="S2800">
            <v>1</v>
          </cell>
        </row>
        <row r="2801">
          <cell r="D2801" t="str">
            <v/>
          </cell>
          <cell r="E2801" t="str">
            <v>8300002072000000</v>
          </cell>
          <cell r="I2801" t="str">
            <v xml:space="preserve">DIVERSAS OBRAS EN EL MUNICIPIO DE TEPANGO DE RODRIGUEZ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01">
            <v>0</v>
          </cell>
          <cell r="M2801">
            <v>1500000</v>
          </cell>
          <cell r="N2801">
            <v>0</v>
          </cell>
          <cell r="O2801">
            <v>1500000</v>
          </cell>
          <cell r="P2801">
            <v>1500000</v>
          </cell>
          <cell r="Q2801">
            <v>1500000</v>
          </cell>
          <cell r="R2801" t="str">
            <v>Sin saldo estimado</v>
          </cell>
          <cell r="S2801">
            <v>1</v>
          </cell>
        </row>
        <row r="2802">
          <cell r="D2802" t="str">
            <v/>
          </cell>
          <cell r="E2802" t="str">
            <v>8300002072001000</v>
          </cell>
          <cell r="J2802" t="str">
            <v xml:space="preserve">DIVERSAS OBRAS EN EL MUNICIPIO DE TEPANGO DE RODRIGUEZ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02">
            <v>0</v>
          </cell>
          <cell r="M2802">
            <v>1500000</v>
          </cell>
          <cell r="N2802">
            <v>0</v>
          </cell>
          <cell r="O2802">
            <v>1500000</v>
          </cell>
          <cell r="P2802">
            <v>1500000</v>
          </cell>
          <cell r="Q2802">
            <v>1500000</v>
          </cell>
          <cell r="R2802" t="str">
            <v>Sin saldo estimado</v>
          </cell>
          <cell r="S2802">
            <v>1</v>
          </cell>
        </row>
        <row r="2803">
          <cell r="D2803" t="str">
            <v>20191050923300</v>
          </cell>
          <cell r="E2803" t="str">
            <v>8300002072001001</v>
          </cell>
          <cell r="K2803" t="str">
            <v xml:space="preserve">DIVERSAS OBRAS EN EL MUNICIPIO DE TEPANGO DE RODRIGUEZ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03">
            <v>0</v>
          </cell>
          <cell r="M2803">
            <v>1500000</v>
          </cell>
          <cell r="N2803">
            <v>0</v>
          </cell>
          <cell r="O2803">
            <v>1500000</v>
          </cell>
          <cell r="P2803">
            <v>1500000</v>
          </cell>
          <cell r="Q2803">
            <v>1500000</v>
          </cell>
          <cell r="R2803" t="str">
            <v>Sin saldo estimado</v>
          </cell>
          <cell r="S2803">
            <v>1</v>
          </cell>
        </row>
        <row r="2804">
          <cell r="D2804" t="str">
            <v/>
          </cell>
          <cell r="E2804" t="str">
            <v>8300002073000000</v>
          </cell>
          <cell r="I2804" t="str">
            <v xml:space="preserve">DIVERSAS OBRAS EN EL MUNICIPIO DE ATEXCAL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04">
            <v>0</v>
          </cell>
          <cell r="M2804">
            <v>1500000</v>
          </cell>
          <cell r="N2804">
            <v>0</v>
          </cell>
          <cell r="O2804">
            <v>1500000</v>
          </cell>
          <cell r="P2804">
            <v>1500000</v>
          </cell>
          <cell r="Q2804">
            <v>1500000</v>
          </cell>
          <cell r="R2804" t="str">
            <v>Sin saldo estimado</v>
          </cell>
          <cell r="S2804">
            <v>1</v>
          </cell>
        </row>
        <row r="2805">
          <cell r="D2805" t="str">
            <v/>
          </cell>
          <cell r="E2805" t="str">
            <v>8300002073001000</v>
          </cell>
          <cell r="J2805" t="str">
            <v xml:space="preserve">DIVERSAS OBRAS EN EL MUNICIPIO DE ATEXCAL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05">
            <v>0</v>
          </cell>
          <cell r="M2805">
            <v>1500000</v>
          </cell>
          <cell r="N2805">
            <v>0</v>
          </cell>
          <cell r="O2805">
            <v>1500000</v>
          </cell>
          <cell r="P2805">
            <v>1500000</v>
          </cell>
          <cell r="Q2805">
            <v>1500000</v>
          </cell>
          <cell r="R2805" t="str">
            <v>Sin saldo estimado</v>
          </cell>
          <cell r="S2805">
            <v>1</v>
          </cell>
        </row>
        <row r="2806">
          <cell r="D2806" t="str">
            <v>20191050923300</v>
          </cell>
          <cell r="E2806" t="str">
            <v>8300002073001001</v>
          </cell>
          <cell r="K2806" t="str">
            <v xml:space="preserve">DIVERSAS OBRAS EN EL MUNICIPIO DE ATEXCAL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06">
            <v>0</v>
          </cell>
          <cell r="M2806">
            <v>1500000</v>
          </cell>
          <cell r="N2806">
            <v>0</v>
          </cell>
          <cell r="O2806">
            <v>1500000</v>
          </cell>
          <cell r="P2806">
            <v>1500000</v>
          </cell>
          <cell r="Q2806">
            <v>1500000</v>
          </cell>
          <cell r="R2806" t="str">
            <v>Sin saldo estimado</v>
          </cell>
          <cell r="S2806">
            <v>1</v>
          </cell>
        </row>
        <row r="2807">
          <cell r="D2807" t="str">
            <v/>
          </cell>
          <cell r="E2807" t="str">
            <v>8300002074000000</v>
          </cell>
          <cell r="I2807" t="str">
            <v xml:space="preserve">DIVERSAS OBRAS EN EL MUNICIPIO DE TEOTLALCO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07">
            <v>0</v>
          </cell>
          <cell r="M2807">
            <v>1000000</v>
          </cell>
          <cell r="N2807">
            <v>0</v>
          </cell>
          <cell r="O2807">
            <v>1000000</v>
          </cell>
          <cell r="P2807">
            <v>1000000</v>
          </cell>
          <cell r="Q2807">
            <v>1000000</v>
          </cell>
          <cell r="R2807" t="str">
            <v>Sin saldo estimado</v>
          </cell>
          <cell r="S2807">
            <v>1</v>
          </cell>
        </row>
        <row r="2808">
          <cell r="D2808" t="str">
            <v/>
          </cell>
          <cell r="E2808" t="str">
            <v>8300002074001000</v>
          </cell>
          <cell r="J2808" t="str">
            <v xml:space="preserve">DIVERSAS OBRAS EN EL MUNICIPIO DE TEOTLALCO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08">
            <v>0</v>
          </cell>
          <cell r="M2808">
            <v>1000000</v>
          </cell>
          <cell r="N2808">
            <v>0</v>
          </cell>
          <cell r="O2808">
            <v>1000000</v>
          </cell>
          <cell r="P2808">
            <v>1000000</v>
          </cell>
          <cell r="Q2808">
            <v>1000000</v>
          </cell>
          <cell r="R2808" t="str">
            <v>Sin saldo estimado</v>
          </cell>
          <cell r="S2808">
            <v>1</v>
          </cell>
        </row>
        <row r="2809">
          <cell r="D2809" t="str">
            <v>20191050923300</v>
          </cell>
          <cell r="E2809" t="str">
            <v>8300002074001001</v>
          </cell>
          <cell r="K2809" t="str">
            <v xml:space="preserve">DIVERSAS OBRAS EN EL MUNICIPIO DE TEOTLALCO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09">
            <v>0</v>
          </cell>
          <cell r="M2809">
            <v>1000000</v>
          </cell>
          <cell r="N2809">
            <v>0</v>
          </cell>
          <cell r="O2809">
            <v>1000000</v>
          </cell>
          <cell r="P2809">
            <v>1000000</v>
          </cell>
          <cell r="Q2809">
            <v>1000000</v>
          </cell>
          <cell r="R2809" t="str">
            <v>Sin saldo estimado</v>
          </cell>
          <cell r="S2809">
            <v>1</v>
          </cell>
        </row>
        <row r="2810">
          <cell r="D2810" t="str">
            <v/>
          </cell>
          <cell r="E2810" t="str">
            <v>8300002075000000</v>
          </cell>
          <cell r="I2810" t="str">
            <v xml:space="preserve">DIVERSAS OBRAS EN EL MUNICIPIO DE TEPETZINTLA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10">
            <v>0</v>
          </cell>
          <cell r="M2810">
            <v>3500000</v>
          </cell>
          <cell r="N2810">
            <v>0</v>
          </cell>
          <cell r="O2810">
            <v>3500000</v>
          </cell>
          <cell r="P2810">
            <v>3500000</v>
          </cell>
          <cell r="Q2810">
            <v>3500000</v>
          </cell>
          <cell r="R2810" t="str">
            <v>Sin saldo estimado</v>
          </cell>
          <cell r="S2810">
            <v>1</v>
          </cell>
        </row>
        <row r="2811">
          <cell r="D2811" t="str">
            <v/>
          </cell>
          <cell r="E2811" t="str">
            <v>8300002075001000</v>
          </cell>
          <cell r="J2811" t="str">
            <v xml:space="preserve">DIVERSAS OBRAS EN EL MUNICIPIO DE TEPETZINTLA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11">
            <v>0</v>
          </cell>
          <cell r="M2811">
            <v>3500000</v>
          </cell>
          <cell r="N2811">
            <v>0</v>
          </cell>
          <cell r="O2811">
            <v>3500000</v>
          </cell>
          <cell r="P2811">
            <v>3500000</v>
          </cell>
          <cell r="Q2811">
            <v>3500000</v>
          </cell>
          <cell r="R2811" t="str">
            <v>Sin saldo estimado</v>
          </cell>
          <cell r="S2811">
            <v>1</v>
          </cell>
        </row>
        <row r="2812">
          <cell r="D2812" t="str">
            <v>20191050923300</v>
          </cell>
          <cell r="E2812" t="str">
            <v>8300002075001001</v>
          </cell>
          <cell r="K2812" t="str">
            <v xml:space="preserve">DIVERSAS OBRAS EN EL MUNICIPIO DE TEPETZINTLA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12">
            <v>0</v>
          </cell>
          <cell r="M2812">
            <v>3500000</v>
          </cell>
          <cell r="N2812">
            <v>0</v>
          </cell>
          <cell r="O2812">
            <v>3500000</v>
          </cell>
          <cell r="P2812">
            <v>3500000</v>
          </cell>
          <cell r="Q2812">
            <v>3500000</v>
          </cell>
          <cell r="R2812" t="str">
            <v>Sin saldo estimado</v>
          </cell>
          <cell r="S2812">
            <v>1</v>
          </cell>
        </row>
        <row r="2813">
          <cell r="D2813" t="str">
            <v/>
          </cell>
          <cell r="E2813" t="str">
            <v>8300002076000000</v>
          </cell>
          <cell r="I2813" t="str">
            <v xml:space="preserve">DIVERSAS OBRAS EN EL MUNICIPIO DE ZOQUIAPAN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13">
            <v>0</v>
          </cell>
          <cell r="M2813">
            <v>1007410.66</v>
          </cell>
          <cell r="N2813">
            <v>0</v>
          </cell>
          <cell r="O2813">
            <v>1007410.66</v>
          </cell>
          <cell r="P2813">
            <v>1007410.66</v>
          </cell>
          <cell r="Q2813">
            <v>1007410.66</v>
          </cell>
          <cell r="R2813" t="str">
            <v>Sin saldo estimado</v>
          </cell>
          <cell r="S2813">
            <v>1</v>
          </cell>
        </row>
        <row r="2814">
          <cell r="D2814" t="str">
            <v/>
          </cell>
          <cell r="E2814" t="str">
            <v>8300002076001000</v>
          </cell>
          <cell r="J2814" t="str">
            <v xml:space="preserve">DIVERSAS OBRAS EN EL MUNICIPIO DE ZOQUIAPAN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14">
            <v>0</v>
          </cell>
          <cell r="M2814">
            <v>1007410.66</v>
          </cell>
          <cell r="N2814">
            <v>0</v>
          </cell>
          <cell r="O2814">
            <v>1007410.66</v>
          </cell>
          <cell r="P2814">
            <v>1007410.66</v>
          </cell>
          <cell r="Q2814">
            <v>1007410.66</v>
          </cell>
          <cell r="R2814" t="str">
            <v>Sin saldo estimado</v>
          </cell>
          <cell r="S2814">
            <v>1</v>
          </cell>
        </row>
        <row r="2815">
          <cell r="D2815" t="str">
            <v>20191050923300</v>
          </cell>
          <cell r="E2815" t="str">
            <v>8300002076001001</v>
          </cell>
          <cell r="K2815" t="str">
            <v xml:space="preserve">DIVERSAS OBRAS EN EL MUNICIPIO DE ZOQUIAPAN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15">
            <v>0</v>
          </cell>
          <cell r="M2815">
            <v>1007410.66</v>
          </cell>
          <cell r="N2815">
            <v>0</v>
          </cell>
          <cell r="O2815">
            <v>1007410.66</v>
          </cell>
          <cell r="P2815">
            <v>1007410.66</v>
          </cell>
          <cell r="Q2815">
            <v>1007410.66</v>
          </cell>
          <cell r="R2815" t="str">
            <v>Sin saldo estimado</v>
          </cell>
          <cell r="S2815">
            <v>1</v>
          </cell>
        </row>
        <row r="2816">
          <cell r="D2816" t="str">
            <v/>
          </cell>
          <cell r="E2816" t="str">
            <v>8300002077000000</v>
          </cell>
          <cell r="I2816" t="str">
            <v xml:space="preserve">DIVERSAS OBRAS EN EL MUNICIPIO DE ZAPOTITLAN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16">
            <v>0</v>
          </cell>
          <cell r="M2816">
            <v>2500000</v>
          </cell>
          <cell r="N2816">
            <v>0</v>
          </cell>
          <cell r="O2816">
            <v>2500000</v>
          </cell>
          <cell r="P2816">
            <v>2500000</v>
          </cell>
          <cell r="Q2816">
            <v>2500000</v>
          </cell>
          <cell r="R2816" t="str">
            <v>Sin saldo estimado</v>
          </cell>
          <cell r="S2816">
            <v>1</v>
          </cell>
        </row>
        <row r="2817">
          <cell r="D2817" t="str">
            <v/>
          </cell>
          <cell r="E2817" t="str">
            <v>8300002077001000</v>
          </cell>
          <cell r="J2817" t="str">
            <v xml:space="preserve">DIVERSAS OBRAS EN EL MUNICIPIO DE ZAPOTITLAN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17">
            <v>0</v>
          </cell>
          <cell r="M2817">
            <v>2500000</v>
          </cell>
          <cell r="N2817">
            <v>0</v>
          </cell>
          <cell r="O2817">
            <v>2500000</v>
          </cell>
          <cell r="P2817">
            <v>2500000</v>
          </cell>
          <cell r="Q2817">
            <v>2500000</v>
          </cell>
          <cell r="R2817" t="str">
            <v>Sin saldo estimado</v>
          </cell>
          <cell r="S2817">
            <v>1</v>
          </cell>
        </row>
        <row r="2818">
          <cell r="D2818" t="str">
            <v>20191050923300</v>
          </cell>
          <cell r="E2818" t="str">
            <v>8300002077001001</v>
          </cell>
          <cell r="K2818" t="str">
            <v xml:space="preserve">DIVERSAS OBRAS EN EL MUNICIPIO DE ZAPOTITLAN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18">
            <v>0</v>
          </cell>
          <cell r="M2818">
            <v>2500000</v>
          </cell>
          <cell r="N2818">
            <v>0</v>
          </cell>
          <cell r="O2818">
            <v>2500000</v>
          </cell>
          <cell r="P2818">
            <v>2500000</v>
          </cell>
          <cell r="Q2818">
            <v>2500000</v>
          </cell>
          <cell r="R2818" t="str">
            <v>Sin saldo estimado</v>
          </cell>
          <cell r="S2818">
            <v>1</v>
          </cell>
        </row>
        <row r="2819">
          <cell r="D2819" t="str">
            <v/>
          </cell>
          <cell r="E2819" t="str">
            <v>8300002078000000</v>
          </cell>
          <cell r="I2819" t="str">
            <v xml:space="preserve">DIVERSAS OBRAS EN EL MUNICIPIO DE XOCHITLAN DE VICENTE SUAREZ PUEBLA PROGRAMA UNO MAS UNO                                                                                                                                                                                                                   </v>
          </cell>
          <cell r="L2819">
            <v>0</v>
          </cell>
          <cell r="M2819">
            <v>4900000</v>
          </cell>
          <cell r="N2819">
            <v>0</v>
          </cell>
          <cell r="O2819">
            <v>4900000</v>
          </cell>
          <cell r="P2819">
            <v>4900000</v>
          </cell>
          <cell r="Q2819">
            <v>4900000</v>
          </cell>
          <cell r="R2819" t="str">
            <v>Sin saldo estimado</v>
          </cell>
          <cell r="S2819">
            <v>1</v>
          </cell>
        </row>
        <row r="2820">
          <cell r="D2820" t="str">
            <v/>
          </cell>
          <cell r="E2820" t="str">
            <v>8300002078001000</v>
          </cell>
          <cell r="J2820" t="str">
            <v xml:space="preserve">DIVERSAS OBRAS EN EL MUNICIPIO DE XOCHITLAN DE VICENTE SUAREZ PUEBLA PROGRAMA UNO MAS UNO                                                                                                                                                                                                                   </v>
          </cell>
          <cell r="L2820">
            <v>0</v>
          </cell>
          <cell r="M2820">
            <v>4900000</v>
          </cell>
          <cell r="N2820">
            <v>0</v>
          </cell>
          <cell r="O2820">
            <v>4900000</v>
          </cell>
          <cell r="P2820">
            <v>4900000</v>
          </cell>
          <cell r="Q2820">
            <v>4900000</v>
          </cell>
          <cell r="R2820" t="str">
            <v>Sin saldo estimado</v>
          </cell>
          <cell r="S2820">
            <v>1</v>
          </cell>
        </row>
        <row r="2821">
          <cell r="D2821" t="str">
            <v>20191050923300</v>
          </cell>
          <cell r="E2821" t="str">
            <v>8300002078001001</v>
          </cell>
          <cell r="K2821" t="str">
            <v xml:space="preserve">DIVERSAS OBRAS EN EL MUNICIPIO DE XOCHITLAN DE VICENTE SUAREZ PUEBLA PROGRAMA UNO MAS UNO                                                                                                                                                                                                                   </v>
          </cell>
          <cell r="L2821">
            <v>0</v>
          </cell>
          <cell r="M2821">
            <v>4900000</v>
          </cell>
          <cell r="N2821">
            <v>0</v>
          </cell>
          <cell r="O2821">
            <v>4900000</v>
          </cell>
          <cell r="P2821">
            <v>4900000</v>
          </cell>
          <cell r="Q2821">
            <v>4900000</v>
          </cell>
          <cell r="R2821" t="str">
            <v>Sin saldo estimado</v>
          </cell>
          <cell r="S2821">
            <v>1</v>
          </cell>
        </row>
        <row r="2822">
          <cell r="D2822" t="str">
            <v/>
          </cell>
          <cell r="E2822" t="str">
            <v>8300002079000000</v>
          </cell>
          <cell r="I2822" t="str">
            <v xml:space="preserve">DIVERSAS OBRAS EN EL MUNICIPIO DE TULCINGO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822">
            <v>0</v>
          </cell>
          <cell r="M2822">
            <v>2499994.83</v>
          </cell>
          <cell r="N2822">
            <v>0</v>
          </cell>
          <cell r="O2822">
            <v>2499994.83</v>
          </cell>
          <cell r="P2822">
            <v>2499994.83</v>
          </cell>
          <cell r="Q2822">
            <v>2499994.83</v>
          </cell>
          <cell r="R2822" t="str">
            <v>Sin saldo estimado</v>
          </cell>
          <cell r="S2822">
            <v>1</v>
          </cell>
        </row>
        <row r="2823">
          <cell r="D2823" t="str">
            <v/>
          </cell>
          <cell r="E2823" t="str">
            <v>8300002079001000</v>
          </cell>
          <cell r="J2823" t="str">
            <v xml:space="preserve">DIVERSAS OBRAS EN EL MUNICIPIO DE TULCINGO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823">
            <v>0</v>
          </cell>
          <cell r="M2823">
            <v>2499994.83</v>
          </cell>
          <cell r="N2823">
            <v>0</v>
          </cell>
          <cell r="O2823">
            <v>2499994.83</v>
          </cell>
          <cell r="P2823">
            <v>2499994.83</v>
          </cell>
          <cell r="Q2823">
            <v>2499994.83</v>
          </cell>
          <cell r="R2823" t="str">
            <v>Sin saldo estimado</v>
          </cell>
          <cell r="S2823">
            <v>1</v>
          </cell>
        </row>
        <row r="2824">
          <cell r="D2824" t="str">
            <v>20191050923300</v>
          </cell>
          <cell r="E2824" t="str">
            <v>8300002079001001</v>
          </cell>
          <cell r="K2824" t="str">
            <v xml:space="preserve">DIVERSAS OBRAS EN EL MUNICIPIO DE TULCINGO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824">
            <v>0</v>
          </cell>
          <cell r="M2824">
            <v>2499994.83</v>
          </cell>
          <cell r="N2824">
            <v>0</v>
          </cell>
          <cell r="O2824">
            <v>2499994.83</v>
          </cell>
          <cell r="P2824">
            <v>2499994.83</v>
          </cell>
          <cell r="Q2824">
            <v>2499994.83</v>
          </cell>
          <cell r="R2824" t="str">
            <v>Sin saldo estimado</v>
          </cell>
          <cell r="S2824">
            <v>1</v>
          </cell>
        </row>
        <row r="2825">
          <cell r="D2825" t="str">
            <v/>
          </cell>
          <cell r="E2825" t="str">
            <v>8300002080000000</v>
          </cell>
          <cell r="I2825" t="str">
            <v xml:space="preserve">DIVERSAS OBRAS EN EL MUNICIPIO DE TLAOLA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25">
            <v>0</v>
          </cell>
          <cell r="M2825">
            <v>5000000</v>
          </cell>
          <cell r="N2825">
            <v>0</v>
          </cell>
          <cell r="O2825">
            <v>5000000</v>
          </cell>
          <cell r="P2825">
            <v>5000000</v>
          </cell>
          <cell r="Q2825">
            <v>5000000</v>
          </cell>
          <cell r="R2825" t="str">
            <v>Sin saldo estimado</v>
          </cell>
          <cell r="S2825">
            <v>1</v>
          </cell>
        </row>
        <row r="2826">
          <cell r="D2826" t="str">
            <v/>
          </cell>
          <cell r="E2826" t="str">
            <v>8300002080001000</v>
          </cell>
          <cell r="J2826" t="str">
            <v xml:space="preserve">DIVERSAS OBRAS EN EL MUNICIPIO DE TLAOLA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26">
            <v>0</v>
          </cell>
          <cell r="M2826">
            <v>5000000</v>
          </cell>
          <cell r="N2826">
            <v>0</v>
          </cell>
          <cell r="O2826">
            <v>5000000</v>
          </cell>
          <cell r="P2826">
            <v>5000000</v>
          </cell>
          <cell r="Q2826">
            <v>5000000</v>
          </cell>
          <cell r="R2826" t="str">
            <v>Sin saldo estimado</v>
          </cell>
          <cell r="S2826">
            <v>1</v>
          </cell>
        </row>
        <row r="2827">
          <cell r="D2827" t="str">
            <v>20191050923300</v>
          </cell>
          <cell r="E2827" t="str">
            <v>8300002080001001</v>
          </cell>
          <cell r="K2827" t="str">
            <v xml:space="preserve">DIVERSAS OBRAS EN EL MUNICIPIO DE TLAOLA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27">
            <v>0</v>
          </cell>
          <cell r="M2827">
            <v>5000000</v>
          </cell>
          <cell r="N2827">
            <v>0</v>
          </cell>
          <cell r="O2827">
            <v>5000000</v>
          </cell>
          <cell r="P2827">
            <v>5000000</v>
          </cell>
          <cell r="Q2827">
            <v>5000000</v>
          </cell>
          <cell r="R2827" t="str">
            <v>Sin saldo estimado</v>
          </cell>
          <cell r="S2827">
            <v>1</v>
          </cell>
        </row>
        <row r="2828">
          <cell r="D2828" t="str">
            <v/>
          </cell>
          <cell r="E2828" t="str">
            <v>8300002081000000</v>
          </cell>
          <cell r="I2828" t="str">
            <v xml:space="preserve">DIVERSAS OBRAS EN EL MUNICIPIO DE SANTO TOMAS HUEYOTLIPAN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2828">
            <v>0</v>
          </cell>
          <cell r="M2828">
            <v>1500000</v>
          </cell>
          <cell r="N2828">
            <v>0</v>
          </cell>
          <cell r="O2828">
            <v>1500000</v>
          </cell>
          <cell r="P2828">
            <v>1500000</v>
          </cell>
          <cell r="Q2828">
            <v>1500000</v>
          </cell>
          <cell r="R2828" t="str">
            <v>Sin saldo estimado</v>
          </cell>
          <cell r="S2828">
            <v>1</v>
          </cell>
        </row>
        <row r="2829">
          <cell r="D2829" t="str">
            <v/>
          </cell>
          <cell r="E2829" t="str">
            <v>8300002081001000</v>
          </cell>
          <cell r="J2829" t="str">
            <v xml:space="preserve">DIVERSAS OBRAS EN EL MUNICIPIO DE SANTO TOMAS HUEYOTLIPAN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2829">
            <v>0</v>
          </cell>
          <cell r="M2829">
            <v>1500000</v>
          </cell>
          <cell r="N2829">
            <v>0</v>
          </cell>
          <cell r="O2829">
            <v>1500000</v>
          </cell>
          <cell r="P2829">
            <v>1500000</v>
          </cell>
          <cell r="Q2829">
            <v>1500000</v>
          </cell>
          <cell r="R2829" t="str">
            <v>Sin saldo estimado</v>
          </cell>
          <cell r="S2829">
            <v>1</v>
          </cell>
        </row>
        <row r="2830">
          <cell r="D2830" t="str">
            <v>20191050923300</v>
          </cell>
          <cell r="E2830" t="str">
            <v>8300002081001001</v>
          </cell>
          <cell r="K2830" t="str">
            <v xml:space="preserve">DIVERSAS OBRAS EN EL MUNICIPIO DE SANTO TOMAS HUEYOTLIPAN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2830">
            <v>0</v>
          </cell>
          <cell r="M2830">
            <v>1500000</v>
          </cell>
          <cell r="N2830">
            <v>0</v>
          </cell>
          <cell r="O2830">
            <v>1500000</v>
          </cell>
          <cell r="P2830">
            <v>1500000</v>
          </cell>
          <cell r="Q2830">
            <v>1500000</v>
          </cell>
          <cell r="R2830" t="str">
            <v>Sin saldo estimado</v>
          </cell>
          <cell r="S2830">
            <v>1</v>
          </cell>
        </row>
        <row r="2831">
          <cell r="D2831" t="str">
            <v/>
          </cell>
          <cell r="E2831" t="str">
            <v>8300002082000000</v>
          </cell>
          <cell r="I2831" t="str">
            <v xml:space="preserve">DIVERSAS OBRAS EN EL MUNICIPIO DE TOCHIMILCO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31">
            <v>0</v>
          </cell>
          <cell r="M2831">
            <v>3500000</v>
          </cell>
          <cell r="N2831">
            <v>0</v>
          </cell>
          <cell r="O2831">
            <v>3500000</v>
          </cell>
          <cell r="P2831">
            <v>3500000</v>
          </cell>
          <cell r="Q2831">
            <v>3500000</v>
          </cell>
          <cell r="R2831" t="str">
            <v>Sin saldo estimado</v>
          </cell>
          <cell r="S2831">
            <v>1</v>
          </cell>
        </row>
        <row r="2832">
          <cell r="D2832" t="str">
            <v/>
          </cell>
          <cell r="E2832" t="str">
            <v>8300002082001000</v>
          </cell>
          <cell r="J2832" t="str">
            <v xml:space="preserve">DIVERSAS OBRAS EN EL MUNICIPIO DE TOCHIMILCO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32">
            <v>0</v>
          </cell>
          <cell r="M2832">
            <v>3500000</v>
          </cell>
          <cell r="N2832">
            <v>0</v>
          </cell>
          <cell r="O2832">
            <v>3500000</v>
          </cell>
          <cell r="P2832">
            <v>3500000</v>
          </cell>
          <cell r="Q2832">
            <v>3500000</v>
          </cell>
          <cell r="R2832" t="str">
            <v>Sin saldo estimado</v>
          </cell>
          <cell r="S2832">
            <v>1</v>
          </cell>
        </row>
        <row r="2833">
          <cell r="D2833" t="str">
            <v>20191050923300</v>
          </cell>
          <cell r="E2833" t="str">
            <v>8300002082001001</v>
          </cell>
          <cell r="K2833" t="str">
            <v xml:space="preserve">DIVERSAS OBRAS EN EL MUNICIPIO DE TOCHIMILCO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33">
            <v>0</v>
          </cell>
          <cell r="M2833">
            <v>3500000</v>
          </cell>
          <cell r="N2833">
            <v>0</v>
          </cell>
          <cell r="O2833">
            <v>3500000</v>
          </cell>
          <cell r="P2833">
            <v>3500000</v>
          </cell>
          <cell r="Q2833">
            <v>3500000</v>
          </cell>
          <cell r="R2833" t="str">
            <v>Sin saldo estimado</v>
          </cell>
          <cell r="S2833">
            <v>1</v>
          </cell>
        </row>
        <row r="2834">
          <cell r="D2834" t="str">
            <v/>
          </cell>
          <cell r="E2834" t="str">
            <v>8300002083000000</v>
          </cell>
          <cell r="I2834" t="str">
            <v xml:space="preserve">DIVERSAS OBRAS EN EL MUNICIPIO DE TEPATLAXCO DE HIDALGO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834">
            <v>0</v>
          </cell>
          <cell r="M2834">
            <v>1822242.82</v>
          </cell>
          <cell r="N2834">
            <v>0</v>
          </cell>
          <cell r="O2834">
            <v>1822242.82</v>
          </cell>
          <cell r="P2834">
            <v>1822242.82</v>
          </cell>
          <cell r="Q2834">
            <v>1822242.82</v>
          </cell>
          <cell r="R2834" t="str">
            <v>Sin saldo estimado</v>
          </cell>
          <cell r="S2834">
            <v>1</v>
          </cell>
        </row>
        <row r="2835">
          <cell r="D2835" t="str">
            <v/>
          </cell>
          <cell r="E2835" t="str">
            <v>8300002083001000</v>
          </cell>
          <cell r="J2835" t="str">
            <v xml:space="preserve">DIVERSAS OBRAS EN EL MUNICIPIO DE TEPATLAXCO DE HIDALGO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835">
            <v>0</v>
          </cell>
          <cell r="M2835">
            <v>1822242.82</v>
          </cell>
          <cell r="N2835">
            <v>0</v>
          </cell>
          <cell r="O2835">
            <v>1822242.82</v>
          </cell>
          <cell r="P2835">
            <v>1822242.82</v>
          </cell>
          <cell r="Q2835">
            <v>1822242.82</v>
          </cell>
          <cell r="R2835" t="str">
            <v>Sin saldo estimado</v>
          </cell>
          <cell r="S2835">
            <v>1</v>
          </cell>
        </row>
        <row r="2836">
          <cell r="D2836" t="str">
            <v>20191050923300</v>
          </cell>
          <cell r="E2836" t="str">
            <v>8300002083001001</v>
          </cell>
          <cell r="K2836" t="str">
            <v xml:space="preserve">DIVERSAS OBRAS EN EL MUNICIPIO DE TEPATLAXCO DE HIDALGO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836">
            <v>0</v>
          </cell>
          <cell r="M2836">
            <v>1822242.82</v>
          </cell>
          <cell r="N2836">
            <v>0</v>
          </cell>
          <cell r="O2836">
            <v>1822242.82</v>
          </cell>
          <cell r="P2836">
            <v>1822242.82</v>
          </cell>
          <cell r="Q2836">
            <v>1822242.82</v>
          </cell>
          <cell r="R2836" t="str">
            <v>Sin saldo estimado</v>
          </cell>
          <cell r="S2836">
            <v>1</v>
          </cell>
        </row>
        <row r="2837">
          <cell r="D2837" t="str">
            <v/>
          </cell>
          <cell r="E2837" t="str">
            <v>8300002084000000</v>
          </cell>
          <cell r="I2837" t="str">
            <v xml:space="preserve">DIVERSAS OBRAS EN EL MUNICIPIO DE AHUACATLAN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37">
            <v>0</v>
          </cell>
          <cell r="M2837">
            <v>5000000</v>
          </cell>
          <cell r="N2837">
            <v>0</v>
          </cell>
          <cell r="O2837">
            <v>5000000</v>
          </cell>
          <cell r="P2837">
            <v>5000000</v>
          </cell>
          <cell r="Q2837">
            <v>5000000</v>
          </cell>
          <cell r="R2837" t="str">
            <v>Sin saldo estimado</v>
          </cell>
          <cell r="S2837">
            <v>1</v>
          </cell>
        </row>
        <row r="2838">
          <cell r="D2838" t="str">
            <v/>
          </cell>
          <cell r="E2838" t="str">
            <v>8300002084001000</v>
          </cell>
          <cell r="J2838" t="str">
            <v xml:space="preserve">DIVERSAS OBRAS EN EL MUNICIPIO DE AHUACATLAN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38">
            <v>0</v>
          </cell>
          <cell r="M2838">
            <v>5000000</v>
          </cell>
          <cell r="N2838">
            <v>0</v>
          </cell>
          <cell r="O2838">
            <v>5000000</v>
          </cell>
          <cell r="P2838">
            <v>5000000</v>
          </cell>
          <cell r="Q2838">
            <v>5000000</v>
          </cell>
          <cell r="R2838" t="str">
            <v>Sin saldo estimado</v>
          </cell>
          <cell r="S2838">
            <v>1</v>
          </cell>
        </row>
        <row r="2839">
          <cell r="D2839" t="str">
            <v>20191050923300</v>
          </cell>
          <cell r="E2839" t="str">
            <v>8300002084001001</v>
          </cell>
          <cell r="K2839" t="str">
            <v xml:space="preserve">DIVERSAS OBRAS EN EL MUNICIPIO DE AHUACATLAN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39">
            <v>0</v>
          </cell>
          <cell r="M2839">
            <v>5000000</v>
          </cell>
          <cell r="N2839">
            <v>0</v>
          </cell>
          <cell r="O2839">
            <v>5000000</v>
          </cell>
          <cell r="P2839">
            <v>5000000</v>
          </cell>
          <cell r="Q2839">
            <v>5000000</v>
          </cell>
          <cell r="R2839" t="str">
            <v>Sin saldo estimado</v>
          </cell>
          <cell r="S2839">
            <v>1</v>
          </cell>
        </row>
        <row r="2840">
          <cell r="D2840" t="str">
            <v/>
          </cell>
          <cell r="E2840" t="str">
            <v>8300002085000000</v>
          </cell>
          <cell r="I2840" t="str">
            <v xml:space="preserve">DIVERSAS OBRAS EN EL MUNICIPIO DE AHUEHUETITLA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840">
            <v>0</v>
          </cell>
          <cell r="M2840">
            <v>1000000</v>
          </cell>
          <cell r="N2840">
            <v>0</v>
          </cell>
          <cell r="O2840">
            <v>1000000</v>
          </cell>
          <cell r="P2840">
            <v>1000000</v>
          </cell>
          <cell r="Q2840">
            <v>1000000</v>
          </cell>
          <cell r="R2840" t="str">
            <v>Sin saldo estimado</v>
          </cell>
          <cell r="S2840">
            <v>1</v>
          </cell>
        </row>
        <row r="2841">
          <cell r="D2841" t="str">
            <v/>
          </cell>
          <cell r="E2841" t="str">
            <v>8300002085001000</v>
          </cell>
          <cell r="J2841" t="str">
            <v xml:space="preserve">DIVERSAS OBRAS EN EL MUNICIPIO DE AHUEHUETITLA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841">
            <v>0</v>
          </cell>
          <cell r="M2841">
            <v>1000000</v>
          </cell>
          <cell r="N2841">
            <v>0</v>
          </cell>
          <cell r="O2841">
            <v>1000000</v>
          </cell>
          <cell r="P2841">
            <v>1000000</v>
          </cell>
          <cell r="Q2841">
            <v>1000000</v>
          </cell>
          <cell r="R2841" t="str">
            <v>Sin saldo estimado</v>
          </cell>
          <cell r="S2841">
            <v>1</v>
          </cell>
        </row>
        <row r="2842">
          <cell r="D2842" t="str">
            <v>20191050923300</v>
          </cell>
          <cell r="E2842" t="str">
            <v>8300002085001001</v>
          </cell>
          <cell r="K2842" t="str">
            <v xml:space="preserve">DIVERSAS OBRAS EN EL MUNICIPIO DE AHUEHUETITLA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842">
            <v>0</v>
          </cell>
          <cell r="M2842">
            <v>1000000</v>
          </cell>
          <cell r="N2842">
            <v>0</v>
          </cell>
          <cell r="O2842">
            <v>1000000</v>
          </cell>
          <cell r="P2842">
            <v>1000000</v>
          </cell>
          <cell r="Q2842">
            <v>1000000</v>
          </cell>
          <cell r="R2842" t="str">
            <v>Sin saldo estimado</v>
          </cell>
          <cell r="S2842">
            <v>1</v>
          </cell>
        </row>
        <row r="2843">
          <cell r="D2843" t="str">
            <v/>
          </cell>
          <cell r="E2843" t="str">
            <v>8300002086000000</v>
          </cell>
          <cell r="I2843" t="str">
            <v xml:space="preserve">DIVERSAS OBRAS EN EL MUNICIPIO DE ATZITZINTLA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43">
            <v>0</v>
          </cell>
          <cell r="M2843">
            <v>2500000</v>
          </cell>
          <cell r="N2843">
            <v>0</v>
          </cell>
          <cell r="O2843">
            <v>2500000</v>
          </cell>
          <cell r="P2843">
            <v>2500000</v>
          </cell>
          <cell r="Q2843">
            <v>2500000</v>
          </cell>
          <cell r="R2843" t="str">
            <v>Sin saldo estimado</v>
          </cell>
          <cell r="S2843">
            <v>1</v>
          </cell>
        </row>
        <row r="2844">
          <cell r="D2844" t="str">
            <v/>
          </cell>
          <cell r="E2844" t="str">
            <v>8300002086001000</v>
          </cell>
          <cell r="J2844" t="str">
            <v xml:space="preserve">DIVERSAS OBRAS EN EL MUNICIPIO DE ATZITZINTLA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44">
            <v>0</v>
          </cell>
          <cell r="M2844">
            <v>2500000</v>
          </cell>
          <cell r="N2844">
            <v>0</v>
          </cell>
          <cell r="O2844">
            <v>2500000</v>
          </cell>
          <cell r="P2844">
            <v>2500000</v>
          </cell>
          <cell r="Q2844">
            <v>2500000</v>
          </cell>
          <cell r="R2844" t="str">
            <v>Sin saldo estimado</v>
          </cell>
          <cell r="S2844">
            <v>1</v>
          </cell>
        </row>
        <row r="2845">
          <cell r="D2845" t="str">
            <v>20191050923300</v>
          </cell>
          <cell r="E2845" t="str">
            <v>8300002086001001</v>
          </cell>
          <cell r="K2845" t="str">
            <v xml:space="preserve">DIVERSAS OBRAS EN EL MUNICIPIO DE ATZITZINTLA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45">
            <v>0</v>
          </cell>
          <cell r="M2845">
            <v>2500000</v>
          </cell>
          <cell r="N2845">
            <v>0</v>
          </cell>
          <cell r="O2845">
            <v>2500000</v>
          </cell>
          <cell r="P2845">
            <v>2500000</v>
          </cell>
          <cell r="Q2845">
            <v>2500000</v>
          </cell>
          <cell r="R2845" t="str">
            <v>Sin saldo estimado</v>
          </cell>
          <cell r="S2845">
            <v>1</v>
          </cell>
        </row>
        <row r="2846">
          <cell r="D2846" t="str">
            <v/>
          </cell>
          <cell r="E2846" t="str">
            <v>8300002087000000</v>
          </cell>
          <cell r="I2846" t="str">
            <v xml:space="preserve">DIVERSAS OBRAS EN EL MUNICIPIO DE AXUTLA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46">
            <v>0</v>
          </cell>
          <cell r="M2846">
            <v>573072.41</v>
          </cell>
          <cell r="N2846">
            <v>0</v>
          </cell>
          <cell r="O2846">
            <v>573072.41</v>
          </cell>
          <cell r="P2846">
            <v>573072.41</v>
          </cell>
          <cell r="Q2846">
            <v>573072.41</v>
          </cell>
          <cell r="R2846" t="str">
            <v>Sin saldo estimado</v>
          </cell>
          <cell r="S2846">
            <v>1</v>
          </cell>
        </row>
        <row r="2847">
          <cell r="D2847" t="str">
            <v/>
          </cell>
          <cell r="E2847" t="str">
            <v>8300002087001000</v>
          </cell>
          <cell r="J2847" t="str">
            <v xml:space="preserve">DIVERSAS OBRAS EN EL MUNICIPIO DE AXUTLA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47">
            <v>0</v>
          </cell>
          <cell r="M2847">
            <v>573072.41</v>
          </cell>
          <cell r="N2847">
            <v>0</v>
          </cell>
          <cell r="O2847">
            <v>573072.41</v>
          </cell>
          <cell r="P2847">
            <v>573072.41</v>
          </cell>
          <cell r="Q2847">
            <v>573072.41</v>
          </cell>
          <cell r="R2847" t="str">
            <v>Sin saldo estimado</v>
          </cell>
          <cell r="S2847">
            <v>1</v>
          </cell>
        </row>
        <row r="2848">
          <cell r="D2848" t="str">
            <v>20191050923300</v>
          </cell>
          <cell r="E2848" t="str">
            <v>8300002087001001</v>
          </cell>
          <cell r="K2848" t="str">
            <v xml:space="preserve">DIVERSAS OBRAS EN EL MUNICIPIO DE AXUTLA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48">
            <v>0</v>
          </cell>
          <cell r="M2848">
            <v>573072.41</v>
          </cell>
          <cell r="N2848">
            <v>0</v>
          </cell>
          <cell r="O2848">
            <v>573072.41</v>
          </cell>
          <cell r="P2848">
            <v>573072.41</v>
          </cell>
          <cell r="Q2848">
            <v>573072.41</v>
          </cell>
          <cell r="R2848" t="str">
            <v>Sin saldo estimado</v>
          </cell>
          <cell r="S2848">
            <v>1</v>
          </cell>
        </row>
        <row r="2849">
          <cell r="D2849" t="str">
            <v/>
          </cell>
          <cell r="E2849" t="str">
            <v>8300002088000000</v>
          </cell>
          <cell r="I2849" t="str">
            <v xml:space="preserve">DIVERSAS OBRAS EN EL MUNICIPIO DE COATZINGO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49">
            <v>0</v>
          </cell>
          <cell r="M2849">
            <v>1000000</v>
          </cell>
          <cell r="N2849">
            <v>0</v>
          </cell>
          <cell r="O2849">
            <v>1000000</v>
          </cell>
          <cell r="P2849">
            <v>1000000</v>
          </cell>
          <cell r="Q2849">
            <v>1000000</v>
          </cell>
          <cell r="R2849" t="str">
            <v>Sin saldo estimado</v>
          </cell>
          <cell r="S2849">
            <v>1</v>
          </cell>
        </row>
        <row r="2850">
          <cell r="D2850" t="str">
            <v/>
          </cell>
          <cell r="E2850" t="str">
            <v>8300002088001000</v>
          </cell>
          <cell r="J2850" t="str">
            <v xml:space="preserve">DIVERSAS OBRAS EN EL MUNICIPIO DE COATZINGO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50">
            <v>0</v>
          </cell>
          <cell r="M2850">
            <v>1000000</v>
          </cell>
          <cell r="N2850">
            <v>0</v>
          </cell>
          <cell r="O2850">
            <v>1000000</v>
          </cell>
          <cell r="P2850">
            <v>1000000</v>
          </cell>
          <cell r="Q2850">
            <v>1000000</v>
          </cell>
          <cell r="R2850" t="str">
            <v>Sin saldo estimado</v>
          </cell>
          <cell r="S2850">
            <v>1</v>
          </cell>
        </row>
        <row r="2851">
          <cell r="D2851" t="str">
            <v>20191050923300</v>
          </cell>
          <cell r="E2851" t="str">
            <v>8300002088001001</v>
          </cell>
          <cell r="K2851" t="str">
            <v xml:space="preserve">DIVERSAS OBRAS EN EL MUNICIPIO DE COATZINGO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51">
            <v>0</v>
          </cell>
          <cell r="M2851">
            <v>1000000</v>
          </cell>
          <cell r="N2851">
            <v>0</v>
          </cell>
          <cell r="O2851">
            <v>1000000</v>
          </cell>
          <cell r="P2851">
            <v>1000000</v>
          </cell>
          <cell r="Q2851">
            <v>1000000</v>
          </cell>
          <cell r="R2851" t="str">
            <v>Sin saldo estimado</v>
          </cell>
          <cell r="S2851">
            <v>1</v>
          </cell>
        </row>
        <row r="2852">
          <cell r="D2852" t="str">
            <v/>
          </cell>
          <cell r="E2852" t="str">
            <v>8300002089000000</v>
          </cell>
          <cell r="I2852" t="str">
            <v xml:space="preserve">DIVERSAS OBRAS EN EL MUNICIPIO DE COHETZALA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52">
            <v>0</v>
          </cell>
          <cell r="M2852">
            <v>600000</v>
          </cell>
          <cell r="N2852">
            <v>0</v>
          </cell>
          <cell r="O2852">
            <v>600000</v>
          </cell>
          <cell r="P2852">
            <v>600000</v>
          </cell>
          <cell r="Q2852">
            <v>600000</v>
          </cell>
          <cell r="R2852" t="str">
            <v>Sin saldo estimado</v>
          </cell>
          <cell r="S2852">
            <v>1</v>
          </cell>
        </row>
        <row r="2853">
          <cell r="D2853" t="str">
            <v/>
          </cell>
          <cell r="E2853" t="str">
            <v>8300002089001000</v>
          </cell>
          <cell r="J2853" t="str">
            <v xml:space="preserve">DIVERSAS OBRAS EN EL MUNICIPIO DE COHETZALA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53">
            <v>0</v>
          </cell>
          <cell r="M2853">
            <v>600000</v>
          </cell>
          <cell r="N2853">
            <v>0</v>
          </cell>
          <cell r="O2853">
            <v>600000</v>
          </cell>
          <cell r="P2853">
            <v>600000</v>
          </cell>
          <cell r="Q2853">
            <v>600000</v>
          </cell>
          <cell r="R2853" t="str">
            <v>Sin saldo estimado</v>
          </cell>
          <cell r="S2853">
            <v>1</v>
          </cell>
        </row>
        <row r="2854">
          <cell r="D2854" t="str">
            <v>20191050923300</v>
          </cell>
          <cell r="E2854" t="str">
            <v>8300002089001001</v>
          </cell>
          <cell r="K2854" t="str">
            <v xml:space="preserve">DIVERSAS OBRAS EN EL MUNICIPIO DE COHETZALA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54">
            <v>0</v>
          </cell>
          <cell r="M2854">
            <v>600000</v>
          </cell>
          <cell r="N2854">
            <v>0</v>
          </cell>
          <cell r="O2854">
            <v>600000</v>
          </cell>
          <cell r="P2854">
            <v>600000</v>
          </cell>
          <cell r="Q2854">
            <v>600000</v>
          </cell>
          <cell r="R2854" t="str">
            <v>Sin saldo estimado</v>
          </cell>
          <cell r="S2854">
            <v>1</v>
          </cell>
        </row>
        <row r="2855">
          <cell r="D2855" t="str">
            <v/>
          </cell>
          <cell r="E2855" t="str">
            <v>8300002090000000</v>
          </cell>
          <cell r="I2855" t="str">
            <v xml:space="preserve">DIVERSAS OBRAS EN EL MUNICIPIO DE CHILA PUEBLA PROGRAMA UNO MAS UNO                                                                                                                                                                                                                                         </v>
          </cell>
          <cell r="L2855">
            <v>0</v>
          </cell>
          <cell r="M2855">
            <v>1500000</v>
          </cell>
          <cell r="N2855">
            <v>0</v>
          </cell>
          <cell r="O2855">
            <v>1500000</v>
          </cell>
          <cell r="P2855">
            <v>1500000</v>
          </cell>
          <cell r="Q2855">
            <v>1500000</v>
          </cell>
          <cell r="R2855" t="str">
            <v>Sin saldo estimado</v>
          </cell>
          <cell r="S2855">
            <v>1</v>
          </cell>
        </row>
        <row r="2856">
          <cell r="D2856" t="str">
            <v/>
          </cell>
          <cell r="E2856" t="str">
            <v>8300002090001000</v>
          </cell>
          <cell r="J2856" t="str">
            <v xml:space="preserve">DIVERSAS OBRAS EN EL MUNICIPIO DE CHILA PUEBLA PROGRAMA UNO MAS UNO                                                                                                                                                                                                                                         </v>
          </cell>
          <cell r="L2856">
            <v>0</v>
          </cell>
          <cell r="M2856">
            <v>1500000</v>
          </cell>
          <cell r="N2856">
            <v>0</v>
          </cell>
          <cell r="O2856">
            <v>1500000</v>
          </cell>
          <cell r="P2856">
            <v>1500000</v>
          </cell>
          <cell r="Q2856">
            <v>1500000</v>
          </cell>
          <cell r="R2856" t="str">
            <v>Sin saldo estimado</v>
          </cell>
          <cell r="S2856">
            <v>1</v>
          </cell>
        </row>
        <row r="2857">
          <cell r="D2857" t="str">
            <v>20191050923300</v>
          </cell>
          <cell r="E2857" t="str">
            <v>8300002090001001</v>
          </cell>
          <cell r="K2857" t="str">
            <v xml:space="preserve">DIVERSAS OBRAS EN EL MUNICIPIO DE CHILA PUEBLA PROGRAMA UNO MAS UNO                                                                                                                                                                                                                                         </v>
          </cell>
          <cell r="L2857">
            <v>0</v>
          </cell>
          <cell r="M2857">
            <v>1500000</v>
          </cell>
          <cell r="N2857">
            <v>0</v>
          </cell>
          <cell r="O2857">
            <v>1500000</v>
          </cell>
          <cell r="P2857">
            <v>1500000</v>
          </cell>
          <cell r="Q2857">
            <v>1500000</v>
          </cell>
          <cell r="R2857" t="str">
            <v>Sin saldo estimado</v>
          </cell>
          <cell r="S2857">
            <v>1</v>
          </cell>
        </row>
        <row r="2858">
          <cell r="D2858" t="str">
            <v/>
          </cell>
          <cell r="E2858" t="str">
            <v>8300002091000000</v>
          </cell>
          <cell r="I2858" t="str">
            <v xml:space="preserve">DIVERSAS OBRAS EN EL MUNICIPIO DE DOMINGO ARENAS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858">
            <v>0</v>
          </cell>
          <cell r="M2858">
            <v>1500000</v>
          </cell>
          <cell r="N2858">
            <v>0</v>
          </cell>
          <cell r="O2858">
            <v>1500000</v>
          </cell>
          <cell r="P2858">
            <v>1500000</v>
          </cell>
          <cell r="Q2858">
            <v>1500000</v>
          </cell>
          <cell r="R2858" t="str">
            <v>Sin saldo estimado</v>
          </cell>
          <cell r="S2858">
            <v>1</v>
          </cell>
        </row>
        <row r="2859">
          <cell r="D2859" t="str">
            <v/>
          </cell>
          <cell r="E2859" t="str">
            <v>8300002091001000</v>
          </cell>
          <cell r="J2859" t="str">
            <v xml:space="preserve">DIVERSAS OBRAS EN EL MUNICIPIO DE DOMINGO ARENAS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859">
            <v>0</v>
          </cell>
          <cell r="M2859">
            <v>1500000</v>
          </cell>
          <cell r="N2859">
            <v>0</v>
          </cell>
          <cell r="O2859">
            <v>1500000</v>
          </cell>
          <cell r="P2859">
            <v>1500000</v>
          </cell>
          <cell r="Q2859">
            <v>1500000</v>
          </cell>
          <cell r="R2859" t="str">
            <v>Sin saldo estimado</v>
          </cell>
          <cell r="S2859">
            <v>1</v>
          </cell>
        </row>
        <row r="2860">
          <cell r="D2860" t="str">
            <v>20191050923300</v>
          </cell>
          <cell r="E2860" t="str">
            <v>8300002091001001</v>
          </cell>
          <cell r="K2860" t="str">
            <v xml:space="preserve">DIVERSAS OBRAS EN EL MUNICIPIO DE DOMINGO ARENAS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860">
            <v>0</v>
          </cell>
          <cell r="M2860">
            <v>1500000</v>
          </cell>
          <cell r="N2860">
            <v>0</v>
          </cell>
          <cell r="O2860">
            <v>1500000</v>
          </cell>
          <cell r="P2860">
            <v>1500000</v>
          </cell>
          <cell r="Q2860">
            <v>1500000</v>
          </cell>
          <cell r="R2860" t="str">
            <v>Sin saldo estimado</v>
          </cell>
          <cell r="S2860">
            <v>1</v>
          </cell>
        </row>
        <row r="2861">
          <cell r="D2861" t="str">
            <v/>
          </cell>
          <cell r="E2861" t="str">
            <v>8300002092000000</v>
          </cell>
          <cell r="I2861" t="str">
            <v xml:space="preserve">DIVERSAS OBRAS EN EL MUNICIPIO DE ESPERANZA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61">
            <v>0</v>
          </cell>
          <cell r="M2861">
            <v>2499999.7200000002</v>
          </cell>
          <cell r="N2861">
            <v>0</v>
          </cell>
          <cell r="O2861">
            <v>2499999.7200000002</v>
          </cell>
          <cell r="P2861">
            <v>2499999.7200000002</v>
          </cell>
          <cell r="Q2861">
            <v>2499999.7200000002</v>
          </cell>
          <cell r="R2861" t="str">
            <v>Sin saldo estimado</v>
          </cell>
          <cell r="S2861">
            <v>1</v>
          </cell>
        </row>
        <row r="2862">
          <cell r="D2862" t="str">
            <v/>
          </cell>
          <cell r="E2862" t="str">
            <v>8300002092001000</v>
          </cell>
          <cell r="J2862" t="str">
            <v xml:space="preserve">DIVERSAS OBRAS EN EL MUNICIPIO DE ESPERANZA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62">
            <v>0</v>
          </cell>
          <cell r="M2862">
            <v>2499999.7200000002</v>
          </cell>
          <cell r="N2862">
            <v>0</v>
          </cell>
          <cell r="O2862">
            <v>2499999.7200000002</v>
          </cell>
          <cell r="P2862">
            <v>2499999.7200000002</v>
          </cell>
          <cell r="Q2862">
            <v>2499999.7200000002</v>
          </cell>
          <cell r="R2862" t="str">
            <v>Sin saldo estimado</v>
          </cell>
          <cell r="S2862">
            <v>1</v>
          </cell>
        </row>
        <row r="2863">
          <cell r="D2863" t="str">
            <v>20191050923300</v>
          </cell>
          <cell r="E2863" t="str">
            <v>8300002092001001</v>
          </cell>
          <cell r="K2863" t="str">
            <v xml:space="preserve">DIVERSAS OBRAS EN EL MUNICIPIO DE ESPERANZA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863">
            <v>0</v>
          </cell>
          <cell r="M2863">
            <v>2499999.7200000002</v>
          </cell>
          <cell r="N2863">
            <v>0</v>
          </cell>
          <cell r="O2863">
            <v>2499999.7200000002</v>
          </cell>
          <cell r="P2863">
            <v>2499999.7200000002</v>
          </cell>
          <cell r="Q2863">
            <v>2499999.7200000002</v>
          </cell>
          <cell r="R2863" t="str">
            <v>Sin saldo estimado</v>
          </cell>
          <cell r="S2863">
            <v>1</v>
          </cell>
        </row>
        <row r="2864">
          <cell r="D2864" t="str">
            <v/>
          </cell>
          <cell r="E2864" t="str">
            <v>8300002093000000</v>
          </cell>
          <cell r="I2864" t="str">
            <v xml:space="preserve">DIVERSAS OBRAS EN EL MUNICIPIO DE IXCAMILPA DE GUERRERO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864">
            <v>0</v>
          </cell>
          <cell r="M2864">
            <v>1500000</v>
          </cell>
          <cell r="N2864">
            <v>0</v>
          </cell>
          <cell r="O2864">
            <v>1500000</v>
          </cell>
          <cell r="P2864">
            <v>1500000</v>
          </cell>
          <cell r="Q2864">
            <v>1500000</v>
          </cell>
          <cell r="R2864" t="str">
            <v>Sin saldo estimado</v>
          </cell>
          <cell r="S2864">
            <v>1</v>
          </cell>
        </row>
        <row r="2865">
          <cell r="D2865" t="str">
            <v/>
          </cell>
          <cell r="E2865" t="str">
            <v>8300002093001000</v>
          </cell>
          <cell r="J2865" t="str">
            <v xml:space="preserve">DIVERSAS OBRAS EN EL MUNICIPIO DE IXCAMILPA DE GUERRERO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865">
            <v>0</v>
          </cell>
          <cell r="M2865">
            <v>1500000</v>
          </cell>
          <cell r="N2865">
            <v>0</v>
          </cell>
          <cell r="O2865">
            <v>1500000</v>
          </cell>
          <cell r="P2865">
            <v>1500000</v>
          </cell>
          <cell r="Q2865">
            <v>1500000</v>
          </cell>
          <cell r="R2865" t="str">
            <v>Sin saldo estimado</v>
          </cell>
          <cell r="S2865">
            <v>1</v>
          </cell>
        </row>
        <row r="2866">
          <cell r="D2866" t="str">
            <v>20191050923300</v>
          </cell>
          <cell r="E2866" t="str">
            <v>8300002093001001</v>
          </cell>
          <cell r="K2866" t="str">
            <v xml:space="preserve">DIVERSAS OBRAS EN EL MUNICIPIO DE IXCAMILPA DE GUERRERO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2866">
            <v>0</v>
          </cell>
          <cell r="M2866">
            <v>1500000</v>
          </cell>
          <cell r="N2866">
            <v>0</v>
          </cell>
          <cell r="O2866">
            <v>1500000</v>
          </cell>
          <cell r="P2866">
            <v>1500000</v>
          </cell>
          <cell r="Q2866">
            <v>1500000</v>
          </cell>
          <cell r="R2866" t="str">
            <v>Sin saldo estimado</v>
          </cell>
          <cell r="S2866">
            <v>1</v>
          </cell>
        </row>
        <row r="2867">
          <cell r="D2867" t="str">
            <v/>
          </cell>
          <cell r="E2867" t="str">
            <v>8300002094000000</v>
          </cell>
          <cell r="I2867" t="str">
            <v xml:space="preserve">DIVERSAS OBRAS EN EL MUNICIPIO DE MIXTLA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67">
            <v>0</v>
          </cell>
          <cell r="M2867">
            <v>1000000</v>
          </cell>
          <cell r="N2867">
            <v>0</v>
          </cell>
          <cell r="O2867">
            <v>1000000</v>
          </cell>
          <cell r="P2867">
            <v>1000000</v>
          </cell>
          <cell r="Q2867">
            <v>1000000</v>
          </cell>
          <cell r="R2867" t="str">
            <v>Sin saldo estimado</v>
          </cell>
          <cell r="S2867">
            <v>1</v>
          </cell>
        </row>
        <row r="2868">
          <cell r="D2868" t="str">
            <v/>
          </cell>
          <cell r="E2868" t="str">
            <v>8300002094001000</v>
          </cell>
          <cell r="J2868" t="str">
            <v xml:space="preserve">DIVERSAS OBRAS EN EL MUNICIPIO DE MIXTLA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68">
            <v>0</v>
          </cell>
          <cell r="M2868">
            <v>1000000</v>
          </cell>
          <cell r="N2868">
            <v>0</v>
          </cell>
          <cell r="O2868">
            <v>1000000</v>
          </cell>
          <cell r="P2868">
            <v>1000000</v>
          </cell>
          <cell r="Q2868">
            <v>1000000</v>
          </cell>
          <cell r="R2868" t="str">
            <v>Sin saldo estimado</v>
          </cell>
          <cell r="S2868">
            <v>1</v>
          </cell>
        </row>
        <row r="2869">
          <cell r="D2869" t="str">
            <v>20191050923300</v>
          </cell>
          <cell r="E2869" t="str">
            <v>8300002094001001</v>
          </cell>
          <cell r="K2869" t="str">
            <v xml:space="preserve">DIVERSAS OBRAS EN EL MUNICIPIO DE MIXTLA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869">
            <v>0</v>
          </cell>
          <cell r="M2869">
            <v>1000000</v>
          </cell>
          <cell r="N2869">
            <v>0</v>
          </cell>
          <cell r="O2869">
            <v>1000000</v>
          </cell>
          <cell r="P2869">
            <v>1000000</v>
          </cell>
          <cell r="Q2869">
            <v>1000000</v>
          </cell>
          <cell r="R2869" t="str">
            <v>Sin saldo estimado</v>
          </cell>
          <cell r="S2869">
            <v>1</v>
          </cell>
        </row>
        <row r="2870">
          <cell r="D2870" t="str">
            <v/>
          </cell>
          <cell r="E2870" t="str">
            <v>8300002095000000</v>
          </cell>
          <cell r="I2870" t="str">
            <v xml:space="preserve">DIVERSAS OBRAS EN EL MUNICIPIO DE PIAXTLA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70">
            <v>0</v>
          </cell>
          <cell r="M2870">
            <v>1500000</v>
          </cell>
          <cell r="N2870">
            <v>0</v>
          </cell>
          <cell r="O2870">
            <v>1500000</v>
          </cell>
          <cell r="P2870">
            <v>1500000</v>
          </cell>
          <cell r="Q2870">
            <v>1500000</v>
          </cell>
          <cell r="R2870" t="str">
            <v>Sin saldo estimado</v>
          </cell>
          <cell r="S2870">
            <v>1</v>
          </cell>
        </row>
        <row r="2871">
          <cell r="D2871" t="str">
            <v/>
          </cell>
          <cell r="E2871" t="str">
            <v>8300002095001000</v>
          </cell>
          <cell r="J2871" t="str">
            <v xml:space="preserve">DIVERSAS OBRAS EN EL MUNICIPIO DE PIAXTLA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71">
            <v>0</v>
          </cell>
          <cell r="M2871">
            <v>1500000</v>
          </cell>
          <cell r="N2871">
            <v>0</v>
          </cell>
          <cell r="O2871">
            <v>1500000</v>
          </cell>
          <cell r="P2871">
            <v>1500000</v>
          </cell>
          <cell r="Q2871">
            <v>1500000</v>
          </cell>
          <cell r="R2871" t="str">
            <v>Sin saldo estimado</v>
          </cell>
          <cell r="S2871">
            <v>1</v>
          </cell>
        </row>
        <row r="2872">
          <cell r="D2872" t="str">
            <v>20191050923300</v>
          </cell>
          <cell r="E2872" t="str">
            <v>8300002095001001</v>
          </cell>
          <cell r="K2872" t="str">
            <v xml:space="preserve">DIVERSAS OBRAS EN EL MUNICIPIO DE PIAXTLA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72">
            <v>0</v>
          </cell>
          <cell r="M2872">
            <v>1500000</v>
          </cell>
          <cell r="N2872">
            <v>0</v>
          </cell>
          <cell r="O2872">
            <v>1500000</v>
          </cell>
          <cell r="P2872">
            <v>1500000</v>
          </cell>
          <cell r="Q2872">
            <v>1500000</v>
          </cell>
          <cell r="R2872" t="str">
            <v>Sin saldo estimado</v>
          </cell>
          <cell r="S2872">
            <v>1</v>
          </cell>
        </row>
        <row r="2873">
          <cell r="D2873" t="str">
            <v/>
          </cell>
          <cell r="E2873" t="str">
            <v>8300002096000000</v>
          </cell>
          <cell r="I2873" t="str">
            <v xml:space="preserve">DIVERSAS OBRAS EN EL MUNICIPIO DE SAN FELIPE TEPATLAN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873">
            <v>0</v>
          </cell>
          <cell r="M2873">
            <v>1500000</v>
          </cell>
          <cell r="N2873">
            <v>0</v>
          </cell>
          <cell r="O2873">
            <v>1500000</v>
          </cell>
          <cell r="P2873">
            <v>1500000</v>
          </cell>
          <cell r="Q2873">
            <v>1500000</v>
          </cell>
          <cell r="R2873" t="str">
            <v>Sin saldo estimado</v>
          </cell>
          <cell r="S2873">
            <v>1</v>
          </cell>
        </row>
        <row r="2874">
          <cell r="D2874" t="str">
            <v/>
          </cell>
          <cell r="E2874" t="str">
            <v>8300002096001000</v>
          </cell>
          <cell r="J2874" t="str">
            <v xml:space="preserve">DIVERSAS OBRAS EN EL MUNICIPIO DE SAN FELIPE TEPATLAN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874">
            <v>0</v>
          </cell>
          <cell r="M2874">
            <v>1500000</v>
          </cell>
          <cell r="N2874">
            <v>0</v>
          </cell>
          <cell r="O2874">
            <v>1500000</v>
          </cell>
          <cell r="P2874">
            <v>1500000</v>
          </cell>
          <cell r="Q2874">
            <v>1500000</v>
          </cell>
          <cell r="R2874" t="str">
            <v>Sin saldo estimado</v>
          </cell>
          <cell r="S2874">
            <v>1</v>
          </cell>
        </row>
        <row r="2875">
          <cell r="D2875" t="str">
            <v>20191050923300</v>
          </cell>
          <cell r="E2875" t="str">
            <v>8300002096001001</v>
          </cell>
          <cell r="K2875" t="str">
            <v xml:space="preserve">DIVERSAS OBRAS EN EL MUNICIPIO DE SAN FELIPE TEPATLAN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875">
            <v>0</v>
          </cell>
          <cell r="M2875">
            <v>1500000</v>
          </cell>
          <cell r="N2875">
            <v>0</v>
          </cell>
          <cell r="O2875">
            <v>1500000</v>
          </cell>
          <cell r="P2875">
            <v>1500000</v>
          </cell>
          <cell r="Q2875">
            <v>1500000</v>
          </cell>
          <cell r="R2875" t="str">
            <v>Sin saldo estimado</v>
          </cell>
          <cell r="S2875">
            <v>1</v>
          </cell>
        </row>
        <row r="2876">
          <cell r="D2876" t="str">
            <v/>
          </cell>
          <cell r="E2876" t="str">
            <v>8300002097000000</v>
          </cell>
          <cell r="I2876" t="str">
            <v xml:space="preserve">DIVERSAS OBRAS EN EL MUNICIPIO DE TEPEYAHUALCO DE CUAUHTEMOC PUEBLA PROGRAMA UNO MAS UNO                                                                                                                                                                                                                    </v>
          </cell>
          <cell r="L2876">
            <v>0</v>
          </cell>
          <cell r="M2876">
            <v>1000000</v>
          </cell>
          <cell r="N2876">
            <v>0</v>
          </cell>
          <cell r="O2876">
            <v>1000000</v>
          </cell>
          <cell r="P2876">
            <v>1000000</v>
          </cell>
          <cell r="Q2876">
            <v>1000000</v>
          </cell>
          <cell r="R2876" t="str">
            <v>Sin saldo estimado</v>
          </cell>
          <cell r="S2876">
            <v>1</v>
          </cell>
        </row>
        <row r="2877">
          <cell r="D2877" t="str">
            <v/>
          </cell>
          <cell r="E2877" t="str">
            <v>8300002097001000</v>
          </cell>
          <cell r="J2877" t="str">
            <v xml:space="preserve">DIVERSAS OBRAS EN EL MUNICIPIO DE TEPEYAHUALCO DE CUAUHTEMOC PUEBLA PROGRAMA UNO MAS UNO                                                                                                                                                                                                                    </v>
          </cell>
          <cell r="L2877">
            <v>0</v>
          </cell>
          <cell r="M2877">
            <v>1000000</v>
          </cell>
          <cell r="N2877">
            <v>0</v>
          </cell>
          <cell r="O2877">
            <v>1000000</v>
          </cell>
          <cell r="P2877">
            <v>1000000</v>
          </cell>
          <cell r="Q2877">
            <v>1000000</v>
          </cell>
          <cell r="R2877" t="str">
            <v>Sin saldo estimado</v>
          </cell>
          <cell r="S2877">
            <v>1</v>
          </cell>
        </row>
        <row r="2878">
          <cell r="D2878" t="str">
            <v>20191050923300</v>
          </cell>
          <cell r="E2878" t="str">
            <v>8300002097001001</v>
          </cell>
          <cell r="K2878" t="str">
            <v xml:space="preserve">DIVERSAS OBRAS EN EL MUNICIPIO DE TEPEYAHUALCO DE CUAUHTEMOC PUEBLA PROGRAMA UNO MAS UNO                                                                                                                                                                                                                    </v>
          </cell>
          <cell r="L2878">
            <v>0</v>
          </cell>
          <cell r="M2878">
            <v>1000000</v>
          </cell>
          <cell r="N2878">
            <v>0</v>
          </cell>
          <cell r="O2878">
            <v>1000000</v>
          </cell>
          <cell r="P2878">
            <v>1000000</v>
          </cell>
          <cell r="Q2878">
            <v>1000000</v>
          </cell>
          <cell r="R2878" t="str">
            <v>Sin saldo estimado</v>
          </cell>
          <cell r="S2878">
            <v>1</v>
          </cell>
        </row>
        <row r="2879">
          <cell r="D2879" t="str">
            <v/>
          </cell>
          <cell r="E2879" t="str">
            <v>8300002098000000</v>
          </cell>
          <cell r="I2879" t="str">
            <v xml:space="preserve">DIVERSAS OBRAS EN EL MUNICIPIO DE ZAPOTITLAN DE MENDEZ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79">
            <v>0</v>
          </cell>
          <cell r="M2879">
            <v>1500000</v>
          </cell>
          <cell r="N2879">
            <v>0</v>
          </cell>
          <cell r="O2879">
            <v>1500000</v>
          </cell>
          <cell r="P2879">
            <v>1500000</v>
          </cell>
          <cell r="Q2879">
            <v>1500000</v>
          </cell>
          <cell r="R2879" t="str">
            <v>Sin saldo estimado</v>
          </cell>
          <cell r="S2879">
            <v>1</v>
          </cell>
        </row>
        <row r="2880">
          <cell r="D2880" t="str">
            <v/>
          </cell>
          <cell r="E2880" t="str">
            <v>8300002098001000</v>
          </cell>
          <cell r="J2880" t="str">
            <v xml:space="preserve">DIVERSAS OBRAS EN EL MUNICIPIO DE ZAPOTITLAN DE MENDEZ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80">
            <v>0</v>
          </cell>
          <cell r="M2880">
            <v>1500000</v>
          </cell>
          <cell r="N2880">
            <v>0</v>
          </cell>
          <cell r="O2880">
            <v>1500000</v>
          </cell>
          <cell r="P2880">
            <v>1500000</v>
          </cell>
          <cell r="Q2880">
            <v>1500000</v>
          </cell>
          <cell r="R2880" t="str">
            <v>Sin saldo estimado</v>
          </cell>
          <cell r="S2880">
            <v>1</v>
          </cell>
        </row>
        <row r="2881">
          <cell r="D2881" t="str">
            <v>20191050923300</v>
          </cell>
          <cell r="E2881" t="str">
            <v>8300002098001001</v>
          </cell>
          <cell r="K2881" t="str">
            <v xml:space="preserve">DIVERSAS OBRAS EN EL MUNICIPIO DE ZAPOTITLAN DE MENDEZ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881">
            <v>0</v>
          </cell>
          <cell r="M2881">
            <v>1500000</v>
          </cell>
          <cell r="N2881">
            <v>0</v>
          </cell>
          <cell r="O2881">
            <v>1500000</v>
          </cell>
          <cell r="P2881">
            <v>1500000</v>
          </cell>
          <cell r="Q2881">
            <v>1500000</v>
          </cell>
          <cell r="R2881" t="str">
            <v>Sin saldo estimado</v>
          </cell>
          <cell r="S2881">
            <v>1</v>
          </cell>
        </row>
        <row r="2882">
          <cell r="D2882" t="str">
            <v/>
          </cell>
          <cell r="E2882" t="str">
            <v>8300002099000000</v>
          </cell>
          <cell r="I2882" t="str">
            <v xml:space="preserve">DIVERSAS OBRAS EN EL MUNICIPIO DE VICENTE GUERRERO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2882">
            <v>0</v>
          </cell>
          <cell r="M2882">
            <v>5000000</v>
          </cell>
          <cell r="N2882">
            <v>0</v>
          </cell>
          <cell r="O2882">
            <v>5000000</v>
          </cell>
          <cell r="P2882">
            <v>5000000</v>
          </cell>
          <cell r="Q2882">
            <v>5000000</v>
          </cell>
          <cell r="R2882" t="str">
            <v>Sin saldo estimado</v>
          </cell>
          <cell r="S2882">
            <v>1</v>
          </cell>
        </row>
        <row r="2883">
          <cell r="D2883" t="str">
            <v/>
          </cell>
          <cell r="E2883" t="str">
            <v>8300002099001000</v>
          </cell>
          <cell r="J2883" t="str">
            <v xml:space="preserve">DIVERSAS OBRAS EN EL MUNICIPIO DE VICENTE GUERRERO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2883">
            <v>0</v>
          </cell>
          <cell r="M2883">
            <v>5000000</v>
          </cell>
          <cell r="N2883">
            <v>0</v>
          </cell>
          <cell r="O2883">
            <v>5000000</v>
          </cell>
          <cell r="P2883">
            <v>5000000</v>
          </cell>
          <cell r="Q2883">
            <v>5000000</v>
          </cell>
          <cell r="R2883" t="str">
            <v>Sin saldo estimado</v>
          </cell>
          <cell r="S2883">
            <v>1</v>
          </cell>
        </row>
        <row r="2884">
          <cell r="D2884" t="str">
            <v>20191050923300</v>
          </cell>
          <cell r="E2884" t="str">
            <v>8300002099001001</v>
          </cell>
          <cell r="K2884" t="str">
            <v xml:space="preserve">DIVERSAS OBRAS EN EL MUNICIPIO DE VICENTE GUERRERO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2884">
            <v>0</v>
          </cell>
          <cell r="M2884">
            <v>5000000</v>
          </cell>
          <cell r="N2884">
            <v>0</v>
          </cell>
          <cell r="O2884">
            <v>5000000</v>
          </cell>
          <cell r="P2884">
            <v>5000000</v>
          </cell>
          <cell r="Q2884">
            <v>5000000</v>
          </cell>
          <cell r="R2884" t="str">
            <v>Sin saldo estimado</v>
          </cell>
          <cell r="S2884">
            <v>1</v>
          </cell>
        </row>
        <row r="2885">
          <cell r="D2885" t="str">
            <v/>
          </cell>
          <cell r="E2885" t="str">
            <v>8300002100000000</v>
          </cell>
          <cell r="I2885" t="str">
            <v xml:space="preserve">DIVERSAS OBRAS EN EL MUNICIPIO DE TLANEPANTLA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85">
            <v>0</v>
          </cell>
          <cell r="M2885">
            <v>1000000</v>
          </cell>
          <cell r="N2885">
            <v>0</v>
          </cell>
          <cell r="O2885">
            <v>1000000</v>
          </cell>
          <cell r="P2885">
            <v>1000000</v>
          </cell>
          <cell r="Q2885">
            <v>1000000</v>
          </cell>
          <cell r="R2885" t="str">
            <v>Sin saldo estimado</v>
          </cell>
          <cell r="S2885">
            <v>1</v>
          </cell>
        </row>
        <row r="2886">
          <cell r="D2886" t="str">
            <v/>
          </cell>
          <cell r="E2886" t="str">
            <v>8300002100001000</v>
          </cell>
          <cell r="J2886" t="str">
            <v xml:space="preserve">DIVERSAS OBRAS EN EL MUNICIPIO DE TLANEPANTLA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86">
            <v>0</v>
          </cell>
          <cell r="M2886">
            <v>1000000</v>
          </cell>
          <cell r="N2886">
            <v>0</v>
          </cell>
          <cell r="O2886">
            <v>1000000</v>
          </cell>
          <cell r="P2886">
            <v>1000000</v>
          </cell>
          <cell r="Q2886">
            <v>1000000</v>
          </cell>
          <cell r="R2886" t="str">
            <v>Sin saldo estimado</v>
          </cell>
          <cell r="S2886">
            <v>1</v>
          </cell>
        </row>
        <row r="2887">
          <cell r="D2887" t="str">
            <v>20191050923300</v>
          </cell>
          <cell r="E2887" t="str">
            <v>8300002100001001</v>
          </cell>
          <cell r="K2887" t="str">
            <v xml:space="preserve">DIVERSAS OBRAS EN EL MUNICIPIO DE TLANEPANTLA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887">
            <v>0</v>
          </cell>
          <cell r="M2887">
            <v>1000000</v>
          </cell>
          <cell r="N2887">
            <v>0</v>
          </cell>
          <cell r="O2887">
            <v>1000000</v>
          </cell>
          <cell r="P2887">
            <v>1000000</v>
          </cell>
          <cell r="Q2887">
            <v>1000000</v>
          </cell>
          <cell r="R2887" t="str">
            <v>Sin saldo estimado</v>
          </cell>
          <cell r="S2887">
            <v>1</v>
          </cell>
        </row>
        <row r="2888">
          <cell r="D2888" t="str">
            <v/>
          </cell>
          <cell r="E2888" t="str">
            <v>8300002101000000</v>
          </cell>
          <cell r="I2888" t="str">
            <v xml:space="preserve">DIVERSAS OBRAS EN EL MUNICIPIO DE OLINTLA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88">
            <v>0</v>
          </cell>
          <cell r="M2888">
            <v>4998789.51</v>
          </cell>
          <cell r="N2888">
            <v>0</v>
          </cell>
          <cell r="O2888">
            <v>4998789.51</v>
          </cell>
          <cell r="P2888">
            <v>4998789.51</v>
          </cell>
          <cell r="Q2888">
            <v>4998789.51</v>
          </cell>
          <cell r="R2888" t="str">
            <v>Sin saldo estimado</v>
          </cell>
          <cell r="S2888">
            <v>1</v>
          </cell>
        </row>
        <row r="2889">
          <cell r="D2889" t="str">
            <v/>
          </cell>
          <cell r="E2889" t="str">
            <v>8300002101001000</v>
          </cell>
          <cell r="J2889" t="str">
            <v xml:space="preserve">DIVERSAS OBRAS EN EL MUNICIPIO DE OLINTLA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89">
            <v>0</v>
          </cell>
          <cell r="M2889">
            <v>4998789.51</v>
          </cell>
          <cell r="N2889">
            <v>0</v>
          </cell>
          <cell r="O2889">
            <v>4998789.51</v>
          </cell>
          <cell r="P2889">
            <v>4998789.51</v>
          </cell>
          <cell r="Q2889">
            <v>4998789.51</v>
          </cell>
          <cell r="R2889" t="str">
            <v>Sin saldo estimado</v>
          </cell>
          <cell r="S2889">
            <v>1</v>
          </cell>
        </row>
        <row r="2890">
          <cell r="D2890" t="str">
            <v>20191050923300</v>
          </cell>
          <cell r="E2890" t="str">
            <v>8300002101001001</v>
          </cell>
          <cell r="K2890" t="str">
            <v xml:space="preserve">DIVERSAS OBRAS EN EL MUNICIPIO DE OLINTLA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890">
            <v>0</v>
          </cell>
          <cell r="M2890">
            <v>4998789.51</v>
          </cell>
          <cell r="N2890">
            <v>0</v>
          </cell>
          <cell r="O2890">
            <v>4998789.51</v>
          </cell>
          <cell r="P2890">
            <v>4998789.51</v>
          </cell>
          <cell r="Q2890">
            <v>4998789.51</v>
          </cell>
          <cell r="R2890" t="str">
            <v>Sin saldo estimado</v>
          </cell>
          <cell r="S2890">
            <v>1</v>
          </cell>
        </row>
        <row r="2891">
          <cell r="D2891" t="str">
            <v/>
          </cell>
          <cell r="E2891" t="str">
            <v>8300002102000000</v>
          </cell>
          <cell r="I2891" t="str">
            <v xml:space="preserve">DIVERSAS OBRAS EN EL MUNICIPIO DE MAZAPILTEPEC DE JUAREZ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891">
            <v>0</v>
          </cell>
          <cell r="M2891">
            <v>413950.76</v>
          </cell>
          <cell r="N2891">
            <v>0</v>
          </cell>
          <cell r="O2891">
            <v>413950.76</v>
          </cell>
          <cell r="P2891">
            <v>413950.76</v>
          </cell>
          <cell r="Q2891">
            <v>413950.76</v>
          </cell>
          <cell r="R2891" t="str">
            <v>Sin saldo estimado</v>
          </cell>
          <cell r="S2891">
            <v>1</v>
          </cell>
        </row>
        <row r="2892">
          <cell r="D2892" t="str">
            <v/>
          </cell>
          <cell r="E2892" t="str">
            <v>8300002102001000</v>
          </cell>
          <cell r="J2892" t="str">
            <v xml:space="preserve">DIVERSAS OBRAS EN EL MUNICIPIO DE MAZAPILTEPEC DE JUAREZ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892">
            <v>0</v>
          </cell>
          <cell r="M2892">
            <v>413950.76</v>
          </cell>
          <cell r="N2892">
            <v>0</v>
          </cell>
          <cell r="O2892">
            <v>413950.76</v>
          </cell>
          <cell r="P2892">
            <v>413950.76</v>
          </cell>
          <cell r="Q2892">
            <v>413950.76</v>
          </cell>
          <cell r="R2892" t="str">
            <v>Sin saldo estimado</v>
          </cell>
          <cell r="S2892">
            <v>1</v>
          </cell>
        </row>
        <row r="2893">
          <cell r="D2893" t="str">
            <v>20191050923300</v>
          </cell>
          <cell r="E2893" t="str">
            <v>8300002102001001</v>
          </cell>
          <cell r="K2893" t="str">
            <v xml:space="preserve">DIVERSAS OBRAS EN EL MUNICIPIO DE MAZAPILTEPEC DE JUAREZ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2893">
            <v>0</v>
          </cell>
          <cell r="M2893">
            <v>413950.76</v>
          </cell>
          <cell r="N2893">
            <v>0</v>
          </cell>
          <cell r="O2893">
            <v>413950.76</v>
          </cell>
          <cell r="P2893">
            <v>413950.76</v>
          </cell>
          <cell r="Q2893">
            <v>413950.76</v>
          </cell>
          <cell r="R2893" t="str">
            <v>Sin saldo estimado</v>
          </cell>
          <cell r="S2893">
            <v>1</v>
          </cell>
        </row>
        <row r="2894">
          <cell r="D2894" t="str">
            <v/>
          </cell>
          <cell r="E2894" t="str">
            <v>8300002103000000</v>
          </cell>
          <cell r="I2894" t="str">
            <v xml:space="preserve">DIVERSAS OBRAS EN EL MUNICIPIO DE TENAMPULCO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94">
            <v>0</v>
          </cell>
          <cell r="M2894">
            <v>2481655.19</v>
          </cell>
          <cell r="N2894">
            <v>0</v>
          </cell>
          <cell r="O2894">
            <v>2481655.19</v>
          </cell>
          <cell r="P2894">
            <v>2481655.19</v>
          </cell>
          <cell r="Q2894">
            <v>2481655.19</v>
          </cell>
          <cell r="R2894" t="str">
            <v>Sin saldo estimado</v>
          </cell>
          <cell r="S2894">
            <v>1</v>
          </cell>
        </row>
        <row r="2895">
          <cell r="D2895" t="str">
            <v/>
          </cell>
          <cell r="E2895" t="str">
            <v>8300002103001000</v>
          </cell>
          <cell r="J2895" t="str">
            <v xml:space="preserve">DIVERSAS OBRAS EN EL MUNICIPIO DE TENAMPULCO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95">
            <v>0</v>
          </cell>
          <cell r="M2895">
            <v>2481655.19</v>
          </cell>
          <cell r="N2895">
            <v>0</v>
          </cell>
          <cell r="O2895">
            <v>2481655.19</v>
          </cell>
          <cell r="P2895">
            <v>2481655.19</v>
          </cell>
          <cell r="Q2895">
            <v>2481655.19</v>
          </cell>
          <cell r="R2895" t="str">
            <v>Sin saldo estimado</v>
          </cell>
          <cell r="S2895">
            <v>1</v>
          </cell>
        </row>
        <row r="2896">
          <cell r="D2896" t="str">
            <v>20191050923300</v>
          </cell>
          <cell r="E2896" t="str">
            <v>8300002103001001</v>
          </cell>
          <cell r="K2896" t="str">
            <v xml:space="preserve">DIVERSAS OBRAS EN EL MUNICIPIO DE TENAMPULCO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896">
            <v>0</v>
          </cell>
          <cell r="M2896">
            <v>2481655.19</v>
          </cell>
          <cell r="N2896">
            <v>0</v>
          </cell>
          <cell r="O2896">
            <v>2481655.19</v>
          </cell>
          <cell r="P2896">
            <v>2481655.19</v>
          </cell>
          <cell r="Q2896">
            <v>2481655.19</v>
          </cell>
          <cell r="R2896" t="str">
            <v>Sin saldo estimado</v>
          </cell>
          <cell r="S2896">
            <v>1</v>
          </cell>
        </row>
        <row r="2897">
          <cell r="D2897" t="str">
            <v/>
          </cell>
          <cell r="E2897" t="str">
            <v>8300002104000000</v>
          </cell>
          <cell r="I2897" t="str">
            <v xml:space="preserve">DIVERSAS OBRAS EN EL MUNICIPIO DE ATLEQUIZAYAN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897">
            <v>0</v>
          </cell>
          <cell r="M2897">
            <v>1500000</v>
          </cell>
          <cell r="N2897">
            <v>0</v>
          </cell>
          <cell r="O2897">
            <v>1500000</v>
          </cell>
          <cell r="P2897">
            <v>1500000</v>
          </cell>
          <cell r="Q2897">
            <v>1500000</v>
          </cell>
          <cell r="R2897" t="str">
            <v>Sin saldo estimado</v>
          </cell>
          <cell r="S2897">
            <v>1</v>
          </cell>
        </row>
        <row r="2898">
          <cell r="D2898" t="str">
            <v/>
          </cell>
          <cell r="E2898" t="str">
            <v>8300002104001000</v>
          </cell>
          <cell r="J2898" t="str">
            <v xml:space="preserve">DIVERSAS OBRAS EN EL MUNICIPIO DE ATLEQUIZAYAN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898">
            <v>0</v>
          </cell>
          <cell r="M2898">
            <v>1500000</v>
          </cell>
          <cell r="N2898">
            <v>0</v>
          </cell>
          <cell r="O2898">
            <v>1500000</v>
          </cell>
          <cell r="P2898">
            <v>1500000</v>
          </cell>
          <cell r="Q2898">
            <v>1500000</v>
          </cell>
          <cell r="R2898" t="str">
            <v>Sin saldo estimado</v>
          </cell>
          <cell r="S2898">
            <v>1</v>
          </cell>
        </row>
        <row r="2899">
          <cell r="D2899" t="str">
            <v>20191050923300</v>
          </cell>
          <cell r="E2899" t="str">
            <v>8300002104001001</v>
          </cell>
          <cell r="K2899" t="str">
            <v xml:space="preserve">DIVERSAS OBRAS EN EL MUNICIPIO DE ATLEQUIZAYAN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899">
            <v>0</v>
          </cell>
          <cell r="M2899">
            <v>1500000</v>
          </cell>
          <cell r="N2899">
            <v>0</v>
          </cell>
          <cell r="O2899">
            <v>1500000</v>
          </cell>
          <cell r="P2899">
            <v>1500000</v>
          </cell>
          <cell r="Q2899">
            <v>1500000</v>
          </cell>
          <cell r="R2899" t="str">
            <v>Sin saldo estimado</v>
          </cell>
          <cell r="S2899">
            <v>1</v>
          </cell>
        </row>
        <row r="2900">
          <cell r="D2900" t="str">
            <v/>
          </cell>
          <cell r="E2900" t="str">
            <v>8300002105000000</v>
          </cell>
          <cell r="I2900" t="str">
            <v xml:space="preserve">DIVERSAS OBRAS EN EL MUNICIPIO DE TEPEACA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900">
            <v>0</v>
          </cell>
          <cell r="M2900">
            <v>15000000</v>
          </cell>
          <cell r="N2900">
            <v>0</v>
          </cell>
          <cell r="O2900">
            <v>15000000</v>
          </cell>
          <cell r="P2900">
            <v>15000000</v>
          </cell>
          <cell r="Q2900">
            <v>15000000</v>
          </cell>
          <cell r="R2900" t="str">
            <v>Sin saldo estimado</v>
          </cell>
          <cell r="S2900">
            <v>1</v>
          </cell>
        </row>
        <row r="2901">
          <cell r="D2901" t="str">
            <v/>
          </cell>
          <cell r="E2901" t="str">
            <v>8300002105001000</v>
          </cell>
          <cell r="J2901" t="str">
            <v xml:space="preserve">DIVERSAS OBRAS EN EL MUNICIPIO DE TEPEACA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901">
            <v>0</v>
          </cell>
          <cell r="M2901">
            <v>15000000</v>
          </cell>
          <cell r="N2901">
            <v>0</v>
          </cell>
          <cell r="O2901">
            <v>15000000</v>
          </cell>
          <cell r="P2901">
            <v>15000000</v>
          </cell>
          <cell r="Q2901">
            <v>15000000</v>
          </cell>
          <cell r="R2901" t="str">
            <v>Sin saldo estimado</v>
          </cell>
          <cell r="S2901">
            <v>1</v>
          </cell>
        </row>
        <row r="2902">
          <cell r="D2902" t="str">
            <v>20191050923300</v>
          </cell>
          <cell r="E2902" t="str">
            <v>8300002105001001</v>
          </cell>
          <cell r="K2902" t="str">
            <v xml:space="preserve">DIVERSAS OBRAS EN EL MUNICIPIO DE TEPEACA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902">
            <v>0</v>
          </cell>
          <cell r="M2902">
            <v>15000000</v>
          </cell>
          <cell r="N2902">
            <v>0</v>
          </cell>
          <cell r="O2902">
            <v>15000000</v>
          </cell>
          <cell r="P2902">
            <v>15000000</v>
          </cell>
          <cell r="Q2902">
            <v>15000000</v>
          </cell>
          <cell r="R2902" t="str">
            <v>Sin saldo estimado</v>
          </cell>
          <cell r="S2902">
            <v>1</v>
          </cell>
        </row>
        <row r="2903">
          <cell r="D2903" t="str">
            <v/>
          </cell>
          <cell r="E2903" t="str">
            <v>8300002106000000</v>
          </cell>
          <cell r="I2903" t="str">
            <v xml:space="preserve">DIVERSAS OBRAS EN EL MUNICIPIO DE HERMENEGILDO GALEANA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903">
            <v>0</v>
          </cell>
          <cell r="M2903">
            <v>2500000</v>
          </cell>
          <cell r="N2903">
            <v>0</v>
          </cell>
          <cell r="O2903">
            <v>2500000</v>
          </cell>
          <cell r="P2903">
            <v>2500000</v>
          </cell>
          <cell r="Q2903">
            <v>2500000</v>
          </cell>
          <cell r="R2903" t="str">
            <v>Sin saldo estimado</v>
          </cell>
          <cell r="S2903">
            <v>1</v>
          </cell>
        </row>
        <row r="2904">
          <cell r="D2904" t="str">
            <v/>
          </cell>
          <cell r="E2904" t="str">
            <v>8300002106001000</v>
          </cell>
          <cell r="J2904" t="str">
            <v xml:space="preserve">DIVERSAS OBRAS EN EL MUNICIPIO DE HERMENEGILDO GALEANA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904">
            <v>0</v>
          </cell>
          <cell r="M2904">
            <v>2500000</v>
          </cell>
          <cell r="N2904">
            <v>0</v>
          </cell>
          <cell r="O2904">
            <v>2500000</v>
          </cell>
          <cell r="P2904">
            <v>2500000</v>
          </cell>
          <cell r="Q2904">
            <v>2500000</v>
          </cell>
          <cell r="R2904" t="str">
            <v>Sin saldo estimado</v>
          </cell>
          <cell r="S2904">
            <v>1</v>
          </cell>
        </row>
        <row r="2905">
          <cell r="D2905" t="str">
            <v>20191050923300</v>
          </cell>
          <cell r="E2905" t="str">
            <v>8300002106001001</v>
          </cell>
          <cell r="K2905" t="str">
            <v xml:space="preserve">DIVERSAS OBRAS EN EL MUNICIPIO DE HERMENEGILDO GALEANA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905">
            <v>0</v>
          </cell>
          <cell r="M2905">
            <v>2500000</v>
          </cell>
          <cell r="N2905">
            <v>0</v>
          </cell>
          <cell r="O2905">
            <v>2500000</v>
          </cell>
          <cell r="P2905">
            <v>2500000</v>
          </cell>
          <cell r="Q2905">
            <v>2500000</v>
          </cell>
          <cell r="R2905" t="str">
            <v>Sin saldo estimado</v>
          </cell>
          <cell r="S2905">
            <v>1</v>
          </cell>
        </row>
        <row r="2906">
          <cell r="D2906" t="str">
            <v/>
          </cell>
          <cell r="E2906" t="str">
            <v>8300002107000000</v>
          </cell>
          <cell r="I2906" t="str">
            <v xml:space="preserve">DIVERSAS OBRAS EN EL MUNICIPIO DE NEALTICAN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06">
            <v>0</v>
          </cell>
          <cell r="M2906">
            <v>2500000</v>
          </cell>
          <cell r="N2906">
            <v>0</v>
          </cell>
          <cell r="O2906">
            <v>2500000</v>
          </cell>
          <cell r="P2906">
            <v>2500000</v>
          </cell>
          <cell r="Q2906">
            <v>2500000</v>
          </cell>
          <cell r="R2906" t="str">
            <v>Sin saldo estimado</v>
          </cell>
          <cell r="S2906">
            <v>1</v>
          </cell>
        </row>
        <row r="2907">
          <cell r="D2907" t="str">
            <v/>
          </cell>
          <cell r="E2907" t="str">
            <v>8300002107001000</v>
          </cell>
          <cell r="J2907" t="str">
            <v xml:space="preserve">DIVERSAS OBRAS EN EL MUNICIPIO DE NEALTICAN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07">
            <v>0</v>
          </cell>
          <cell r="M2907">
            <v>2500000</v>
          </cell>
          <cell r="N2907">
            <v>0</v>
          </cell>
          <cell r="O2907">
            <v>2500000</v>
          </cell>
          <cell r="P2907">
            <v>2500000</v>
          </cell>
          <cell r="Q2907">
            <v>2500000</v>
          </cell>
          <cell r="R2907" t="str">
            <v>Sin saldo estimado</v>
          </cell>
          <cell r="S2907">
            <v>1</v>
          </cell>
        </row>
        <row r="2908">
          <cell r="D2908" t="str">
            <v>20191050923300</v>
          </cell>
          <cell r="E2908" t="str">
            <v>8300002107001001</v>
          </cell>
          <cell r="K2908" t="str">
            <v xml:space="preserve">DIVERSAS OBRAS EN EL MUNICIPIO DE NEALTICAN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08">
            <v>0</v>
          </cell>
          <cell r="M2908">
            <v>2500000</v>
          </cell>
          <cell r="N2908">
            <v>0</v>
          </cell>
          <cell r="O2908">
            <v>2500000</v>
          </cell>
          <cell r="P2908">
            <v>2500000</v>
          </cell>
          <cell r="Q2908">
            <v>2500000</v>
          </cell>
          <cell r="R2908" t="str">
            <v>Sin saldo estimado</v>
          </cell>
          <cell r="S2908">
            <v>1</v>
          </cell>
        </row>
        <row r="2909">
          <cell r="D2909" t="str">
            <v/>
          </cell>
          <cell r="E2909" t="str">
            <v>8300002108000000</v>
          </cell>
          <cell r="I2909" t="str">
            <v xml:space="preserve">DIVERSAS OBRAS EN EL MUNICIPIO DE ZACAPALA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09">
            <v>0</v>
          </cell>
          <cell r="M2909">
            <v>1500000</v>
          </cell>
          <cell r="N2909">
            <v>0</v>
          </cell>
          <cell r="O2909">
            <v>1500000</v>
          </cell>
          <cell r="P2909">
            <v>1500000</v>
          </cell>
          <cell r="Q2909">
            <v>1500000</v>
          </cell>
          <cell r="R2909" t="str">
            <v>Sin saldo estimado</v>
          </cell>
          <cell r="S2909">
            <v>1</v>
          </cell>
        </row>
        <row r="2910">
          <cell r="D2910" t="str">
            <v/>
          </cell>
          <cell r="E2910" t="str">
            <v>8300002108001000</v>
          </cell>
          <cell r="J2910" t="str">
            <v xml:space="preserve">DIVERSAS OBRAS EN EL MUNICIPIO DE ZACAPALA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10">
            <v>0</v>
          </cell>
          <cell r="M2910">
            <v>1500000</v>
          </cell>
          <cell r="N2910">
            <v>0</v>
          </cell>
          <cell r="O2910">
            <v>1500000</v>
          </cell>
          <cell r="P2910">
            <v>1500000</v>
          </cell>
          <cell r="Q2910">
            <v>1500000</v>
          </cell>
          <cell r="R2910" t="str">
            <v>Sin saldo estimado</v>
          </cell>
          <cell r="S2910">
            <v>1</v>
          </cell>
        </row>
        <row r="2911">
          <cell r="D2911" t="str">
            <v>20191050923300</v>
          </cell>
          <cell r="E2911" t="str">
            <v>8300002108001001</v>
          </cell>
          <cell r="K2911" t="str">
            <v xml:space="preserve">DIVERSAS OBRAS EN EL MUNICIPIO DE ZACAPALA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11">
            <v>0</v>
          </cell>
          <cell r="M2911">
            <v>1500000</v>
          </cell>
          <cell r="N2911">
            <v>0</v>
          </cell>
          <cell r="O2911">
            <v>1500000</v>
          </cell>
          <cell r="P2911">
            <v>1500000</v>
          </cell>
          <cell r="Q2911">
            <v>1500000</v>
          </cell>
          <cell r="R2911" t="str">
            <v>Sin saldo estimado</v>
          </cell>
          <cell r="S2911">
            <v>1</v>
          </cell>
        </row>
        <row r="2912">
          <cell r="D2912" t="str">
            <v/>
          </cell>
          <cell r="E2912" t="str">
            <v>8300002109000000</v>
          </cell>
          <cell r="I2912" t="str">
            <v xml:space="preserve">DIVERSAS OBRAS EN EL MUNICIPIO DE SAN GREGORIO ATZOMPA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912">
            <v>0</v>
          </cell>
          <cell r="M2912">
            <v>1500000</v>
          </cell>
          <cell r="N2912">
            <v>0</v>
          </cell>
          <cell r="O2912">
            <v>1500000</v>
          </cell>
          <cell r="P2912">
            <v>1500000</v>
          </cell>
          <cell r="Q2912">
            <v>1500000</v>
          </cell>
          <cell r="R2912" t="str">
            <v>Sin saldo estimado</v>
          </cell>
          <cell r="S2912">
            <v>1</v>
          </cell>
        </row>
        <row r="2913">
          <cell r="D2913" t="str">
            <v/>
          </cell>
          <cell r="E2913" t="str">
            <v>8300002109001000</v>
          </cell>
          <cell r="J2913" t="str">
            <v xml:space="preserve">DIVERSAS OBRAS EN EL MUNICIPIO DE SAN GREGORIO ATZOMPA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913">
            <v>0</v>
          </cell>
          <cell r="M2913">
            <v>1500000</v>
          </cell>
          <cell r="N2913">
            <v>0</v>
          </cell>
          <cell r="O2913">
            <v>1500000</v>
          </cell>
          <cell r="P2913">
            <v>1500000</v>
          </cell>
          <cell r="Q2913">
            <v>1500000</v>
          </cell>
          <cell r="R2913" t="str">
            <v>Sin saldo estimado</v>
          </cell>
          <cell r="S2913">
            <v>1</v>
          </cell>
        </row>
        <row r="2914">
          <cell r="D2914" t="str">
            <v>20191050923300</v>
          </cell>
          <cell r="E2914" t="str">
            <v>8300002109001001</v>
          </cell>
          <cell r="K2914" t="str">
            <v xml:space="preserve">DIVERSAS OBRAS EN EL MUNICIPIO DE SAN GREGORIO ATZOMPA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2914">
            <v>0</v>
          </cell>
          <cell r="M2914">
            <v>1500000</v>
          </cell>
          <cell r="N2914">
            <v>0</v>
          </cell>
          <cell r="O2914">
            <v>1500000</v>
          </cell>
          <cell r="P2914">
            <v>1500000</v>
          </cell>
          <cell r="Q2914">
            <v>1500000</v>
          </cell>
          <cell r="R2914" t="str">
            <v>Sin saldo estimado</v>
          </cell>
          <cell r="S2914">
            <v>1</v>
          </cell>
        </row>
        <row r="2915">
          <cell r="D2915" t="str">
            <v/>
          </cell>
          <cell r="E2915" t="str">
            <v>8300002110000000</v>
          </cell>
          <cell r="I2915" t="str">
            <v xml:space="preserve">DIVERSAS OBRAS EN EL MUNICIPIO DE ALBINO ZERTUCHE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915">
            <v>0</v>
          </cell>
          <cell r="M2915">
            <v>1000000</v>
          </cell>
          <cell r="N2915">
            <v>0</v>
          </cell>
          <cell r="O2915">
            <v>1000000</v>
          </cell>
          <cell r="P2915">
            <v>1000000</v>
          </cell>
          <cell r="Q2915">
            <v>1000000</v>
          </cell>
          <cell r="R2915" t="str">
            <v>Sin saldo estimado</v>
          </cell>
          <cell r="S2915">
            <v>1</v>
          </cell>
        </row>
        <row r="2916">
          <cell r="D2916" t="str">
            <v/>
          </cell>
          <cell r="E2916" t="str">
            <v>8300002110001000</v>
          </cell>
          <cell r="J2916" t="str">
            <v xml:space="preserve">DIVERSAS OBRAS EN EL MUNICIPIO DE ALBINO ZERTUCHE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916">
            <v>0</v>
          </cell>
          <cell r="M2916">
            <v>1000000</v>
          </cell>
          <cell r="N2916">
            <v>0</v>
          </cell>
          <cell r="O2916">
            <v>1000000</v>
          </cell>
          <cell r="P2916">
            <v>1000000</v>
          </cell>
          <cell r="Q2916">
            <v>1000000</v>
          </cell>
          <cell r="R2916" t="str">
            <v>Sin saldo estimado</v>
          </cell>
          <cell r="S2916">
            <v>1</v>
          </cell>
        </row>
        <row r="2917">
          <cell r="D2917" t="str">
            <v>20191050923300</v>
          </cell>
          <cell r="E2917" t="str">
            <v>8300002110001001</v>
          </cell>
          <cell r="K2917" t="str">
            <v xml:space="preserve">DIVERSAS OBRAS EN EL MUNICIPIO DE ALBINO ZERTUCHE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917">
            <v>0</v>
          </cell>
          <cell r="M2917">
            <v>1000000</v>
          </cell>
          <cell r="N2917">
            <v>0</v>
          </cell>
          <cell r="O2917">
            <v>1000000</v>
          </cell>
          <cell r="P2917">
            <v>1000000</v>
          </cell>
          <cell r="Q2917">
            <v>1000000</v>
          </cell>
          <cell r="R2917" t="str">
            <v>Sin saldo estimado</v>
          </cell>
          <cell r="S2917">
            <v>1</v>
          </cell>
        </row>
        <row r="2918">
          <cell r="D2918" t="str">
            <v/>
          </cell>
          <cell r="E2918" t="str">
            <v>8300002111000000</v>
          </cell>
          <cell r="I2918" t="str">
            <v xml:space="preserve">DIVERSAS OBRAS EN EL MUNICIPIO DE ZACAPOAXTLA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18">
            <v>0</v>
          </cell>
          <cell r="M2918">
            <v>9999999.9600000009</v>
          </cell>
          <cell r="N2918">
            <v>0</v>
          </cell>
          <cell r="O2918">
            <v>9999999.9600000009</v>
          </cell>
          <cell r="P2918">
            <v>9999999.9600000009</v>
          </cell>
          <cell r="Q2918">
            <v>9999999.9600000009</v>
          </cell>
          <cell r="R2918" t="str">
            <v>Sin saldo estimado</v>
          </cell>
          <cell r="S2918">
            <v>1</v>
          </cell>
        </row>
        <row r="2919">
          <cell r="D2919" t="str">
            <v/>
          </cell>
          <cell r="E2919" t="str">
            <v>8300002111001000</v>
          </cell>
          <cell r="J2919" t="str">
            <v xml:space="preserve">DIVERSAS OBRAS EN EL MUNICIPIO DE ZACAPOAXTLA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19">
            <v>0</v>
          </cell>
          <cell r="M2919">
            <v>9999999.9600000009</v>
          </cell>
          <cell r="N2919">
            <v>0</v>
          </cell>
          <cell r="O2919">
            <v>9999999.9600000009</v>
          </cell>
          <cell r="P2919">
            <v>9999999.9600000009</v>
          </cell>
          <cell r="Q2919">
            <v>9999999.9600000009</v>
          </cell>
          <cell r="R2919" t="str">
            <v>Sin saldo estimado</v>
          </cell>
          <cell r="S2919">
            <v>1</v>
          </cell>
        </row>
        <row r="2920">
          <cell r="D2920" t="str">
            <v>20191050923300</v>
          </cell>
          <cell r="E2920" t="str">
            <v>8300002111001001</v>
          </cell>
          <cell r="K2920" t="str">
            <v xml:space="preserve">DIVERSAS OBRAS EN EL MUNICIPIO DE ZACAPOAXTLA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0">
            <v>0</v>
          </cell>
          <cell r="M2920">
            <v>9999999.9600000009</v>
          </cell>
          <cell r="N2920">
            <v>0</v>
          </cell>
          <cell r="O2920">
            <v>9999999.9600000009</v>
          </cell>
          <cell r="P2920">
            <v>9999999.9600000009</v>
          </cell>
          <cell r="Q2920">
            <v>9999999.9600000009</v>
          </cell>
          <cell r="R2920" t="str">
            <v>Sin saldo estimado</v>
          </cell>
          <cell r="S2920">
            <v>1</v>
          </cell>
        </row>
        <row r="2921">
          <cell r="D2921" t="str">
            <v/>
          </cell>
          <cell r="E2921" t="str">
            <v>8300002112000000</v>
          </cell>
          <cell r="I2921" t="str">
            <v xml:space="preserve">DIVERSAS OBRAS EN EL MUNICIPIO DE XOCHIAPULCO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1">
            <v>0</v>
          </cell>
          <cell r="M2921">
            <v>1500000</v>
          </cell>
          <cell r="N2921">
            <v>0</v>
          </cell>
          <cell r="O2921">
            <v>1500000</v>
          </cell>
          <cell r="P2921">
            <v>1500000</v>
          </cell>
          <cell r="Q2921">
            <v>1500000</v>
          </cell>
          <cell r="R2921" t="str">
            <v>Sin saldo estimado</v>
          </cell>
          <cell r="S2921">
            <v>1</v>
          </cell>
        </row>
        <row r="2922">
          <cell r="D2922" t="str">
            <v/>
          </cell>
          <cell r="E2922" t="str">
            <v>8300002112001000</v>
          </cell>
          <cell r="J2922" t="str">
            <v xml:space="preserve">DIVERSAS OBRAS EN EL MUNICIPIO DE XOCHIAPULCO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2">
            <v>0</v>
          </cell>
          <cell r="M2922">
            <v>1500000</v>
          </cell>
          <cell r="N2922">
            <v>0</v>
          </cell>
          <cell r="O2922">
            <v>1500000</v>
          </cell>
          <cell r="P2922">
            <v>1500000</v>
          </cell>
          <cell r="Q2922">
            <v>1500000</v>
          </cell>
          <cell r="R2922" t="str">
            <v>Sin saldo estimado</v>
          </cell>
          <cell r="S2922">
            <v>1</v>
          </cell>
        </row>
        <row r="2923">
          <cell r="D2923" t="str">
            <v>20191050923300</v>
          </cell>
          <cell r="E2923" t="str">
            <v>8300002112001001</v>
          </cell>
          <cell r="K2923" t="str">
            <v xml:space="preserve">DIVERSAS OBRAS EN EL MUNICIPIO DE XOCHIAPULCO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3">
            <v>0</v>
          </cell>
          <cell r="M2923">
            <v>1500000</v>
          </cell>
          <cell r="N2923">
            <v>0</v>
          </cell>
          <cell r="O2923">
            <v>1500000</v>
          </cell>
          <cell r="P2923">
            <v>1500000</v>
          </cell>
          <cell r="Q2923">
            <v>1500000</v>
          </cell>
          <cell r="R2923" t="str">
            <v>Sin saldo estimado</v>
          </cell>
          <cell r="S2923">
            <v>1</v>
          </cell>
        </row>
        <row r="2924">
          <cell r="D2924" t="str">
            <v/>
          </cell>
          <cell r="E2924" t="str">
            <v>8300002113000000</v>
          </cell>
          <cell r="I2924" t="str">
            <v xml:space="preserve">DIVERSAS OBRAS EN EL MUNICIPIO DE TLALTENANGO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4">
            <v>0</v>
          </cell>
          <cell r="M2924">
            <v>1441134.64</v>
          </cell>
          <cell r="N2924">
            <v>0</v>
          </cell>
          <cell r="O2924">
            <v>1441134.64</v>
          </cell>
          <cell r="P2924">
            <v>1441134.64</v>
          </cell>
          <cell r="Q2924">
            <v>1441134.64</v>
          </cell>
          <cell r="R2924" t="str">
            <v>Sin saldo estimado</v>
          </cell>
          <cell r="S2924">
            <v>1</v>
          </cell>
        </row>
        <row r="2925">
          <cell r="D2925" t="str">
            <v/>
          </cell>
          <cell r="E2925" t="str">
            <v>8300002113001000</v>
          </cell>
          <cell r="J2925" t="str">
            <v xml:space="preserve">DIVERSAS OBRAS EN EL MUNICIPIO DE TLALTENANGO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5">
            <v>0</v>
          </cell>
          <cell r="M2925">
            <v>1441134.64</v>
          </cell>
          <cell r="N2925">
            <v>0</v>
          </cell>
          <cell r="O2925">
            <v>1441134.64</v>
          </cell>
          <cell r="P2925">
            <v>1441134.64</v>
          </cell>
          <cell r="Q2925">
            <v>1441134.64</v>
          </cell>
          <cell r="R2925" t="str">
            <v>Sin saldo estimado</v>
          </cell>
          <cell r="S2925">
            <v>1</v>
          </cell>
        </row>
        <row r="2926">
          <cell r="D2926" t="str">
            <v>20191050923300</v>
          </cell>
          <cell r="E2926" t="str">
            <v>8300002113001001</v>
          </cell>
          <cell r="K2926" t="str">
            <v xml:space="preserve">DIVERSAS OBRAS EN EL MUNICIPIO DE TLALTENANGO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26">
            <v>0</v>
          </cell>
          <cell r="M2926">
            <v>1441134.64</v>
          </cell>
          <cell r="N2926">
            <v>0</v>
          </cell>
          <cell r="O2926">
            <v>1441134.64</v>
          </cell>
          <cell r="P2926">
            <v>1441134.64</v>
          </cell>
          <cell r="Q2926">
            <v>1441134.64</v>
          </cell>
          <cell r="R2926" t="str">
            <v>Sin saldo estimado</v>
          </cell>
          <cell r="S2926">
            <v>1</v>
          </cell>
        </row>
        <row r="2927">
          <cell r="D2927" t="str">
            <v/>
          </cell>
          <cell r="E2927" t="str">
            <v>8300002114000000</v>
          </cell>
          <cell r="I2927" t="str">
            <v xml:space="preserve">DIVERSAS OBRAS EN EL MUNICIPIO DE SAN PABLO ANICANO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27">
            <v>0</v>
          </cell>
          <cell r="M2927">
            <v>1000000</v>
          </cell>
          <cell r="N2927">
            <v>0</v>
          </cell>
          <cell r="O2927">
            <v>1000000</v>
          </cell>
          <cell r="P2927">
            <v>1000000</v>
          </cell>
          <cell r="Q2927">
            <v>1000000</v>
          </cell>
          <cell r="R2927" t="str">
            <v>Sin saldo estimado</v>
          </cell>
          <cell r="S2927">
            <v>1</v>
          </cell>
        </row>
        <row r="2928">
          <cell r="D2928" t="str">
            <v/>
          </cell>
          <cell r="E2928" t="str">
            <v>8300002114001000</v>
          </cell>
          <cell r="J2928" t="str">
            <v xml:space="preserve">DIVERSAS OBRAS EN EL MUNICIPIO DE SAN PABLO ANICANO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28">
            <v>0</v>
          </cell>
          <cell r="M2928">
            <v>1000000</v>
          </cell>
          <cell r="N2928">
            <v>0</v>
          </cell>
          <cell r="O2928">
            <v>1000000</v>
          </cell>
          <cell r="P2928">
            <v>1000000</v>
          </cell>
          <cell r="Q2928">
            <v>1000000</v>
          </cell>
          <cell r="R2928" t="str">
            <v>Sin saldo estimado</v>
          </cell>
          <cell r="S2928">
            <v>1</v>
          </cell>
        </row>
        <row r="2929">
          <cell r="D2929" t="str">
            <v>20191050923300</v>
          </cell>
          <cell r="E2929" t="str">
            <v>8300002114001001</v>
          </cell>
          <cell r="K2929" t="str">
            <v xml:space="preserve">DIVERSAS OBRAS EN EL MUNICIPIO DE SAN PABLO ANICANO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29">
            <v>0</v>
          </cell>
          <cell r="M2929">
            <v>1000000</v>
          </cell>
          <cell r="N2929">
            <v>0</v>
          </cell>
          <cell r="O2929">
            <v>1000000</v>
          </cell>
          <cell r="P2929">
            <v>1000000</v>
          </cell>
          <cell r="Q2929">
            <v>1000000</v>
          </cell>
          <cell r="R2929" t="str">
            <v>Sin saldo estimado</v>
          </cell>
          <cell r="S2929">
            <v>1</v>
          </cell>
        </row>
        <row r="2930">
          <cell r="D2930" t="str">
            <v/>
          </cell>
          <cell r="E2930" t="str">
            <v>8300002115000000</v>
          </cell>
          <cell r="I2930" t="str">
            <v xml:space="preserve">DIVERSAS OBRAS EN EL MUNICIPIO DE HUITZILTEPEC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930">
            <v>0</v>
          </cell>
          <cell r="M2930">
            <v>1000000</v>
          </cell>
          <cell r="N2930">
            <v>0</v>
          </cell>
          <cell r="O2930">
            <v>1000000</v>
          </cell>
          <cell r="P2930">
            <v>1000000</v>
          </cell>
          <cell r="Q2930">
            <v>1000000</v>
          </cell>
          <cell r="R2930" t="str">
            <v>Sin saldo estimado</v>
          </cell>
          <cell r="S2930">
            <v>1</v>
          </cell>
        </row>
        <row r="2931">
          <cell r="D2931" t="str">
            <v/>
          </cell>
          <cell r="E2931" t="str">
            <v>8300002115001000</v>
          </cell>
          <cell r="J2931" t="str">
            <v xml:space="preserve">DIVERSAS OBRAS EN EL MUNICIPIO DE HUITZILTEPEC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931">
            <v>0</v>
          </cell>
          <cell r="M2931">
            <v>1000000</v>
          </cell>
          <cell r="N2931">
            <v>0</v>
          </cell>
          <cell r="O2931">
            <v>1000000</v>
          </cell>
          <cell r="P2931">
            <v>1000000</v>
          </cell>
          <cell r="Q2931">
            <v>1000000</v>
          </cell>
          <cell r="R2931" t="str">
            <v>Sin saldo estimado</v>
          </cell>
          <cell r="S2931">
            <v>1</v>
          </cell>
        </row>
        <row r="2932">
          <cell r="D2932" t="str">
            <v>20191050923300</v>
          </cell>
          <cell r="E2932" t="str">
            <v>8300002115001001</v>
          </cell>
          <cell r="K2932" t="str">
            <v xml:space="preserve">DIVERSAS OBRAS EN EL MUNICIPIO DE HUITZILTEPEC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932">
            <v>0</v>
          </cell>
          <cell r="M2932">
            <v>1000000</v>
          </cell>
          <cell r="N2932">
            <v>0</v>
          </cell>
          <cell r="O2932">
            <v>1000000</v>
          </cell>
          <cell r="P2932">
            <v>1000000</v>
          </cell>
          <cell r="Q2932">
            <v>1000000</v>
          </cell>
          <cell r="R2932" t="str">
            <v>Sin saldo estimado</v>
          </cell>
          <cell r="S2932">
            <v>1</v>
          </cell>
        </row>
        <row r="2933">
          <cell r="D2933" t="str">
            <v/>
          </cell>
          <cell r="E2933" t="str">
            <v>8300002116000000</v>
          </cell>
          <cell r="I2933" t="str">
            <v xml:space="preserve">DIVERSAS OBRAS EN EL MUNICIPIO DE AMIXTLAN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33">
            <v>0</v>
          </cell>
          <cell r="M2933">
            <v>1500000</v>
          </cell>
          <cell r="N2933">
            <v>0</v>
          </cell>
          <cell r="O2933">
            <v>1500000</v>
          </cell>
          <cell r="P2933">
            <v>1500000</v>
          </cell>
          <cell r="Q2933">
            <v>1500000</v>
          </cell>
          <cell r="R2933" t="str">
            <v>Sin saldo estimado</v>
          </cell>
          <cell r="S2933">
            <v>1</v>
          </cell>
        </row>
        <row r="2934">
          <cell r="D2934" t="str">
            <v/>
          </cell>
          <cell r="E2934" t="str">
            <v>8300002116001000</v>
          </cell>
          <cell r="J2934" t="str">
            <v xml:space="preserve">DIVERSAS OBRAS EN EL MUNICIPIO DE AMIXTLAN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34">
            <v>0</v>
          </cell>
          <cell r="M2934">
            <v>1500000</v>
          </cell>
          <cell r="N2934">
            <v>0</v>
          </cell>
          <cell r="O2934">
            <v>1500000</v>
          </cell>
          <cell r="P2934">
            <v>1500000</v>
          </cell>
          <cell r="Q2934">
            <v>1500000</v>
          </cell>
          <cell r="R2934" t="str">
            <v>Sin saldo estimado</v>
          </cell>
          <cell r="S2934">
            <v>1</v>
          </cell>
        </row>
        <row r="2935">
          <cell r="D2935" t="str">
            <v>20191050923300</v>
          </cell>
          <cell r="E2935" t="str">
            <v>8300002116001001</v>
          </cell>
          <cell r="K2935" t="str">
            <v xml:space="preserve">DIVERSAS OBRAS EN EL MUNICIPIO DE AMIXTLAN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35">
            <v>0</v>
          </cell>
          <cell r="M2935">
            <v>1500000</v>
          </cell>
          <cell r="N2935">
            <v>0</v>
          </cell>
          <cell r="O2935">
            <v>1500000</v>
          </cell>
          <cell r="P2935">
            <v>1500000</v>
          </cell>
          <cell r="Q2935">
            <v>1500000</v>
          </cell>
          <cell r="R2935" t="str">
            <v>Sin saldo estimado</v>
          </cell>
          <cell r="S2935">
            <v>1</v>
          </cell>
        </row>
        <row r="2936">
          <cell r="D2936" t="str">
            <v/>
          </cell>
          <cell r="E2936" t="str">
            <v>8300002117000000</v>
          </cell>
          <cell r="I2936" t="str">
            <v xml:space="preserve">DIVERSAS OBRAS EN EL MUNICIPIO DE TOCHTEPEC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36">
            <v>0</v>
          </cell>
          <cell r="M2936">
            <v>2500000</v>
          </cell>
          <cell r="N2936">
            <v>0</v>
          </cell>
          <cell r="O2936">
            <v>2500000</v>
          </cell>
          <cell r="P2936">
            <v>2500000</v>
          </cell>
          <cell r="Q2936">
            <v>2500000</v>
          </cell>
          <cell r="R2936" t="str">
            <v>Sin saldo estimado</v>
          </cell>
          <cell r="S2936">
            <v>1</v>
          </cell>
        </row>
        <row r="2937">
          <cell r="D2937" t="str">
            <v/>
          </cell>
          <cell r="E2937" t="str">
            <v>8300002117001000</v>
          </cell>
          <cell r="J2937" t="str">
            <v xml:space="preserve">DIVERSAS OBRAS EN EL MUNICIPIO DE TOCHTEPEC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37">
            <v>0</v>
          </cell>
          <cell r="M2937">
            <v>2500000</v>
          </cell>
          <cell r="N2937">
            <v>0</v>
          </cell>
          <cell r="O2937">
            <v>2500000</v>
          </cell>
          <cell r="P2937">
            <v>2500000</v>
          </cell>
          <cell r="Q2937">
            <v>2500000</v>
          </cell>
          <cell r="R2937" t="str">
            <v>Sin saldo estimado</v>
          </cell>
          <cell r="S2937">
            <v>1</v>
          </cell>
        </row>
        <row r="2938">
          <cell r="D2938" t="str">
            <v>20191050923300</v>
          </cell>
          <cell r="E2938" t="str">
            <v>8300002117001001</v>
          </cell>
          <cell r="K2938" t="str">
            <v xml:space="preserve">DIVERSAS OBRAS EN EL MUNICIPIO DE TOCHTEPEC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38">
            <v>0</v>
          </cell>
          <cell r="M2938">
            <v>2500000</v>
          </cell>
          <cell r="N2938">
            <v>0</v>
          </cell>
          <cell r="O2938">
            <v>2500000</v>
          </cell>
          <cell r="P2938">
            <v>2500000</v>
          </cell>
          <cell r="Q2938">
            <v>2500000</v>
          </cell>
          <cell r="R2938" t="str">
            <v>Sin saldo estimado</v>
          </cell>
          <cell r="S2938">
            <v>1</v>
          </cell>
        </row>
        <row r="2939">
          <cell r="D2939" t="str">
            <v/>
          </cell>
          <cell r="E2939" t="str">
            <v>8300002118000000</v>
          </cell>
          <cell r="I2939" t="str">
            <v xml:space="preserve">DIVERSAS OBRAS EN EL MUNICIPIO DE ATZITZIHUACAN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939">
            <v>0</v>
          </cell>
          <cell r="M2939">
            <v>2500000</v>
          </cell>
          <cell r="N2939">
            <v>0</v>
          </cell>
          <cell r="O2939">
            <v>2500000</v>
          </cell>
          <cell r="P2939">
            <v>2500000</v>
          </cell>
          <cell r="Q2939">
            <v>2500000</v>
          </cell>
          <cell r="R2939" t="str">
            <v>Sin saldo estimado</v>
          </cell>
          <cell r="S2939">
            <v>1</v>
          </cell>
        </row>
        <row r="2940">
          <cell r="D2940" t="str">
            <v/>
          </cell>
          <cell r="E2940" t="str">
            <v>8300002118001000</v>
          </cell>
          <cell r="J2940" t="str">
            <v xml:space="preserve">DIVERSAS OBRAS EN EL MUNICIPIO DE ATZITZIHUACAN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940">
            <v>0</v>
          </cell>
          <cell r="M2940">
            <v>2500000</v>
          </cell>
          <cell r="N2940">
            <v>0</v>
          </cell>
          <cell r="O2940">
            <v>2500000</v>
          </cell>
          <cell r="P2940">
            <v>2500000</v>
          </cell>
          <cell r="Q2940">
            <v>2500000</v>
          </cell>
          <cell r="R2940" t="str">
            <v>Sin saldo estimado</v>
          </cell>
          <cell r="S2940">
            <v>1</v>
          </cell>
        </row>
        <row r="2941">
          <cell r="D2941" t="str">
            <v>20191050923300</v>
          </cell>
          <cell r="E2941" t="str">
            <v>8300002118001001</v>
          </cell>
          <cell r="K2941" t="str">
            <v xml:space="preserve">DIVERSAS OBRAS EN EL MUNICIPIO DE ATZITZIHUACAN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941">
            <v>0</v>
          </cell>
          <cell r="M2941">
            <v>2500000</v>
          </cell>
          <cell r="N2941">
            <v>0</v>
          </cell>
          <cell r="O2941">
            <v>2500000</v>
          </cell>
          <cell r="P2941">
            <v>2500000</v>
          </cell>
          <cell r="Q2941">
            <v>2500000</v>
          </cell>
          <cell r="R2941" t="str">
            <v>Sin saldo estimado</v>
          </cell>
          <cell r="S2941">
            <v>1</v>
          </cell>
        </row>
        <row r="2942">
          <cell r="D2942" t="str">
            <v/>
          </cell>
          <cell r="E2942" t="str">
            <v>8300002119000000</v>
          </cell>
          <cell r="I2942" t="str">
            <v xml:space="preserve">DIVERSAS OBRAS EN EL MUNICIPIO DE CAMOCUAUTLA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42">
            <v>0</v>
          </cell>
          <cell r="M2942">
            <v>1000000</v>
          </cell>
          <cell r="N2942">
            <v>0</v>
          </cell>
          <cell r="O2942">
            <v>1000000</v>
          </cell>
          <cell r="P2942">
            <v>1000000</v>
          </cell>
          <cell r="Q2942">
            <v>1000000</v>
          </cell>
          <cell r="R2942" t="str">
            <v>Sin saldo estimado</v>
          </cell>
          <cell r="S2942">
            <v>1</v>
          </cell>
        </row>
        <row r="2943">
          <cell r="D2943" t="str">
            <v/>
          </cell>
          <cell r="E2943" t="str">
            <v>8300002119001000</v>
          </cell>
          <cell r="J2943" t="str">
            <v xml:space="preserve">DIVERSAS OBRAS EN EL MUNICIPIO DE CAMOCUAUTLA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43">
            <v>0</v>
          </cell>
          <cell r="M2943">
            <v>1000000</v>
          </cell>
          <cell r="N2943">
            <v>0</v>
          </cell>
          <cell r="O2943">
            <v>1000000</v>
          </cell>
          <cell r="P2943">
            <v>1000000</v>
          </cell>
          <cell r="Q2943">
            <v>1000000</v>
          </cell>
          <cell r="R2943" t="str">
            <v>Sin saldo estimado</v>
          </cell>
          <cell r="S2943">
            <v>1</v>
          </cell>
        </row>
        <row r="2944">
          <cell r="D2944" t="str">
            <v>20191050923300</v>
          </cell>
          <cell r="E2944" t="str">
            <v>8300002119001001</v>
          </cell>
          <cell r="K2944" t="str">
            <v xml:space="preserve">DIVERSAS OBRAS EN EL MUNICIPIO DE CAMOCUAUTLA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44">
            <v>0</v>
          </cell>
          <cell r="M2944">
            <v>1000000</v>
          </cell>
          <cell r="N2944">
            <v>0</v>
          </cell>
          <cell r="O2944">
            <v>1000000</v>
          </cell>
          <cell r="P2944">
            <v>1000000</v>
          </cell>
          <cell r="Q2944">
            <v>1000000</v>
          </cell>
          <cell r="R2944" t="str">
            <v>Sin saldo estimado</v>
          </cell>
          <cell r="S2944">
            <v>1</v>
          </cell>
        </row>
        <row r="2945">
          <cell r="D2945" t="str">
            <v/>
          </cell>
          <cell r="E2945" t="str">
            <v>8300002120000000</v>
          </cell>
          <cell r="I2945" t="str">
            <v xml:space="preserve">DIVERSAS OBRAS EN EL MUNICIPIO DE TILAPA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945">
            <v>0</v>
          </cell>
          <cell r="M2945">
            <v>1500000</v>
          </cell>
          <cell r="N2945">
            <v>0</v>
          </cell>
          <cell r="O2945">
            <v>1500000</v>
          </cell>
          <cell r="P2945">
            <v>1500000</v>
          </cell>
          <cell r="Q2945">
            <v>1500000</v>
          </cell>
          <cell r="R2945" t="str">
            <v>Sin saldo estimado</v>
          </cell>
          <cell r="S2945">
            <v>1</v>
          </cell>
        </row>
        <row r="2946">
          <cell r="D2946" t="str">
            <v/>
          </cell>
          <cell r="E2946" t="str">
            <v>8300002120001000</v>
          </cell>
          <cell r="J2946" t="str">
            <v xml:space="preserve">DIVERSAS OBRAS EN EL MUNICIPIO DE TILAPA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946">
            <v>0</v>
          </cell>
          <cell r="M2946">
            <v>1500000</v>
          </cell>
          <cell r="N2946">
            <v>0</v>
          </cell>
          <cell r="O2946">
            <v>1500000</v>
          </cell>
          <cell r="P2946">
            <v>1500000</v>
          </cell>
          <cell r="Q2946">
            <v>1500000</v>
          </cell>
          <cell r="R2946" t="str">
            <v>Sin saldo estimado</v>
          </cell>
          <cell r="S2946">
            <v>1</v>
          </cell>
        </row>
        <row r="2947">
          <cell r="D2947" t="str">
            <v>20191050923300</v>
          </cell>
          <cell r="E2947" t="str">
            <v>8300002120001001</v>
          </cell>
          <cell r="K2947" t="str">
            <v xml:space="preserve">DIVERSAS OBRAS EN EL MUNICIPIO DE TILAPA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947">
            <v>0</v>
          </cell>
          <cell r="M2947">
            <v>1500000</v>
          </cell>
          <cell r="N2947">
            <v>0</v>
          </cell>
          <cell r="O2947">
            <v>1500000</v>
          </cell>
          <cell r="P2947">
            <v>1500000</v>
          </cell>
          <cell r="Q2947">
            <v>1500000</v>
          </cell>
          <cell r="R2947" t="str">
            <v>Sin saldo estimado</v>
          </cell>
          <cell r="S2947">
            <v>1</v>
          </cell>
        </row>
        <row r="2948">
          <cell r="D2948" t="str">
            <v/>
          </cell>
          <cell r="E2948" t="str">
            <v>8300002121000000</v>
          </cell>
          <cell r="I2948" t="str">
            <v xml:space="preserve">DIVERSAS OBRAS EN EL MUNICIPIO DE COHUECAN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48">
            <v>0</v>
          </cell>
          <cell r="M2948">
            <v>1500000</v>
          </cell>
          <cell r="N2948">
            <v>0</v>
          </cell>
          <cell r="O2948">
            <v>1500000</v>
          </cell>
          <cell r="P2948">
            <v>1500000</v>
          </cell>
          <cell r="Q2948">
            <v>1500000</v>
          </cell>
          <cell r="R2948" t="str">
            <v>Sin saldo estimado</v>
          </cell>
          <cell r="S2948">
            <v>1</v>
          </cell>
        </row>
        <row r="2949">
          <cell r="D2949" t="str">
            <v/>
          </cell>
          <cell r="E2949" t="str">
            <v>8300002121001000</v>
          </cell>
          <cell r="J2949" t="str">
            <v xml:space="preserve">DIVERSAS OBRAS EN EL MUNICIPIO DE COHUECAN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49">
            <v>0</v>
          </cell>
          <cell r="M2949">
            <v>1500000</v>
          </cell>
          <cell r="N2949">
            <v>0</v>
          </cell>
          <cell r="O2949">
            <v>1500000</v>
          </cell>
          <cell r="P2949">
            <v>1500000</v>
          </cell>
          <cell r="Q2949">
            <v>1500000</v>
          </cell>
          <cell r="R2949" t="str">
            <v>Sin saldo estimado</v>
          </cell>
          <cell r="S2949">
            <v>1</v>
          </cell>
        </row>
        <row r="2950">
          <cell r="D2950" t="str">
            <v>20191050923300</v>
          </cell>
          <cell r="E2950" t="str">
            <v>8300002121001001</v>
          </cell>
          <cell r="K2950" t="str">
            <v xml:space="preserve">DIVERSAS OBRAS EN EL MUNICIPIO DE COHUECAN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50">
            <v>0</v>
          </cell>
          <cell r="M2950">
            <v>1500000</v>
          </cell>
          <cell r="N2950">
            <v>0</v>
          </cell>
          <cell r="O2950">
            <v>1500000</v>
          </cell>
          <cell r="P2950">
            <v>1500000</v>
          </cell>
          <cell r="Q2950">
            <v>1500000</v>
          </cell>
          <cell r="R2950" t="str">
            <v>Sin saldo estimado</v>
          </cell>
          <cell r="S2950">
            <v>1</v>
          </cell>
        </row>
        <row r="2951">
          <cell r="D2951" t="str">
            <v/>
          </cell>
          <cell r="E2951" t="str">
            <v>8300002122000000</v>
          </cell>
          <cell r="I2951" t="str">
            <v xml:space="preserve">DIVERSAS OBRAS EN EL MUNICIPIO DE HUEHUETLAN EL CHICO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951">
            <v>0</v>
          </cell>
          <cell r="M2951">
            <v>2500000</v>
          </cell>
          <cell r="N2951">
            <v>0</v>
          </cell>
          <cell r="O2951">
            <v>2500000</v>
          </cell>
          <cell r="P2951">
            <v>2500000</v>
          </cell>
          <cell r="Q2951">
            <v>2500000</v>
          </cell>
          <cell r="R2951" t="str">
            <v>Sin saldo estimado</v>
          </cell>
          <cell r="S2951">
            <v>1</v>
          </cell>
        </row>
        <row r="2952">
          <cell r="D2952" t="str">
            <v/>
          </cell>
          <cell r="E2952" t="str">
            <v>8300002122001000</v>
          </cell>
          <cell r="J2952" t="str">
            <v xml:space="preserve">DIVERSAS OBRAS EN EL MUNICIPIO DE HUEHUETLAN EL CHICO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952">
            <v>0</v>
          </cell>
          <cell r="M2952">
            <v>2500000</v>
          </cell>
          <cell r="N2952">
            <v>0</v>
          </cell>
          <cell r="O2952">
            <v>2500000</v>
          </cell>
          <cell r="P2952">
            <v>2500000</v>
          </cell>
          <cell r="Q2952">
            <v>2500000</v>
          </cell>
          <cell r="R2952" t="str">
            <v>Sin saldo estimado</v>
          </cell>
          <cell r="S2952">
            <v>1</v>
          </cell>
        </row>
        <row r="2953">
          <cell r="D2953" t="str">
            <v>20191050923300</v>
          </cell>
          <cell r="E2953" t="str">
            <v>8300002122001001</v>
          </cell>
          <cell r="K2953" t="str">
            <v xml:space="preserve">DIVERSAS OBRAS EN EL MUNICIPIO DE HUEHUETLAN EL CHICO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953">
            <v>0</v>
          </cell>
          <cell r="M2953">
            <v>2500000</v>
          </cell>
          <cell r="N2953">
            <v>0</v>
          </cell>
          <cell r="O2953">
            <v>2500000</v>
          </cell>
          <cell r="P2953">
            <v>2500000</v>
          </cell>
          <cell r="Q2953">
            <v>2500000</v>
          </cell>
          <cell r="R2953" t="str">
            <v>Sin saldo estimado</v>
          </cell>
          <cell r="S2953">
            <v>1</v>
          </cell>
        </row>
        <row r="2954">
          <cell r="D2954" t="str">
            <v/>
          </cell>
          <cell r="E2954" t="str">
            <v>8300002123000000</v>
          </cell>
          <cell r="I2954" t="str">
            <v xml:space="preserve">DIVERSAS OBRAS EN EL MUNICIPIO DE CANADA MORELOS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954">
            <v>0</v>
          </cell>
          <cell r="M2954">
            <v>5000000</v>
          </cell>
          <cell r="N2954">
            <v>0</v>
          </cell>
          <cell r="O2954">
            <v>5000000</v>
          </cell>
          <cell r="P2954">
            <v>5000000</v>
          </cell>
          <cell r="Q2954">
            <v>5000000</v>
          </cell>
          <cell r="R2954" t="str">
            <v>Sin saldo estimado</v>
          </cell>
          <cell r="S2954">
            <v>1</v>
          </cell>
        </row>
        <row r="2955">
          <cell r="D2955" t="str">
            <v/>
          </cell>
          <cell r="E2955" t="str">
            <v>8300002123001000</v>
          </cell>
          <cell r="J2955" t="str">
            <v xml:space="preserve">DIVERSAS OBRAS EN EL MUNICIPIO DE CANADA MORELOS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955">
            <v>0</v>
          </cell>
          <cell r="M2955">
            <v>5000000</v>
          </cell>
          <cell r="N2955">
            <v>0</v>
          </cell>
          <cell r="O2955">
            <v>5000000</v>
          </cell>
          <cell r="P2955">
            <v>5000000</v>
          </cell>
          <cell r="Q2955">
            <v>5000000</v>
          </cell>
          <cell r="R2955" t="str">
            <v>Sin saldo estimado</v>
          </cell>
          <cell r="S2955">
            <v>1</v>
          </cell>
        </row>
        <row r="2956">
          <cell r="D2956" t="str">
            <v>20191050923300</v>
          </cell>
          <cell r="E2956" t="str">
            <v>8300002123001001</v>
          </cell>
          <cell r="K2956" t="str">
            <v xml:space="preserve">DIVERSAS OBRAS EN EL MUNICIPIO DE CANADA MORELOS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2956">
            <v>0</v>
          </cell>
          <cell r="M2956">
            <v>5000000</v>
          </cell>
          <cell r="N2956">
            <v>0</v>
          </cell>
          <cell r="O2956">
            <v>5000000</v>
          </cell>
          <cell r="P2956">
            <v>5000000</v>
          </cell>
          <cell r="Q2956">
            <v>5000000</v>
          </cell>
          <cell r="R2956" t="str">
            <v>Sin saldo estimado</v>
          </cell>
          <cell r="S2956">
            <v>1</v>
          </cell>
        </row>
        <row r="2957">
          <cell r="D2957" t="str">
            <v/>
          </cell>
          <cell r="E2957" t="str">
            <v>8300002124000000</v>
          </cell>
          <cell r="I2957" t="str">
            <v xml:space="preserve">DIVERSAS OBRAS EN EL MUNICIPIO DE IXTACAMAXTITLAN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957">
            <v>0</v>
          </cell>
          <cell r="M2957">
            <v>5000000</v>
          </cell>
          <cell r="N2957">
            <v>0</v>
          </cell>
          <cell r="O2957">
            <v>5000000</v>
          </cell>
          <cell r="P2957">
            <v>5000000</v>
          </cell>
          <cell r="Q2957">
            <v>5000000</v>
          </cell>
          <cell r="R2957" t="str">
            <v>Sin saldo estimado</v>
          </cell>
          <cell r="S2957">
            <v>1</v>
          </cell>
        </row>
        <row r="2958">
          <cell r="D2958" t="str">
            <v/>
          </cell>
          <cell r="E2958" t="str">
            <v>8300002124001000</v>
          </cell>
          <cell r="J2958" t="str">
            <v xml:space="preserve">DIVERSAS OBRAS EN EL MUNICIPIO DE IXTACAMAXTITLAN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958">
            <v>0</v>
          </cell>
          <cell r="M2958">
            <v>5000000</v>
          </cell>
          <cell r="N2958">
            <v>0</v>
          </cell>
          <cell r="O2958">
            <v>5000000</v>
          </cell>
          <cell r="P2958">
            <v>5000000</v>
          </cell>
          <cell r="Q2958">
            <v>5000000</v>
          </cell>
          <cell r="R2958" t="str">
            <v>Sin saldo estimado</v>
          </cell>
          <cell r="S2958">
            <v>1</v>
          </cell>
        </row>
        <row r="2959">
          <cell r="D2959" t="str">
            <v>20191050923300</v>
          </cell>
          <cell r="E2959" t="str">
            <v>8300002124001001</v>
          </cell>
          <cell r="K2959" t="str">
            <v xml:space="preserve">DIVERSAS OBRAS EN EL MUNICIPIO DE IXTACAMAXTITLAN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2959">
            <v>0</v>
          </cell>
          <cell r="M2959">
            <v>5000000</v>
          </cell>
          <cell r="N2959">
            <v>0</v>
          </cell>
          <cell r="O2959">
            <v>5000000</v>
          </cell>
          <cell r="P2959">
            <v>5000000</v>
          </cell>
          <cell r="Q2959">
            <v>5000000</v>
          </cell>
          <cell r="R2959" t="str">
            <v>Sin saldo estimado</v>
          </cell>
          <cell r="S2959">
            <v>1</v>
          </cell>
        </row>
        <row r="2960">
          <cell r="D2960" t="str">
            <v/>
          </cell>
          <cell r="E2960" t="str">
            <v>8300002125000000</v>
          </cell>
          <cell r="I2960" t="str">
            <v xml:space="preserve">DIVERSAS OBRAS EN EL MUNICIPIO DE PETLALCINGO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60">
            <v>0</v>
          </cell>
          <cell r="M2960">
            <v>2500000</v>
          </cell>
          <cell r="N2960">
            <v>0</v>
          </cell>
          <cell r="O2960">
            <v>2500000</v>
          </cell>
          <cell r="P2960">
            <v>2500000</v>
          </cell>
          <cell r="Q2960">
            <v>2500000</v>
          </cell>
          <cell r="R2960" t="str">
            <v>Sin saldo estimado</v>
          </cell>
          <cell r="S2960">
            <v>1</v>
          </cell>
        </row>
        <row r="2961">
          <cell r="D2961" t="str">
            <v/>
          </cell>
          <cell r="E2961" t="str">
            <v>8300002125001000</v>
          </cell>
          <cell r="J2961" t="str">
            <v xml:space="preserve">DIVERSAS OBRAS EN EL MUNICIPIO DE PETLALCINGO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61">
            <v>0</v>
          </cell>
          <cell r="M2961">
            <v>2500000</v>
          </cell>
          <cell r="N2961">
            <v>0</v>
          </cell>
          <cell r="O2961">
            <v>2500000</v>
          </cell>
          <cell r="P2961">
            <v>2500000</v>
          </cell>
          <cell r="Q2961">
            <v>2500000</v>
          </cell>
          <cell r="R2961" t="str">
            <v>Sin saldo estimado</v>
          </cell>
          <cell r="S2961">
            <v>1</v>
          </cell>
        </row>
        <row r="2962">
          <cell r="D2962" t="str">
            <v>20191050923300</v>
          </cell>
          <cell r="E2962" t="str">
            <v>8300002125001001</v>
          </cell>
          <cell r="K2962" t="str">
            <v xml:space="preserve">DIVERSAS OBRAS EN EL MUNICIPIO DE PETLALCINGO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62">
            <v>0</v>
          </cell>
          <cell r="M2962">
            <v>2500000</v>
          </cell>
          <cell r="N2962">
            <v>0</v>
          </cell>
          <cell r="O2962">
            <v>2500000</v>
          </cell>
          <cell r="P2962">
            <v>2500000</v>
          </cell>
          <cell r="Q2962">
            <v>2500000</v>
          </cell>
          <cell r="R2962" t="str">
            <v>Sin saldo estimado</v>
          </cell>
          <cell r="S2962">
            <v>1</v>
          </cell>
        </row>
        <row r="2963">
          <cell r="D2963" t="str">
            <v/>
          </cell>
          <cell r="E2963" t="str">
            <v>8300002126000000</v>
          </cell>
          <cell r="I2963" t="str">
            <v xml:space="preserve">DIVERSAS OBRAS EN EL MUNICIPIO DE JONOTLA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963">
            <v>0</v>
          </cell>
          <cell r="M2963">
            <v>1500000</v>
          </cell>
          <cell r="N2963">
            <v>0</v>
          </cell>
          <cell r="O2963">
            <v>1500000</v>
          </cell>
          <cell r="P2963">
            <v>1500000</v>
          </cell>
          <cell r="Q2963">
            <v>1500000</v>
          </cell>
          <cell r="R2963" t="str">
            <v>Sin saldo estimado</v>
          </cell>
          <cell r="S2963">
            <v>1</v>
          </cell>
        </row>
        <row r="2964">
          <cell r="D2964" t="str">
            <v/>
          </cell>
          <cell r="E2964" t="str">
            <v>8300002126001000</v>
          </cell>
          <cell r="J2964" t="str">
            <v xml:space="preserve">DIVERSAS OBRAS EN EL MUNICIPIO DE JONOTLA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964">
            <v>0</v>
          </cell>
          <cell r="M2964">
            <v>1500000</v>
          </cell>
          <cell r="N2964">
            <v>0</v>
          </cell>
          <cell r="O2964">
            <v>1500000</v>
          </cell>
          <cell r="P2964">
            <v>1500000</v>
          </cell>
          <cell r="Q2964">
            <v>1500000</v>
          </cell>
          <cell r="R2964" t="str">
            <v>Sin saldo estimado</v>
          </cell>
          <cell r="S2964">
            <v>1</v>
          </cell>
        </row>
        <row r="2965">
          <cell r="D2965" t="str">
            <v>20191050923300</v>
          </cell>
          <cell r="E2965" t="str">
            <v>8300002126001001</v>
          </cell>
          <cell r="K2965" t="str">
            <v xml:space="preserve">DIVERSAS OBRAS EN EL MUNICIPIO DE JONOTLA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2965">
            <v>0</v>
          </cell>
          <cell r="M2965">
            <v>1500000</v>
          </cell>
          <cell r="N2965">
            <v>0</v>
          </cell>
          <cell r="O2965">
            <v>1500000</v>
          </cell>
          <cell r="P2965">
            <v>1500000</v>
          </cell>
          <cell r="Q2965">
            <v>1500000</v>
          </cell>
          <cell r="R2965" t="str">
            <v>Sin saldo estimado</v>
          </cell>
          <cell r="S2965">
            <v>1</v>
          </cell>
        </row>
        <row r="2966">
          <cell r="D2966" t="str">
            <v/>
          </cell>
          <cell r="E2966" t="str">
            <v>8300002127000000</v>
          </cell>
          <cell r="I2966" t="str">
            <v xml:space="preserve">DIVERSAS OBRAS EN EL MUNICIPIO DE TLACUILOTEPEC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966">
            <v>0</v>
          </cell>
          <cell r="M2966">
            <v>5000000</v>
          </cell>
          <cell r="N2966">
            <v>0</v>
          </cell>
          <cell r="O2966">
            <v>5000000</v>
          </cell>
          <cell r="P2966">
            <v>5000000</v>
          </cell>
          <cell r="Q2966">
            <v>5000000</v>
          </cell>
          <cell r="R2966" t="str">
            <v>Sin saldo estimado</v>
          </cell>
          <cell r="S2966">
            <v>1</v>
          </cell>
        </row>
        <row r="2967">
          <cell r="D2967" t="str">
            <v/>
          </cell>
          <cell r="E2967" t="str">
            <v>8300002127001000</v>
          </cell>
          <cell r="J2967" t="str">
            <v xml:space="preserve">DIVERSAS OBRAS EN EL MUNICIPIO DE TLACUILOTEPEC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967">
            <v>0</v>
          </cell>
          <cell r="M2967">
            <v>5000000</v>
          </cell>
          <cell r="N2967">
            <v>0</v>
          </cell>
          <cell r="O2967">
            <v>5000000</v>
          </cell>
          <cell r="P2967">
            <v>5000000</v>
          </cell>
          <cell r="Q2967">
            <v>5000000</v>
          </cell>
          <cell r="R2967" t="str">
            <v>Sin saldo estimado</v>
          </cell>
          <cell r="S2967">
            <v>1</v>
          </cell>
        </row>
        <row r="2968">
          <cell r="D2968" t="str">
            <v>20191050923300</v>
          </cell>
          <cell r="E2968" t="str">
            <v>8300002127001001</v>
          </cell>
          <cell r="K2968" t="str">
            <v xml:space="preserve">DIVERSAS OBRAS EN EL MUNICIPIO DE TLACUILOTEPEC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2968">
            <v>0</v>
          </cell>
          <cell r="M2968">
            <v>5000000</v>
          </cell>
          <cell r="N2968">
            <v>0</v>
          </cell>
          <cell r="O2968">
            <v>5000000</v>
          </cell>
          <cell r="P2968">
            <v>5000000</v>
          </cell>
          <cell r="Q2968">
            <v>5000000</v>
          </cell>
          <cell r="R2968" t="str">
            <v>Sin saldo estimado</v>
          </cell>
          <cell r="S2968">
            <v>1</v>
          </cell>
        </row>
        <row r="2969">
          <cell r="D2969" t="str">
            <v/>
          </cell>
          <cell r="E2969" t="str">
            <v>8300002128000000</v>
          </cell>
          <cell r="I2969" t="str">
            <v xml:space="preserve">DIVERSAS OBRAS EN EL MUNICIPIO DE XOCHILTEPEC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69">
            <v>0</v>
          </cell>
          <cell r="M2969">
            <v>999400</v>
          </cell>
          <cell r="N2969">
            <v>0</v>
          </cell>
          <cell r="O2969">
            <v>999400</v>
          </cell>
          <cell r="P2969">
            <v>999400</v>
          </cell>
          <cell r="Q2969">
            <v>999400</v>
          </cell>
          <cell r="R2969" t="str">
            <v>Sin saldo estimado</v>
          </cell>
          <cell r="S2969">
            <v>1</v>
          </cell>
        </row>
        <row r="2970">
          <cell r="D2970" t="str">
            <v/>
          </cell>
          <cell r="E2970" t="str">
            <v>8300002128001000</v>
          </cell>
          <cell r="J2970" t="str">
            <v xml:space="preserve">DIVERSAS OBRAS EN EL MUNICIPIO DE XOCHILTEPEC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70">
            <v>0</v>
          </cell>
          <cell r="M2970">
            <v>999400</v>
          </cell>
          <cell r="N2970">
            <v>0</v>
          </cell>
          <cell r="O2970">
            <v>999400</v>
          </cell>
          <cell r="P2970">
            <v>999400</v>
          </cell>
          <cell r="Q2970">
            <v>999400</v>
          </cell>
          <cell r="R2970" t="str">
            <v>Sin saldo estimado</v>
          </cell>
          <cell r="S2970">
            <v>1</v>
          </cell>
        </row>
        <row r="2971">
          <cell r="D2971" t="str">
            <v>20191050923300</v>
          </cell>
          <cell r="E2971" t="str">
            <v>8300002128001001</v>
          </cell>
          <cell r="K2971" t="str">
            <v xml:space="preserve">DIVERSAS OBRAS EN EL MUNICIPIO DE XOCHILTEPEC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71">
            <v>0</v>
          </cell>
          <cell r="M2971">
            <v>999400</v>
          </cell>
          <cell r="N2971">
            <v>0</v>
          </cell>
          <cell r="O2971">
            <v>999400</v>
          </cell>
          <cell r="P2971">
            <v>999400</v>
          </cell>
          <cell r="Q2971">
            <v>999400</v>
          </cell>
          <cell r="R2971" t="str">
            <v>Sin saldo estimado</v>
          </cell>
          <cell r="S2971">
            <v>1</v>
          </cell>
        </row>
        <row r="2972">
          <cell r="D2972" t="str">
            <v/>
          </cell>
          <cell r="E2972" t="str">
            <v>8300002129000000</v>
          </cell>
          <cell r="I2972" t="str">
            <v xml:space="preserve">DIVERSAS OBRAS EN EL MUNICIPIO DE AHUATLAN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72">
            <v>0</v>
          </cell>
          <cell r="M2972">
            <v>1500000</v>
          </cell>
          <cell r="N2972">
            <v>0</v>
          </cell>
          <cell r="O2972">
            <v>1500000</v>
          </cell>
          <cell r="P2972">
            <v>1500000</v>
          </cell>
          <cell r="Q2972">
            <v>1500000</v>
          </cell>
          <cell r="R2972" t="str">
            <v>Sin saldo estimado</v>
          </cell>
          <cell r="S2972">
            <v>1</v>
          </cell>
        </row>
        <row r="2973">
          <cell r="D2973" t="str">
            <v/>
          </cell>
          <cell r="E2973" t="str">
            <v>8300002129001000</v>
          </cell>
          <cell r="J2973" t="str">
            <v xml:space="preserve">DIVERSAS OBRAS EN EL MUNICIPIO DE AHUATLAN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73">
            <v>0</v>
          </cell>
          <cell r="M2973">
            <v>1500000</v>
          </cell>
          <cell r="N2973">
            <v>0</v>
          </cell>
          <cell r="O2973">
            <v>1500000</v>
          </cell>
          <cell r="P2973">
            <v>1500000</v>
          </cell>
          <cell r="Q2973">
            <v>1500000</v>
          </cell>
          <cell r="R2973" t="str">
            <v>Sin saldo estimado</v>
          </cell>
          <cell r="S2973">
            <v>1</v>
          </cell>
        </row>
        <row r="2974">
          <cell r="D2974" t="str">
            <v>20191050923300</v>
          </cell>
          <cell r="E2974" t="str">
            <v>8300002129001001</v>
          </cell>
          <cell r="K2974" t="str">
            <v xml:space="preserve">DIVERSAS OBRAS EN EL MUNICIPIO DE AHUATLAN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2974">
            <v>0</v>
          </cell>
          <cell r="M2974">
            <v>1500000</v>
          </cell>
          <cell r="N2974">
            <v>0</v>
          </cell>
          <cell r="O2974">
            <v>1500000</v>
          </cell>
          <cell r="P2974">
            <v>1500000</v>
          </cell>
          <cell r="Q2974">
            <v>1500000</v>
          </cell>
          <cell r="R2974" t="str">
            <v>Sin saldo estimado</v>
          </cell>
          <cell r="S2974">
            <v>1</v>
          </cell>
        </row>
        <row r="2975">
          <cell r="D2975" t="str">
            <v/>
          </cell>
          <cell r="E2975" t="str">
            <v>8300002130000000</v>
          </cell>
          <cell r="I2975" t="str">
            <v xml:space="preserve">DIVERSAS OBRAS EN EL MUNICIPIO DE NAUZONTLA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75">
            <v>0</v>
          </cell>
          <cell r="M2975">
            <v>1500000</v>
          </cell>
          <cell r="N2975">
            <v>0</v>
          </cell>
          <cell r="O2975">
            <v>1500000</v>
          </cell>
          <cell r="P2975">
            <v>1500000</v>
          </cell>
          <cell r="Q2975">
            <v>1500000</v>
          </cell>
          <cell r="R2975" t="str">
            <v>Sin saldo estimado</v>
          </cell>
          <cell r="S2975">
            <v>1</v>
          </cell>
        </row>
        <row r="2976">
          <cell r="D2976" t="str">
            <v/>
          </cell>
          <cell r="E2976" t="str">
            <v>8300002130001000</v>
          </cell>
          <cell r="J2976" t="str">
            <v xml:space="preserve">DIVERSAS OBRAS EN EL MUNICIPIO DE NAUZONTLA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76">
            <v>0</v>
          </cell>
          <cell r="M2976">
            <v>1500000</v>
          </cell>
          <cell r="N2976">
            <v>0</v>
          </cell>
          <cell r="O2976">
            <v>1500000</v>
          </cell>
          <cell r="P2976">
            <v>1500000</v>
          </cell>
          <cell r="Q2976">
            <v>1500000</v>
          </cell>
          <cell r="R2976" t="str">
            <v>Sin saldo estimado</v>
          </cell>
          <cell r="S2976">
            <v>1</v>
          </cell>
        </row>
        <row r="2977">
          <cell r="D2977" t="str">
            <v>20191050923300</v>
          </cell>
          <cell r="E2977" t="str">
            <v>8300002130001001</v>
          </cell>
          <cell r="K2977" t="str">
            <v xml:space="preserve">DIVERSAS OBRAS EN EL MUNICIPIO DE NAUZONTLA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2977">
            <v>0</v>
          </cell>
          <cell r="M2977">
            <v>1500000</v>
          </cell>
          <cell r="N2977">
            <v>0</v>
          </cell>
          <cell r="O2977">
            <v>1500000</v>
          </cell>
          <cell r="P2977">
            <v>1500000</v>
          </cell>
          <cell r="Q2977">
            <v>1500000</v>
          </cell>
          <cell r="R2977" t="str">
            <v>Sin saldo estimado</v>
          </cell>
          <cell r="S2977">
            <v>1</v>
          </cell>
        </row>
        <row r="2978">
          <cell r="D2978" t="str">
            <v/>
          </cell>
          <cell r="E2978" t="str">
            <v>8300002131000000</v>
          </cell>
          <cell r="I2978" t="str">
            <v xml:space="preserve">DIVERSAS OBRAS EN EL MUNICIPIO DE ZONGOZOTLA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978">
            <v>0</v>
          </cell>
          <cell r="M2978">
            <v>1500000</v>
          </cell>
          <cell r="N2978">
            <v>0</v>
          </cell>
          <cell r="O2978">
            <v>1500000</v>
          </cell>
          <cell r="P2978">
            <v>1500000</v>
          </cell>
          <cell r="Q2978">
            <v>1500000</v>
          </cell>
          <cell r="R2978" t="str">
            <v>Sin saldo estimado</v>
          </cell>
          <cell r="S2978">
            <v>1</v>
          </cell>
        </row>
        <row r="2979">
          <cell r="D2979" t="str">
            <v/>
          </cell>
          <cell r="E2979" t="str">
            <v>8300002131001000</v>
          </cell>
          <cell r="J2979" t="str">
            <v xml:space="preserve">DIVERSAS OBRAS EN EL MUNICIPIO DE ZONGOZOTLA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979">
            <v>0</v>
          </cell>
          <cell r="M2979">
            <v>1500000</v>
          </cell>
          <cell r="N2979">
            <v>0</v>
          </cell>
          <cell r="O2979">
            <v>1500000</v>
          </cell>
          <cell r="P2979">
            <v>1500000</v>
          </cell>
          <cell r="Q2979">
            <v>1500000</v>
          </cell>
          <cell r="R2979" t="str">
            <v>Sin saldo estimado</v>
          </cell>
          <cell r="S2979">
            <v>1</v>
          </cell>
        </row>
        <row r="2980">
          <cell r="D2980" t="str">
            <v>20191050923300</v>
          </cell>
          <cell r="E2980" t="str">
            <v>8300002131001001</v>
          </cell>
          <cell r="K2980" t="str">
            <v xml:space="preserve">DIVERSAS OBRAS EN EL MUNICIPIO DE ZONGOZOTLA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2980">
            <v>0</v>
          </cell>
          <cell r="M2980">
            <v>1500000</v>
          </cell>
          <cell r="N2980">
            <v>0</v>
          </cell>
          <cell r="O2980">
            <v>1500000</v>
          </cell>
          <cell r="P2980">
            <v>1500000</v>
          </cell>
          <cell r="Q2980">
            <v>1500000</v>
          </cell>
          <cell r="R2980" t="str">
            <v>Sin saldo estimado</v>
          </cell>
          <cell r="S2980">
            <v>1</v>
          </cell>
        </row>
        <row r="2981">
          <cell r="D2981" t="str">
            <v/>
          </cell>
          <cell r="E2981" t="str">
            <v>8300002132000000</v>
          </cell>
          <cell r="I2981" t="str">
            <v xml:space="preserve">DIVERSAS OBRAS EN EL MUNICIPIO DE CALPAN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981">
            <v>0</v>
          </cell>
          <cell r="M2981">
            <v>3000000</v>
          </cell>
          <cell r="N2981">
            <v>0</v>
          </cell>
          <cell r="O2981">
            <v>3000000</v>
          </cell>
          <cell r="P2981">
            <v>3000000</v>
          </cell>
          <cell r="Q2981">
            <v>3000000</v>
          </cell>
          <cell r="R2981" t="str">
            <v>Sin saldo estimado</v>
          </cell>
          <cell r="S2981">
            <v>1</v>
          </cell>
        </row>
        <row r="2982">
          <cell r="D2982" t="str">
            <v/>
          </cell>
          <cell r="E2982" t="str">
            <v>8300002132001000</v>
          </cell>
          <cell r="J2982" t="str">
            <v xml:space="preserve">DIVERSAS OBRAS EN EL MUNICIPIO DE CALPAN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982">
            <v>0</v>
          </cell>
          <cell r="M2982">
            <v>3000000</v>
          </cell>
          <cell r="N2982">
            <v>0</v>
          </cell>
          <cell r="O2982">
            <v>3000000</v>
          </cell>
          <cell r="P2982">
            <v>3000000</v>
          </cell>
          <cell r="Q2982">
            <v>3000000</v>
          </cell>
          <cell r="R2982" t="str">
            <v>Sin saldo estimado</v>
          </cell>
          <cell r="S2982">
            <v>1</v>
          </cell>
        </row>
        <row r="2983">
          <cell r="D2983" t="str">
            <v>20191050923300</v>
          </cell>
          <cell r="E2983" t="str">
            <v>8300002132001001</v>
          </cell>
          <cell r="K2983" t="str">
            <v xml:space="preserve">DIVERSAS OBRAS EN EL MUNICIPIO DE CALPAN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2983">
            <v>0</v>
          </cell>
          <cell r="M2983">
            <v>3000000</v>
          </cell>
          <cell r="N2983">
            <v>0</v>
          </cell>
          <cell r="O2983">
            <v>3000000</v>
          </cell>
          <cell r="P2983">
            <v>3000000</v>
          </cell>
          <cell r="Q2983">
            <v>3000000</v>
          </cell>
          <cell r="R2983" t="str">
            <v>Sin saldo estimado</v>
          </cell>
          <cell r="S2983">
            <v>1</v>
          </cell>
        </row>
        <row r="2984">
          <cell r="D2984" t="str">
            <v/>
          </cell>
          <cell r="E2984" t="str">
            <v>8300002133000000</v>
          </cell>
          <cell r="I2984" t="str">
            <v xml:space="preserve">DIVERSAS OBRAS EN EL MUNICIPIO DE SAN ANDRES CHOLULA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2984">
            <v>0</v>
          </cell>
          <cell r="M2984">
            <v>15000000</v>
          </cell>
          <cell r="N2984">
            <v>0</v>
          </cell>
          <cell r="O2984">
            <v>15000000</v>
          </cell>
          <cell r="P2984">
            <v>15000000</v>
          </cell>
          <cell r="Q2984">
            <v>15000000</v>
          </cell>
          <cell r="R2984" t="str">
            <v>Sin saldo estimado</v>
          </cell>
          <cell r="S2984">
            <v>1</v>
          </cell>
        </row>
        <row r="2985">
          <cell r="D2985" t="str">
            <v/>
          </cell>
          <cell r="E2985" t="str">
            <v>8300002133001000</v>
          </cell>
          <cell r="J2985" t="str">
            <v xml:space="preserve">DIVERSAS OBRAS EN EL MUNICIPIO DE SAN ANDRES CHOLULA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2985">
            <v>0</v>
          </cell>
          <cell r="M2985">
            <v>15000000</v>
          </cell>
          <cell r="N2985">
            <v>0</v>
          </cell>
          <cell r="O2985">
            <v>15000000</v>
          </cell>
          <cell r="P2985">
            <v>15000000</v>
          </cell>
          <cell r="Q2985">
            <v>15000000</v>
          </cell>
          <cell r="R2985" t="str">
            <v>Sin saldo estimado</v>
          </cell>
          <cell r="S2985">
            <v>1</v>
          </cell>
        </row>
        <row r="2986">
          <cell r="D2986" t="str">
            <v>20191050923300</v>
          </cell>
          <cell r="E2986" t="str">
            <v>8300002133001001</v>
          </cell>
          <cell r="K2986" t="str">
            <v xml:space="preserve">DIVERSAS OBRAS EN EL MUNICIPIO DE SAN ANDRES CHOLULA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2986">
            <v>0</v>
          </cell>
          <cell r="M2986">
            <v>15000000</v>
          </cell>
          <cell r="N2986">
            <v>0</v>
          </cell>
          <cell r="O2986">
            <v>15000000</v>
          </cell>
          <cell r="P2986">
            <v>15000000</v>
          </cell>
          <cell r="Q2986">
            <v>15000000</v>
          </cell>
          <cell r="R2986" t="str">
            <v>Sin saldo estimado</v>
          </cell>
          <cell r="S2986">
            <v>1</v>
          </cell>
        </row>
        <row r="2987">
          <cell r="D2987" t="str">
            <v/>
          </cell>
          <cell r="E2987" t="str">
            <v>8300002134000000</v>
          </cell>
          <cell r="I2987" t="str">
            <v xml:space="preserve">DIVERSAS OBRAS EN EL MUNICIPIO DE HUEYTAMALCO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87">
            <v>0</v>
          </cell>
          <cell r="M2987">
            <v>10000000</v>
          </cell>
          <cell r="N2987">
            <v>0</v>
          </cell>
          <cell r="O2987">
            <v>10000000</v>
          </cell>
          <cell r="P2987">
            <v>10000000</v>
          </cell>
          <cell r="Q2987">
            <v>10000000</v>
          </cell>
          <cell r="R2987" t="str">
            <v>Sin saldo estimado</v>
          </cell>
          <cell r="S2987">
            <v>1</v>
          </cell>
        </row>
        <row r="2988">
          <cell r="D2988" t="str">
            <v/>
          </cell>
          <cell r="E2988" t="str">
            <v>8300002134001000</v>
          </cell>
          <cell r="J2988" t="str">
            <v xml:space="preserve">DIVERSAS OBRAS EN EL MUNICIPIO DE HUEYTAMALCO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88">
            <v>0</v>
          </cell>
          <cell r="M2988">
            <v>10000000</v>
          </cell>
          <cell r="N2988">
            <v>0</v>
          </cell>
          <cell r="O2988">
            <v>10000000</v>
          </cell>
          <cell r="P2988">
            <v>10000000</v>
          </cell>
          <cell r="Q2988">
            <v>10000000</v>
          </cell>
          <cell r="R2988" t="str">
            <v>Sin saldo estimado</v>
          </cell>
          <cell r="S2988">
            <v>1</v>
          </cell>
        </row>
        <row r="2989">
          <cell r="D2989" t="str">
            <v>20191050923300</v>
          </cell>
          <cell r="E2989" t="str">
            <v>8300002134001001</v>
          </cell>
          <cell r="K2989" t="str">
            <v xml:space="preserve">DIVERSAS OBRAS EN EL MUNICIPIO DE HUEYTAMALCO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2989">
            <v>0</v>
          </cell>
          <cell r="M2989">
            <v>10000000</v>
          </cell>
          <cell r="N2989">
            <v>0</v>
          </cell>
          <cell r="O2989">
            <v>10000000</v>
          </cell>
          <cell r="P2989">
            <v>10000000</v>
          </cell>
          <cell r="Q2989">
            <v>10000000</v>
          </cell>
          <cell r="R2989" t="str">
            <v>Sin saldo estimado</v>
          </cell>
          <cell r="S2989">
            <v>1</v>
          </cell>
        </row>
        <row r="2990">
          <cell r="D2990" t="str">
            <v/>
          </cell>
          <cell r="E2990" t="str">
            <v>8300002135000000</v>
          </cell>
          <cell r="I2990" t="str">
            <v xml:space="preserve">DIVERSAS OBRAS EN EL MUNICIPIO DE TECAMACHALCO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990">
            <v>0</v>
          </cell>
          <cell r="M2990">
            <v>10000000</v>
          </cell>
          <cell r="N2990">
            <v>0</v>
          </cell>
          <cell r="O2990">
            <v>10000000</v>
          </cell>
          <cell r="P2990">
            <v>10000000</v>
          </cell>
          <cell r="Q2990">
            <v>10000000</v>
          </cell>
          <cell r="R2990" t="str">
            <v>Sin saldo estimado</v>
          </cell>
          <cell r="S2990">
            <v>1</v>
          </cell>
        </row>
        <row r="2991">
          <cell r="D2991" t="str">
            <v/>
          </cell>
          <cell r="E2991" t="str">
            <v>8300002135001000</v>
          </cell>
          <cell r="J2991" t="str">
            <v xml:space="preserve">DIVERSAS OBRAS EN EL MUNICIPIO DE TECAMACHALCO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991">
            <v>0</v>
          </cell>
          <cell r="M2991">
            <v>10000000</v>
          </cell>
          <cell r="N2991">
            <v>0</v>
          </cell>
          <cell r="O2991">
            <v>10000000</v>
          </cell>
          <cell r="P2991">
            <v>10000000</v>
          </cell>
          <cell r="Q2991">
            <v>10000000</v>
          </cell>
          <cell r="R2991" t="str">
            <v>Sin saldo estimado</v>
          </cell>
          <cell r="S2991">
            <v>1</v>
          </cell>
        </row>
        <row r="2992">
          <cell r="D2992" t="str">
            <v>20191050923300</v>
          </cell>
          <cell r="E2992" t="str">
            <v>8300002135001001</v>
          </cell>
          <cell r="K2992" t="str">
            <v xml:space="preserve">DIVERSAS OBRAS EN EL MUNICIPIO DE TECAMACHALCO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2992">
            <v>0</v>
          </cell>
          <cell r="M2992">
            <v>10000000</v>
          </cell>
          <cell r="N2992">
            <v>0</v>
          </cell>
          <cell r="O2992">
            <v>10000000</v>
          </cell>
          <cell r="P2992">
            <v>10000000</v>
          </cell>
          <cell r="Q2992">
            <v>10000000</v>
          </cell>
          <cell r="R2992" t="str">
            <v>Sin saldo estimado</v>
          </cell>
          <cell r="S2992">
            <v>1</v>
          </cell>
        </row>
        <row r="2993">
          <cell r="D2993" t="str">
            <v/>
          </cell>
          <cell r="E2993" t="str">
            <v>8300002136000000</v>
          </cell>
          <cell r="I2993" t="str">
            <v xml:space="preserve">DIVERSAS OBRAS EN EL MUNICIPIO DE SAN PEDRO CHOLULA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93">
            <v>0</v>
          </cell>
          <cell r="M2993">
            <v>15000000</v>
          </cell>
          <cell r="N2993">
            <v>0</v>
          </cell>
          <cell r="O2993">
            <v>15000000</v>
          </cell>
          <cell r="P2993">
            <v>15000000</v>
          </cell>
          <cell r="Q2993">
            <v>15000000</v>
          </cell>
          <cell r="R2993" t="str">
            <v>Sin saldo estimado</v>
          </cell>
          <cell r="S2993">
            <v>1</v>
          </cell>
        </row>
        <row r="2994">
          <cell r="D2994" t="str">
            <v/>
          </cell>
          <cell r="E2994" t="str">
            <v>8300002136001000</v>
          </cell>
          <cell r="J2994" t="str">
            <v xml:space="preserve">DIVERSAS OBRAS EN EL MUNICIPIO DE SAN PEDRO CHOLULA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94">
            <v>0</v>
          </cell>
          <cell r="M2994">
            <v>15000000</v>
          </cell>
          <cell r="N2994">
            <v>0</v>
          </cell>
          <cell r="O2994">
            <v>15000000</v>
          </cell>
          <cell r="P2994">
            <v>15000000</v>
          </cell>
          <cell r="Q2994">
            <v>15000000</v>
          </cell>
          <cell r="R2994" t="str">
            <v>Sin saldo estimado</v>
          </cell>
          <cell r="S2994">
            <v>1</v>
          </cell>
        </row>
        <row r="2995">
          <cell r="D2995" t="str">
            <v>20191050923300</v>
          </cell>
          <cell r="E2995" t="str">
            <v>8300002136001001</v>
          </cell>
          <cell r="K2995" t="str">
            <v xml:space="preserve">DIVERSAS OBRAS EN EL MUNICIPIO DE SAN PEDRO CHOLULA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95">
            <v>0</v>
          </cell>
          <cell r="M2995">
            <v>15000000</v>
          </cell>
          <cell r="N2995">
            <v>0</v>
          </cell>
          <cell r="O2995">
            <v>15000000</v>
          </cell>
          <cell r="P2995">
            <v>15000000</v>
          </cell>
          <cell r="Q2995">
            <v>15000000</v>
          </cell>
          <cell r="R2995" t="str">
            <v>Sin saldo estimado</v>
          </cell>
          <cell r="S2995">
            <v>1</v>
          </cell>
        </row>
        <row r="2996">
          <cell r="D2996" t="str">
            <v/>
          </cell>
          <cell r="E2996" t="str">
            <v>8300002137000000</v>
          </cell>
          <cell r="I2996" t="str">
            <v xml:space="preserve">DIVERSAS OBRAS EN EL MUNICIPIO DE LOS REYES DE JUAREZ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996">
            <v>0</v>
          </cell>
          <cell r="M2996">
            <v>5000000</v>
          </cell>
          <cell r="N2996">
            <v>0</v>
          </cell>
          <cell r="O2996">
            <v>5000000</v>
          </cell>
          <cell r="P2996">
            <v>5000000</v>
          </cell>
          <cell r="Q2996">
            <v>5000000</v>
          </cell>
          <cell r="R2996" t="str">
            <v>Sin saldo estimado</v>
          </cell>
          <cell r="S2996">
            <v>1</v>
          </cell>
        </row>
        <row r="2997">
          <cell r="D2997" t="str">
            <v/>
          </cell>
          <cell r="E2997" t="str">
            <v>8300002137001000</v>
          </cell>
          <cell r="J2997" t="str">
            <v xml:space="preserve">DIVERSAS OBRAS EN EL MUNICIPIO DE LOS REYES DE JUAREZ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997">
            <v>0</v>
          </cell>
          <cell r="M2997">
            <v>5000000</v>
          </cell>
          <cell r="N2997">
            <v>0</v>
          </cell>
          <cell r="O2997">
            <v>5000000</v>
          </cell>
          <cell r="P2997">
            <v>5000000</v>
          </cell>
          <cell r="Q2997">
            <v>5000000</v>
          </cell>
          <cell r="R2997" t="str">
            <v>Sin saldo estimado</v>
          </cell>
          <cell r="S2997">
            <v>1</v>
          </cell>
        </row>
        <row r="2998">
          <cell r="D2998" t="str">
            <v>20191050923300</v>
          </cell>
          <cell r="E2998" t="str">
            <v>8300002137001001</v>
          </cell>
          <cell r="K2998" t="str">
            <v xml:space="preserve">DIVERSAS OBRAS EN EL MUNICIPIO DE LOS REYES DE JUAREZ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2998">
            <v>0</v>
          </cell>
          <cell r="M2998">
            <v>5000000</v>
          </cell>
          <cell r="N2998">
            <v>0</v>
          </cell>
          <cell r="O2998">
            <v>5000000</v>
          </cell>
          <cell r="P2998">
            <v>5000000</v>
          </cell>
          <cell r="Q2998">
            <v>5000000</v>
          </cell>
          <cell r="R2998" t="str">
            <v>Sin saldo estimado</v>
          </cell>
          <cell r="S2998">
            <v>1</v>
          </cell>
        </row>
        <row r="2999">
          <cell r="D2999" t="str">
            <v/>
          </cell>
          <cell r="E2999" t="str">
            <v>8300002138000000</v>
          </cell>
          <cell r="I2999" t="str">
            <v xml:space="preserve">DIVERSAS OBRAS EN EL MUNICIPIO DE TECALI DE HERRERA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2999">
            <v>0</v>
          </cell>
          <cell r="M2999">
            <v>2452220.4700000002</v>
          </cell>
          <cell r="N2999">
            <v>0</v>
          </cell>
          <cell r="O2999">
            <v>2452220.4700000002</v>
          </cell>
          <cell r="P2999">
            <v>2452220.4700000002</v>
          </cell>
          <cell r="Q2999">
            <v>2452220.4700000002</v>
          </cell>
          <cell r="R2999" t="str">
            <v>Sin saldo estimado</v>
          </cell>
          <cell r="S2999">
            <v>1</v>
          </cell>
        </row>
        <row r="3000">
          <cell r="D3000" t="str">
            <v/>
          </cell>
          <cell r="E3000" t="str">
            <v>8300002138001000</v>
          </cell>
          <cell r="J3000" t="str">
            <v xml:space="preserve">DIVERSAS OBRAS EN EL MUNICIPIO DE TECALI DE HERRERA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3000">
            <v>0</v>
          </cell>
          <cell r="M3000">
            <v>2452220.4700000002</v>
          </cell>
          <cell r="N3000">
            <v>0</v>
          </cell>
          <cell r="O3000">
            <v>2452220.4700000002</v>
          </cell>
          <cell r="P3000">
            <v>2452220.4700000002</v>
          </cell>
          <cell r="Q3000">
            <v>2452220.4700000002</v>
          </cell>
          <cell r="R3000" t="str">
            <v>Sin saldo estimado</v>
          </cell>
          <cell r="S3000">
            <v>1</v>
          </cell>
        </row>
        <row r="3001">
          <cell r="D3001" t="str">
            <v>20191050923300</v>
          </cell>
          <cell r="E3001" t="str">
            <v>8300002138001001</v>
          </cell>
          <cell r="K3001" t="str">
            <v xml:space="preserve">DIVERSAS OBRAS EN EL MUNICIPIO DE TECALI DE HERRERA PUEBLA PROGRAMA UNO MAS UNO                                                                                                                                                                                                                             </v>
          </cell>
          <cell r="L3001">
            <v>0</v>
          </cell>
          <cell r="M3001">
            <v>2452220.4700000002</v>
          </cell>
          <cell r="N3001">
            <v>0</v>
          </cell>
          <cell r="O3001">
            <v>2452220.4700000002</v>
          </cell>
          <cell r="P3001">
            <v>2452220.4700000002</v>
          </cell>
          <cell r="Q3001">
            <v>2452220.4700000002</v>
          </cell>
          <cell r="R3001" t="str">
            <v>Sin saldo estimado</v>
          </cell>
          <cell r="S3001">
            <v>1</v>
          </cell>
        </row>
        <row r="3002">
          <cell r="D3002" t="str">
            <v/>
          </cell>
          <cell r="E3002" t="str">
            <v>8300002139000000</v>
          </cell>
          <cell r="I3002" t="str">
            <v xml:space="preserve">DIVERSAS OBRAS EN EL MUNICIPIO DE PUEBLA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002">
            <v>0</v>
          </cell>
          <cell r="M3002">
            <v>19982519.27</v>
          </cell>
          <cell r="N3002">
            <v>0</v>
          </cell>
          <cell r="O3002">
            <v>19982519.27</v>
          </cell>
          <cell r="P3002">
            <v>19982519.27</v>
          </cell>
          <cell r="Q3002">
            <v>19982519.27</v>
          </cell>
          <cell r="R3002" t="str">
            <v>Sin saldo estimado</v>
          </cell>
          <cell r="S3002">
            <v>1</v>
          </cell>
        </row>
        <row r="3003">
          <cell r="D3003" t="str">
            <v/>
          </cell>
          <cell r="E3003" t="str">
            <v>8300002139001000</v>
          </cell>
          <cell r="J3003" t="str">
            <v xml:space="preserve">DIVERSAS OBRAS EN EL MUNICIPIO DE PUEBLA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003">
            <v>0</v>
          </cell>
          <cell r="M3003">
            <v>19982519.27</v>
          </cell>
          <cell r="N3003">
            <v>0</v>
          </cell>
          <cell r="O3003">
            <v>19982519.27</v>
          </cell>
          <cell r="P3003">
            <v>19982519.27</v>
          </cell>
          <cell r="Q3003">
            <v>19982519.27</v>
          </cell>
          <cell r="R3003" t="str">
            <v>Sin saldo estimado</v>
          </cell>
          <cell r="S3003">
            <v>1</v>
          </cell>
        </row>
        <row r="3004">
          <cell r="D3004" t="str">
            <v>20191050923300</v>
          </cell>
          <cell r="E3004" t="str">
            <v>8300002139001001</v>
          </cell>
          <cell r="K3004" t="str">
            <v xml:space="preserve">DIVERSAS OBRAS EN EL MUNICIPIO DE PUEBLA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004">
            <v>0</v>
          </cell>
          <cell r="M3004">
            <v>19982519.27</v>
          </cell>
          <cell r="N3004">
            <v>0</v>
          </cell>
          <cell r="O3004">
            <v>19982519.27</v>
          </cell>
          <cell r="P3004">
            <v>19982519.27</v>
          </cell>
          <cell r="Q3004">
            <v>19982519.27</v>
          </cell>
          <cell r="R3004" t="str">
            <v>Sin saldo estimado</v>
          </cell>
          <cell r="S3004">
            <v>1</v>
          </cell>
        </row>
        <row r="3005">
          <cell r="D3005" t="str">
            <v/>
          </cell>
          <cell r="E3005" t="str">
            <v>8300002140000000</v>
          </cell>
          <cell r="I3005" t="str">
            <v xml:space="preserve">DIVERSAS OBRAS EN EL MUNICIPIO DE SAN JOSE MIAHUATLAN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05">
            <v>0</v>
          </cell>
          <cell r="M3005">
            <v>2500000</v>
          </cell>
          <cell r="N3005">
            <v>0</v>
          </cell>
          <cell r="O3005">
            <v>2500000</v>
          </cell>
          <cell r="P3005">
            <v>2500000</v>
          </cell>
          <cell r="Q3005">
            <v>2500000</v>
          </cell>
          <cell r="R3005" t="str">
            <v>Sin saldo estimado</v>
          </cell>
          <cell r="S3005">
            <v>1</v>
          </cell>
        </row>
        <row r="3006">
          <cell r="D3006" t="str">
            <v/>
          </cell>
          <cell r="E3006" t="str">
            <v>8300002140001000</v>
          </cell>
          <cell r="J3006" t="str">
            <v xml:space="preserve">DIVERSAS OBRAS EN EL MUNICIPIO DE SAN JOSE MIAHUATLAN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06">
            <v>0</v>
          </cell>
          <cell r="M3006">
            <v>2500000</v>
          </cell>
          <cell r="N3006">
            <v>0</v>
          </cell>
          <cell r="O3006">
            <v>2500000</v>
          </cell>
          <cell r="P3006">
            <v>2500000</v>
          </cell>
          <cell r="Q3006">
            <v>2500000</v>
          </cell>
          <cell r="R3006" t="str">
            <v>Sin saldo estimado</v>
          </cell>
          <cell r="S3006">
            <v>1</v>
          </cell>
        </row>
        <row r="3007">
          <cell r="D3007" t="str">
            <v>20191050923300</v>
          </cell>
          <cell r="E3007" t="str">
            <v>8300002140001001</v>
          </cell>
          <cell r="K3007" t="str">
            <v xml:space="preserve">DIVERSAS OBRAS EN EL MUNICIPIO DE SAN JOSE MIAHUATLAN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07">
            <v>0</v>
          </cell>
          <cell r="M3007">
            <v>2500000</v>
          </cell>
          <cell r="N3007">
            <v>0</v>
          </cell>
          <cell r="O3007">
            <v>2500000</v>
          </cell>
          <cell r="P3007">
            <v>2500000</v>
          </cell>
          <cell r="Q3007">
            <v>2500000</v>
          </cell>
          <cell r="R3007" t="str">
            <v>Sin saldo estimado</v>
          </cell>
          <cell r="S3007">
            <v>1</v>
          </cell>
        </row>
        <row r="3008">
          <cell r="D3008" t="str">
            <v/>
          </cell>
          <cell r="E3008" t="str">
            <v>8300002141000000</v>
          </cell>
          <cell r="I3008" t="str">
            <v xml:space="preserve">DIVERSAS OBRAS EN EL MUNICIPIO DE TEPEXCO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08">
            <v>0</v>
          </cell>
          <cell r="M3008">
            <v>1500000</v>
          </cell>
          <cell r="N3008">
            <v>0</v>
          </cell>
          <cell r="O3008">
            <v>1500000</v>
          </cell>
          <cell r="P3008">
            <v>1500000</v>
          </cell>
          <cell r="Q3008">
            <v>1500000</v>
          </cell>
          <cell r="R3008" t="str">
            <v>Sin saldo estimado</v>
          </cell>
          <cell r="S3008">
            <v>1</v>
          </cell>
        </row>
        <row r="3009">
          <cell r="D3009" t="str">
            <v/>
          </cell>
          <cell r="E3009" t="str">
            <v>8300002141001000</v>
          </cell>
          <cell r="J3009" t="str">
            <v xml:space="preserve">DIVERSAS OBRAS EN EL MUNICIPIO DE TEPEXCO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09">
            <v>0</v>
          </cell>
          <cell r="M3009">
            <v>1500000</v>
          </cell>
          <cell r="N3009">
            <v>0</v>
          </cell>
          <cell r="O3009">
            <v>1500000</v>
          </cell>
          <cell r="P3009">
            <v>1500000</v>
          </cell>
          <cell r="Q3009">
            <v>1500000</v>
          </cell>
          <cell r="R3009" t="str">
            <v>Sin saldo estimado</v>
          </cell>
          <cell r="S3009">
            <v>1</v>
          </cell>
        </row>
        <row r="3010">
          <cell r="D3010" t="str">
            <v>20191050923300</v>
          </cell>
          <cell r="E3010" t="str">
            <v>8300002141001001</v>
          </cell>
          <cell r="K3010" t="str">
            <v xml:space="preserve">DIVERSAS OBRAS EN EL MUNICIPIO DE TEPEXCO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10">
            <v>0</v>
          </cell>
          <cell r="M3010">
            <v>1500000</v>
          </cell>
          <cell r="N3010">
            <v>0</v>
          </cell>
          <cell r="O3010">
            <v>1500000</v>
          </cell>
          <cell r="P3010">
            <v>1500000</v>
          </cell>
          <cell r="Q3010">
            <v>1500000</v>
          </cell>
          <cell r="R3010" t="str">
            <v>Sin saldo estimado</v>
          </cell>
          <cell r="S3010">
            <v>1</v>
          </cell>
        </row>
        <row r="3011">
          <cell r="D3011" t="str">
            <v/>
          </cell>
          <cell r="E3011" t="str">
            <v>8300002142000000</v>
          </cell>
          <cell r="I3011" t="str">
            <v xml:space="preserve">DIVERSAS OBRAS EN EL MUNICIPIO DE TEPEXI DE RODRIGUEZ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11">
            <v>0</v>
          </cell>
          <cell r="M3011">
            <v>4864223.82</v>
          </cell>
          <cell r="N3011">
            <v>0</v>
          </cell>
          <cell r="O3011">
            <v>4864223.82</v>
          </cell>
          <cell r="P3011">
            <v>4864223.82</v>
          </cell>
          <cell r="Q3011">
            <v>4864223.82</v>
          </cell>
          <cell r="R3011" t="str">
            <v>Sin saldo estimado</v>
          </cell>
          <cell r="S3011">
            <v>1</v>
          </cell>
        </row>
        <row r="3012">
          <cell r="D3012" t="str">
            <v/>
          </cell>
          <cell r="E3012" t="str">
            <v>8300002142001000</v>
          </cell>
          <cell r="J3012" t="str">
            <v xml:space="preserve">DIVERSAS OBRAS EN EL MUNICIPIO DE TEPEXI DE RODRIGUEZ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12">
            <v>0</v>
          </cell>
          <cell r="M3012">
            <v>4864223.82</v>
          </cell>
          <cell r="N3012">
            <v>0</v>
          </cell>
          <cell r="O3012">
            <v>4864223.82</v>
          </cell>
          <cell r="P3012">
            <v>4864223.82</v>
          </cell>
          <cell r="Q3012">
            <v>4864223.82</v>
          </cell>
          <cell r="R3012" t="str">
            <v>Sin saldo estimado</v>
          </cell>
          <cell r="S3012">
            <v>1</v>
          </cell>
        </row>
        <row r="3013">
          <cell r="D3013" t="str">
            <v>20191050923300</v>
          </cell>
          <cell r="E3013" t="str">
            <v>8300002142001001</v>
          </cell>
          <cell r="K3013" t="str">
            <v xml:space="preserve">DIVERSAS OBRAS EN EL MUNICIPIO DE TEPEXI DE RODRIGUEZ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13">
            <v>0</v>
          </cell>
          <cell r="M3013">
            <v>4864223.82</v>
          </cell>
          <cell r="N3013">
            <v>0</v>
          </cell>
          <cell r="O3013">
            <v>4864223.82</v>
          </cell>
          <cell r="P3013">
            <v>4864223.82</v>
          </cell>
          <cell r="Q3013">
            <v>4864223.82</v>
          </cell>
          <cell r="R3013" t="str">
            <v>Sin saldo estimado</v>
          </cell>
          <cell r="S3013">
            <v>1</v>
          </cell>
        </row>
        <row r="3014">
          <cell r="D3014" t="str">
            <v/>
          </cell>
          <cell r="E3014" t="str">
            <v>8300002143000000</v>
          </cell>
          <cell r="I3014" t="str">
            <v xml:space="preserve">DIVERSAS OBRAS EN EL MUNICIPIO DE TLATLAUQUITEPEC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014">
            <v>0</v>
          </cell>
          <cell r="M3014">
            <v>10000000</v>
          </cell>
          <cell r="N3014">
            <v>0</v>
          </cell>
          <cell r="O3014">
            <v>10000000</v>
          </cell>
          <cell r="P3014">
            <v>10000000</v>
          </cell>
          <cell r="Q3014">
            <v>10000000</v>
          </cell>
          <cell r="R3014" t="str">
            <v>Sin saldo estimado</v>
          </cell>
          <cell r="S3014">
            <v>1</v>
          </cell>
        </row>
        <row r="3015">
          <cell r="D3015" t="str">
            <v/>
          </cell>
          <cell r="E3015" t="str">
            <v>8300002143001000</v>
          </cell>
          <cell r="J3015" t="str">
            <v xml:space="preserve">DIVERSAS OBRAS EN EL MUNICIPIO DE TLATLAUQUITEPEC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015">
            <v>0</v>
          </cell>
          <cell r="M3015">
            <v>10000000</v>
          </cell>
          <cell r="N3015">
            <v>0</v>
          </cell>
          <cell r="O3015">
            <v>10000000</v>
          </cell>
          <cell r="P3015">
            <v>10000000</v>
          </cell>
          <cell r="Q3015">
            <v>10000000</v>
          </cell>
          <cell r="R3015" t="str">
            <v>Sin saldo estimado</v>
          </cell>
          <cell r="S3015">
            <v>1</v>
          </cell>
        </row>
        <row r="3016">
          <cell r="D3016" t="str">
            <v>20191050923300</v>
          </cell>
          <cell r="E3016" t="str">
            <v>8300002143001001</v>
          </cell>
          <cell r="K3016" t="str">
            <v xml:space="preserve">DIVERSAS OBRAS EN EL MUNICIPIO DE TLATLAUQUITEPEC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016">
            <v>0</v>
          </cell>
          <cell r="M3016">
            <v>10000000</v>
          </cell>
          <cell r="N3016">
            <v>0</v>
          </cell>
          <cell r="O3016">
            <v>10000000</v>
          </cell>
          <cell r="P3016">
            <v>10000000</v>
          </cell>
          <cell r="Q3016">
            <v>10000000</v>
          </cell>
          <cell r="R3016" t="str">
            <v>Sin saldo estimado</v>
          </cell>
          <cell r="S3016">
            <v>1</v>
          </cell>
        </row>
        <row r="3017">
          <cell r="D3017" t="str">
            <v/>
          </cell>
          <cell r="E3017" t="str">
            <v>8300002144000000</v>
          </cell>
          <cell r="I3017" t="str">
            <v xml:space="preserve">DIVERSAS OBRAS EN EL MUNICIPIO DE SAN MARTIN TOTOLTEPEC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3017">
            <v>0</v>
          </cell>
          <cell r="M3017">
            <v>1000000</v>
          </cell>
          <cell r="N3017">
            <v>0</v>
          </cell>
          <cell r="O3017">
            <v>1000000</v>
          </cell>
          <cell r="P3017">
            <v>1000000</v>
          </cell>
          <cell r="Q3017">
            <v>1000000</v>
          </cell>
          <cell r="R3017" t="str">
            <v>Sin saldo estimado</v>
          </cell>
          <cell r="S3017">
            <v>1</v>
          </cell>
        </row>
        <row r="3018">
          <cell r="D3018" t="str">
            <v/>
          </cell>
          <cell r="E3018" t="str">
            <v>8300002144001000</v>
          </cell>
          <cell r="J3018" t="str">
            <v xml:space="preserve">DIVERSAS OBRAS EN EL MUNICIPIO DE SAN MARTIN TOTOLTEPEC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3018">
            <v>0</v>
          </cell>
          <cell r="M3018">
            <v>1000000</v>
          </cell>
          <cell r="N3018">
            <v>0</v>
          </cell>
          <cell r="O3018">
            <v>1000000</v>
          </cell>
          <cell r="P3018">
            <v>1000000</v>
          </cell>
          <cell r="Q3018">
            <v>1000000</v>
          </cell>
          <cell r="R3018" t="str">
            <v>Sin saldo estimado</v>
          </cell>
          <cell r="S3018">
            <v>1</v>
          </cell>
        </row>
        <row r="3019">
          <cell r="D3019" t="str">
            <v>20191050923300</v>
          </cell>
          <cell r="E3019" t="str">
            <v>8300002144001001</v>
          </cell>
          <cell r="K3019" t="str">
            <v xml:space="preserve">DIVERSAS OBRAS EN EL MUNICIPIO DE SAN MARTIN TOTOLTEPEC PUEBLA PROGRAMA UNO MAS UNO                                                                                                                                                                                                                         </v>
          </cell>
          <cell r="L3019">
            <v>0</v>
          </cell>
          <cell r="M3019">
            <v>1000000</v>
          </cell>
          <cell r="N3019">
            <v>0</v>
          </cell>
          <cell r="O3019">
            <v>1000000</v>
          </cell>
          <cell r="P3019">
            <v>1000000</v>
          </cell>
          <cell r="Q3019">
            <v>1000000</v>
          </cell>
          <cell r="R3019" t="str">
            <v>Sin saldo estimado</v>
          </cell>
          <cell r="S3019">
            <v>1</v>
          </cell>
        </row>
        <row r="3020">
          <cell r="D3020" t="str">
            <v/>
          </cell>
          <cell r="E3020" t="str">
            <v>8300002145000000</v>
          </cell>
          <cell r="I3020" t="str">
            <v xml:space="preserve">DIVERSAS OBRAS EN EL MUNICIPIO DE TEPEYAHUALCO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020">
            <v>0</v>
          </cell>
          <cell r="M3020">
            <v>5000000</v>
          </cell>
          <cell r="N3020">
            <v>0</v>
          </cell>
          <cell r="O3020">
            <v>5000000</v>
          </cell>
          <cell r="P3020">
            <v>5000000</v>
          </cell>
          <cell r="Q3020">
            <v>5000000</v>
          </cell>
          <cell r="R3020" t="str">
            <v>Sin saldo estimado</v>
          </cell>
          <cell r="S3020">
            <v>1</v>
          </cell>
        </row>
        <row r="3021">
          <cell r="D3021" t="str">
            <v/>
          </cell>
          <cell r="E3021" t="str">
            <v>8300002145001000</v>
          </cell>
          <cell r="J3021" t="str">
            <v xml:space="preserve">DIVERSAS OBRAS EN EL MUNICIPIO DE TEPEYAHUALCO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021">
            <v>0</v>
          </cell>
          <cell r="M3021">
            <v>5000000</v>
          </cell>
          <cell r="N3021">
            <v>0</v>
          </cell>
          <cell r="O3021">
            <v>5000000</v>
          </cell>
          <cell r="P3021">
            <v>5000000</v>
          </cell>
          <cell r="Q3021">
            <v>5000000</v>
          </cell>
          <cell r="R3021" t="str">
            <v>Sin saldo estimado</v>
          </cell>
          <cell r="S3021">
            <v>1</v>
          </cell>
        </row>
        <row r="3022">
          <cell r="D3022" t="str">
            <v>20191050923300</v>
          </cell>
          <cell r="E3022" t="str">
            <v>8300002145001001</v>
          </cell>
          <cell r="K3022" t="str">
            <v xml:space="preserve">DIVERSAS OBRAS EN EL MUNICIPIO DE TEPEYAHUALCO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022">
            <v>0</v>
          </cell>
          <cell r="M3022">
            <v>5000000</v>
          </cell>
          <cell r="N3022">
            <v>0</v>
          </cell>
          <cell r="O3022">
            <v>5000000</v>
          </cell>
          <cell r="P3022">
            <v>5000000</v>
          </cell>
          <cell r="Q3022">
            <v>5000000</v>
          </cell>
          <cell r="R3022" t="str">
            <v>Sin saldo estimado</v>
          </cell>
          <cell r="S3022">
            <v>1</v>
          </cell>
        </row>
        <row r="3023">
          <cell r="D3023" t="str">
            <v/>
          </cell>
          <cell r="E3023" t="str">
            <v>8300002146000000</v>
          </cell>
          <cell r="I3023" t="str">
            <v xml:space="preserve">DIVERSAS OBRAS EN EL MUNICIPIO DE COYOMEAPAN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023">
            <v>0</v>
          </cell>
          <cell r="M3023">
            <v>5000000</v>
          </cell>
          <cell r="N3023">
            <v>0</v>
          </cell>
          <cell r="O3023">
            <v>5000000</v>
          </cell>
          <cell r="P3023">
            <v>5000000</v>
          </cell>
          <cell r="Q3023">
            <v>5000000</v>
          </cell>
          <cell r="R3023" t="str">
            <v>Sin saldo estimado</v>
          </cell>
          <cell r="S3023">
            <v>1</v>
          </cell>
        </row>
        <row r="3024">
          <cell r="D3024" t="str">
            <v/>
          </cell>
          <cell r="E3024" t="str">
            <v>8300002146001000</v>
          </cell>
          <cell r="J3024" t="str">
            <v xml:space="preserve">DIVERSAS OBRAS EN EL MUNICIPIO DE COYOMEAPAN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024">
            <v>0</v>
          </cell>
          <cell r="M3024">
            <v>5000000</v>
          </cell>
          <cell r="N3024">
            <v>0</v>
          </cell>
          <cell r="O3024">
            <v>5000000</v>
          </cell>
          <cell r="P3024">
            <v>5000000</v>
          </cell>
          <cell r="Q3024">
            <v>5000000</v>
          </cell>
          <cell r="R3024" t="str">
            <v>Sin saldo estimado</v>
          </cell>
          <cell r="S3024">
            <v>1</v>
          </cell>
        </row>
        <row r="3025">
          <cell r="D3025" t="str">
            <v>20191050923300</v>
          </cell>
          <cell r="E3025" t="str">
            <v>8300002146001001</v>
          </cell>
          <cell r="K3025" t="str">
            <v xml:space="preserve">DIVERSAS OBRAS EN EL MUNICIPIO DE COYOMEAPAN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025">
            <v>0</v>
          </cell>
          <cell r="M3025">
            <v>5000000</v>
          </cell>
          <cell r="N3025">
            <v>0</v>
          </cell>
          <cell r="O3025">
            <v>5000000</v>
          </cell>
          <cell r="P3025">
            <v>5000000</v>
          </cell>
          <cell r="Q3025">
            <v>5000000</v>
          </cell>
          <cell r="R3025" t="str">
            <v>Sin saldo estimado</v>
          </cell>
          <cell r="S3025">
            <v>1</v>
          </cell>
        </row>
        <row r="3026">
          <cell r="D3026" t="str">
            <v/>
          </cell>
          <cell r="E3026" t="str">
            <v>8300002147000000</v>
          </cell>
          <cell r="I3026" t="str">
            <v xml:space="preserve">DIVERSAS OBRAS EN EL MUNICIPIO DE HUATLATLAUCA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026">
            <v>0</v>
          </cell>
          <cell r="M3026">
            <v>2499760.66</v>
          </cell>
          <cell r="N3026">
            <v>0</v>
          </cell>
          <cell r="O3026">
            <v>2499760.66</v>
          </cell>
          <cell r="P3026">
            <v>2499760.66</v>
          </cell>
          <cell r="Q3026">
            <v>2499760.66</v>
          </cell>
          <cell r="R3026" t="str">
            <v>Sin saldo estimado</v>
          </cell>
          <cell r="S3026">
            <v>1</v>
          </cell>
        </row>
        <row r="3027">
          <cell r="D3027" t="str">
            <v/>
          </cell>
          <cell r="E3027" t="str">
            <v>8300002147001000</v>
          </cell>
          <cell r="J3027" t="str">
            <v xml:space="preserve">DIVERSAS OBRAS EN EL MUNICIPIO DE HUATLATLAUCA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027">
            <v>0</v>
          </cell>
          <cell r="M3027">
            <v>2499760.66</v>
          </cell>
          <cell r="N3027">
            <v>0</v>
          </cell>
          <cell r="O3027">
            <v>2499760.66</v>
          </cell>
          <cell r="P3027">
            <v>2499760.66</v>
          </cell>
          <cell r="Q3027">
            <v>2499760.66</v>
          </cell>
          <cell r="R3027" t="str">
            <v>Sin saldo estimado</v>
          </cell>
          <cell r="S3027">
            <v>1</v>
          </cell>
        </row>
        <row r="3028">
          <cell r="D3028" t="str">
            <v>20191050923300</v>
          </cell>
          <cell r="E3028" t="str">
            <v>8300002147001001</v>
          </cell>
          <cell r="K3028" t="str">
            <v xml:space="preserve">DIVERSAS OBRAS EN EL MUNICIPIO DE HUATLATLAUCA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028">
            <v>0</v>
          </cell>
          <cell r="M3028">
            <v>2499760.66</v>
          </cell>
          <cell r="N3028">
            <v>0</v>
          </cell>
          <cell r="O3028">
            <v>2499760.66</v>
          </cell>
          <cell r="P3028">
            <v>2499760.66</v>
          </cell>
          <cell r="Q3028">
            <v>2499760.66</v>
          </cell>
          <cell r="R3028" t="str">
            <v>Sin saldo estimado</v>
          </cell>
          <cell r="S3028">
            <v>1</v>
          </cell>
        </row>
        <row r="3029">
          <cell r="D3029" t="str">
            <v/>
          </cell>
          <cell r="E3029" t="str">
            <v>8300002148000000</v>
          </cell>
          <cell r="I3029" t="str">
            <v xml:space="preserve">DIVERSAS OBRAS EN EL MUNICIPIO DE ACAJETE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29">
            <v>0</v>
          </cell>
          <cell r="M3029">
            <v>5000000</v>
          </cell>
          <cell r="N3029">
            <v>0</v>
          </cell>
          <cell r="O3029">
            <v>5000000</v>
          </cell>
          <cell r="P3029">
            <v>5000000</v>
          </cell>
          <cell r="Q3029">
            <v>5000000</v>
          </cell>
          <cell r="R3029" t="str">
            <v>Sin saldo estimado</v>
          </cell>
          <cell r="S3029">
            <v>1</v>
          </cell>
        </row>
        <row r="3030">
          <cell r="D3030" t="str">
            <v/>
          </cell>
          <cell r="E3030" t="str">
            <v>8300002148001000</v>
          </cell>
          <cell r="J3030" t="str">
            <v xml:space="preserve">DIVERSAS OBRAS EN EL MUNICIPIO DE ACAJETE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30">
            <v>0</v>
          </cell>
          <cell r="M3030">
            <v>5000000</v>
          </cell>
          <cell r="N3030">
            <v>0</v>
          </cell>
          <cell r="O3030">
            <v>5000000</v>
          </cell>
          <cell r="P3030">
            <v>5000000</v>
          </cell>
          <cell r="Q3030">
            <v>5000000</v>
          </cell>
          <cell r="R3030" t="str">
            <v>Sin saldo estimado</v>
          </cell>
          <cell r="S3030">
            <v>1</v>
          </cell>
        </row>
        <row r="3031">
          <cell r="D3031" t="str">
            <v>20191050923300</v>
          </cell>
          <cell r="E3031" t="str">
            <v>8300002148001001</v>
          </cell>
          <cell r="K3031" t="str">
            <v xml:space="preserve">DIVERSAS OBRAS EN EL MUNICIPIO DE ACAJETE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31">
            <v>0</v>
          </cell>
          <cell r="M3031">
            <v>5000000</v>
          </cell>
          <cell r="N3031">
            <v>0</v>
          </cell>
          <cell r="O3031">
            <v>5000000</v>
          </cell>
          <cell r="P3031">
            <v>5000000</v>
          </cell>
          <cell r="Q3031">
            <v>5000000</v>
          </cell>
          <cell r="R3031" t="str">
            <v>Sin saldo estimado</v>
          </cell>
          <cell r="S3031">
            <v>1</v>
          </cell>
        </row>
        <row r="3032">
          <cell r="D3032" t="str">
            <v/>
          </cell>
          <cell r="E3032" t="str">
            <v>8300002149000000</v>
          </cell>
          <cell r="I3032" t="str">
            <v xml:space="preserve">DIVERSAS OBRAS EN EL MUNICIPIO DE QUIMIXTLAN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032">
            <v>0</v>
          </cell>
          <cell r="M3032">
            <v>5000000</v>
          </cell>
          <cell r="N3032">
            <v>0</v>
          </cell>
          <cell r="O3032">
            <v>5000000</v>
          </cell>
          <cell r="P3032">
            <v>5000000</v>
          </cell>
          <cell r="Q3032">
            <v>5000000</v>
          </cell>
          <cell r="R3032" t="str">
            <v>Sin saldo estimado</v>
          </cell>
          <cell r="S3032">
            <v>1</v>
          </cell>
        </row>
        <row r="3033">
          <cell r="D3033" t="str">
            <v/>
          </cell>
          <cell r="E3033" t="str">
            <v>8300002149001000</v>
          </cell>
          <cell r="J3033" t="str">
            <v xml:space="preserve">DIVERSAS OBRAS EN EL MUNICIPIO DE QUIMIXTLAN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033">
            <v>0</v>
          </cell>
          <cell r="M3033">
            <v>5000000</v>
          </cell>
          <cell r="N3033">
            <v>0</v>
          </cell>
          <cell r="O3033">
            <v>5000000</v>
          </cell>
          <cell r="P3033">
            <v>5000000</v>
          </cell>
          <cell r="Q3033">
            <v>5000000</v>
          </cell>
          <cell r="R3033" t="str">
            <v>Sin saldo estimado</v>
          </cell>
          <cell r="S3033">
            <v>1</v>
          </cell>
        </row>
        <row r="3034">
          <cell r="D3034" t="str">
            <v>20191050923300</v>
          </cell>
          <cell r="E3034" t="str">
            <v>8300002149001001</v>
          </cell>
          <cell r="K3034" t="str">
            <v xml:space="preserve">DIVERSAS OBRAS EN EL MUNICIPIO DE QUIMIXTLAN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034">
            <v>0</v>
          </cell>
          <cell r="M3034">
            <v>5000000</v>
          </cell>
          <cell r="N3034">
            <v>0</v>
          </cell>
          <cell r="O3034">
            <v>5000000</v>
          </cell>
          <cell r="P3034">
            <v>5000000</v>
          </cell>
          <cell r="Q3034">
            <v>5000000</v>
          </cell>
          <cell r="R3034" t="str">
            <v>Sin saldo estimado</v>
          </cell>
          <cell r="S3034">
            <v>1</v>
          </cell>
        </row>
        <row r="3035">
          <cell r="D3035" t="str">
            <v/>
          </cell>
          <cell r="E3035" t="str">
            <v>8300002150000000</v>
          </cell>
          <cell r="I3035" t="str">
            <v xml:space="preserve">DIVERSAS OBRAS EN EL MUNICIPIO DE CHIAUTLA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35">
            <v>0</v>
          </cell>
          <cell r="M3035">
            <v>35000</v>
          </cell>
          <cell r="N3035">
            <v>0</v>
          </cell>
          <cell r="O3035">
            <v>35000</v>
          </cell>
          <cell r="P3035">
            <v>35000</v>
          </cell>
          <cell r="Q3035">
            <v>35000</v>
          </cell>
          <cell r="R3035" t="str">
            <v>Sin saldo estimado</v>
          </cell>
          <cell r="S3035">
            <v>1</v>
          </cell>
        </row>
        <row r="3036">
          <cell r="D3036" t="str">
            <v/>
          </cell>
          <cell r="E3036" t="str">
            <v>8300002150001000</v>
          </cell>
          <cell r="J3036" t="str">
            <v xml:space="preserve">DIVERSAS OBRAS EN EL MUNICIPIO DE CHIAUTLA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36">
            <v>0</v>
          </cell>
          <cell r="M3036">
            <v>35000</v>
          </cell>
          <cell r="N3036">
            <v>0</v>
          </cell>
          <cell r="O3036">
            <v>35000</v>
          </cell>
          <cell r="P3036">
            <v>35000</v>
          </cell>
          <cell r="Q3036">
            <v>35000</v>
          </cell>
          <cell r="R3036" t="str">
            <v>Sin saldo estimado</v>
          </cell>
          <cell r="S3036">
            <v>1</v>
          </cell>
        </row>
        <row r="3037">
          <cell r="D3037" t="str">
            <v>20191050923300</v>
          </cell>
          <cell r="E3037" t="str">
            <v>8300002150001001</v>
          </cell>
          <cell r="K3037" t="str">
            <v xml:space="preserve">DIVERSAS OBRAS EN EL MUNICIPIO DE CHIAUTLA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37">
            <v>0</v>
          </cell>
          <cell r="M3037">
            <v>35000</v>
          </cell>
          <cell r="N3037">
            <v>0</v>
          </cell>
          <cell r="O3037">
            <v>35000</v>
          </cell>
          <cell r="P3037">
            <v>35000</v>
          </cell>
          <cell r="Q3037">
            <v>35000</v>
          </cell>
          <cell r="R3037" t="str">
            <v>Sin saldo estimado</v>
          </cell>
          <cell r="S3037">
            <v>1</v>
          </cell>
        </row>
        <row r="3038">
          <cell r="D3038" t="str">
            <v/>
          </cell>
          <cell r="E3038" t="str">
            <v>8300002151000000</v>
          </cell>
          <cell r="I3038" t="str">
            <v xml:space="preserve">DIVERSAS OBRAS EN EL MUNICIPIO DE CORONANGO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038">
            <v>0</v>
          </cell>
          <cell r="M3038">
            <v>5000000</v>
          </cell>
          <cell r="N3038">
            <v>0</v>
          </cell>
          <cell r="O3038">
            <v>5000000</v>
          </cell>
          <cell r="P3038">
            <v>5000000</v>
          </cell>
          <cell r="Q3038">
            <v>5000000</v>
          </cell>
          <cell r="R3038" t="str">
            <v>Sin saldo estimado</v>
          </cell>
          <cell r="S3038">
            <v>1</v>
          </cell>
        </row>
        <row r="3039">
          <cell r="D3039" t="str">
            <v/>
          </cell>
          <cell r="E3039" t="str">
            <v>8300002151001000</v>
          </cell>
          <cell r="J3039" t="str">
            <v xml:space="preserve">DIVERSAS OBRAS EN EL MUNICIPIO DE CORONANGO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039">
            <v>0</v>
          </cell>
          <cell r="M3039">
            <v>5000000</v>
          </cell>
          <cell r="N3039">
            <v>0</v>
          </cell>
          <cell r="O3039">
            <v>5000000</v>
          </cell>
          <cell r="P3039">
            <v>5000000</v>
          </cell>
          <cell r="Q3039">
            <v>5000000</v>
          </cell>
          <cell r="R3039" t="str">
            <v>Sin saldo estimado</v>
          </cell>
          <cell r="S3039">
            <v>1</v>
          </cell>
        </row>
        <row r="3040">
          <cell r="D3040" t="str">
            <v>20191050923300</v>
          </cell>
          <cell r="E3040" t="str">
            <v>8300002151001001</v>
          </cell>
          <cell r="K3040" t="str">
            <v xml:space="preserve">DIVERSAS OBRAS EN EL MUNICIPIO DE CORONANGO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040">
            <v>0</v>
          </cell>
          <cell r="M3040">
            <v>5000000</v>
          </cell>
          <cell r="N3040">
            <v>0</v>
          </cell>
          <cell r="O3040">
            <v>5000000</v>
          </cell>
          <cell r="P3040">
            <v>5000000</v>
          </cell>
          <cell r="Q3040">
            <v>5000000</v>
          </cell>
          <cell r="R3040" t="str">
            <v>Sin saldo estimado</v>
          </cell>
          <cell r="S3040">
            <v>1</v>
          </cell>
        </row>
        <row r="3041">
          <cell r="D3041" t="str">
            <v/>
          </cell>
          <cell r="E3041" t="str">
            <v>8300002152000000</v>
          </cell>
          <cell r="I3041" t="str">
            <v xml:space="preserve">DIVERSAS OBRAS EN EL MUNICIPIO DE CHIETLA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41">
            <v>0</v>
          </cell>
          <cell r="M3041">
            <v>5000000</v>
          </cell>
          <cell r="N3041">
            <v>0</v>
          </cell>
          <cell r="O3041">
            <v>5000000</v>
          </cell>
          <cell r="P3041">
            <v>5000000</v>
          </cell>
          <cell r="Q3041">
            <v>5000000</v>
          </cell>
          <cell r="R3041" t="str">
            <v>Sin saldo estimado</v>
          </cell>
          <cell r="S3041">
            <v>1</v>
          </cell>
        </row>
        <row r="3042">
          <cell r="D3042" t="str">
            <v/>
          </cell>
          <cell r="E3042" t="str">
            <v>8300002152001000</v>
          </cell>
          <cell r="J3042" t="str">
            <v xml:space="preserve">DIVERSAS OBRAS EN EL MUNICIPIO DE CHIETLA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42">
            <v>0</v>
          </cell>
          <cell r="M3042">
            <v>5000000</v>
          </cell>
          <cell r="N3042">
            <v>0</v>
          </cell>
          <cell r="O3042">
            <v>5000000</v>
          </cell>
          <cell r="P3042">
            <v>5000000</v>
          </cell>
          <cell r="Q3042">
            <v>5000000</v>
          </cell>
          <cell r="R3042" t="str">
            <v>Sin saldo estimado</v>
          </cell>
          <cell r="S3042">
            <v>1</v>
          </cell>
        </row>
        <row r="3043">
          <cell r="D3043" t="str">
            <v>20191050923300</v>
          </cell>
          <cell r="E3043" t="str">
            <v>8300002152001001</v>
          </cell>
          <cell r="K3043" t="str">
            <v xml:space="preserve">DIVERSAS OBRAS EN EL MUNICIPIO DE CHIETLA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43">
            <v>0</v>
          </cell>
          <cell r="M3043">
            <v>5000000</v>
          </cell>
          <cell r="N3043">
            <v>0</v>
          </cell>
          <cell r="O3043">
            <v>5000000</v>
          </cell>
          <cell r="P3043">
            <v>5000000</v>
          </cell>
          <cell r="Q3043">
            <v>5000000</v>
          </cell>
          <cell r="R3043" t="str">
            <v>Sin saldo estimado</v>
          </cell>
          <cell r="S3043">
            <v>1</v>
          </cell>
        </row>
        <row r="3044">
          <cell r="D3044" t="str">
            <v/>
          </cell>
          <cell r="E3044" t="str">
            <v>8300002153000000</v>
          </cell>
          <cell r="I3044" t="str">
            <v xml:space="preserve">DIVERSAS OBRAS EN EL MUNICIPIO DE EPATLAN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44">
            <v>0</v>
          </cell>
          <cell r="M3044">
            <v>1500000</v>
          </cell>
          <cell r="N3044">
            <v>0</v>
          </cell>
          <cell r="O3044">
            <v>1500000</v>
          </cell>
          <cell r="P3044">
            <v>1500000</v>
          </cell>
          <cell r="Q3044">
            <v>1500000</v>
          </cell>
          <cell r="R3044" t="str">
            <v>Sin saldo estimado</v>
          </cell>
          <cell r="S3044">
            <v>1</v>
          </cell>
        </row>
        <row r="3045">
          <cell r="D3045" t="str">
            <v/>
          </cell>
          <cell r="E3045" t="str">
            <v>8300002153001000</v>
          </cell>
          <cell r="J3045" t="str">
            <v xml:space="preserve">DIVERSAS OBRAS EN EL MUNICIPIO DE EPATLAN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45">
            <v>0</v>
          </cell>
          <cell r="M3045">
            <v>1500000</v>
          </cell>
          <cell r="N3045">
            <v>0</v>
          </cell>
          <cell r="O3045">
            <v>1500000</v>
          </cell>
          <cell r="P3045">
            <v>1500000</v>
          </cell>
          <cell r="Q3045">
            <v>1500000</v>
          </cell>
          <cell r="R3045" t="str">
            <v>Sin saldo estimado</v>
          </cell>
          <cell r="S3045">
            <v>1</v>
          </cell>
        </row>
        <row r="3046">
          <cell r="D3046" t="str">
            <v>20191050923300</v>
          </cell>
          <cell r="E3046" t="str">
            <v>8300002153001001</v>
          </cell>
          <cell r="K3046" t="str">
            <v xml:space="preserve">DIVERSAS OBRAS EN EL MUNICIPIO DE EPATLAN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046">
            <v>0</v>
          </cell>
          <cell r="M3046">
            <v>1500000</v>
          </cell>
          <cell r="N3046">
            <v>0</v>
          </cell>
          <cell r="O3046">
            <v>1500000</v>
          </cell>
          <cell r="P3046">
            <v>1500000</v>
          </cell>
          <cell r="Q3046">
            <v>1500000</v>
          </cell>
          <cell r="R3046" t="str">
            <v>Sin saldo estimado</v>
          </cell>
          <cell r="S3046">
            <v>1</v>
          </cell>
        </row>
        <row r="3047">
          <cell r="D3047" t="str">
            <v/>
          </cell>
          <cell r="E3047" t="str">
            <v>8300002154000000</v>
          </cell>
          <cell r="I3047" t="str">
            <v xml:space="preserve">DIVERSAS OBRAS EN EL MUNICIPIO DE GUADALUPE VICTORIA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47">
            <v>0</v>
          </cell>
          <cell r="M3047">
            <v>3500000</v>
          </cell>
          <cell r="N3047">
            <v>0</v>
          </cell>
          <cell r="O3047">
            <v>3500000</v>
          </cell>
          <cell r="P3047">
            <v>3500000</v>
          </cell>
          <cell r="Q3047">
            <v>3500000</v>
          </cell>
          <cell r="R3047" t="str">
            <v>Sin saldo estimado</v>
          </cell>
          <cell r="S3047">
            <v>1</v>
          </cell>
        </row>
        <row r="3048">
          <cell r="D3048" t="str">
            <v/>
          </cell>
          <cell r="E3048" t="str">
            <v>8300002154001000</v>
          </cell>
          <cell r="J3048" t="str">
            <v xml:space="preserve">DIVERSAS OBRAS EN EL MUNICIPIO DE GUADALUPE VICTORIA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48">
            <v>0</v>
          </cell>
          <cell r="M3048">
            <v>3500000</v>
          </cell>
          <cell r="N3048">
            <v>0</v>
          </cell>
          <cell r="O3048">
            <v>3500000</v>
          </cell>
          <cell r="P3048">
            <v>3500000</v>
          </cell>
          <cell r="Q3048">
            <v>3500000</v>
          </cell>
          <cell r="R3048" t="str">
            <v>Sin saldo estimado</v>
          </cell>
          <cell r="S3048">
            <v>1</v>
          </cell>
        </row>
        <row r="3049">
          <cell r="D3049" t="str">
            <v>20191050923300</v>
          </cell>
          <cell r="E3049" t="str">
            <v>8300002154001001</v>
          </cell>
          <cell r="K3049" t="str">
            <v xml:space="preserve">DIVERSAS OBRAS EN EL MUNICIPIO DE GUADALUPE VICTORIA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49">
            <v>0</v>
          </cell>
          <cell r="M3049">
            <v>3500000</v>
          </cell>
          <cell r="N3049">
            <v>0</v>
          </cell>
          <cell r="O3049">
            <v>3500000</v>
          </cell>
          <cell r="P3049">
            <v>3500000</v>
          </cell>
          <cell r="Q3049">
            <v>3500000</v>
          </cell>
          <cell r="R3049" t="str">
            <v>Sin saldo estimado</v>
          </cell>
          <cell r="S3049">
            <v>1</v>
          </cell>
        </row>
        <row r="3050">
          <cell r="D3050" t="str">
            <v/>
          </cell>
          <cell r="E3050" t="str">
            <v>8300002155000000</v>
          </cell>
          <cell r="I3050" t="str">
            <v xml:space="preserve">DIVERSAS OBRAS EN EL MUNICIPIO DE HUAQUECHULA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50">
            <v>0</v>
          </cell>
          <cell r="M3050">
            <v>5000000</v>
          </cell>
          <cell r="N3050">
            <v>0</v>
          </cell>
          <cell r="O3050">
            <v>5000000</v>
          </cell>
          <cell r="P3050">
            <v>5000000</v>
          </cell>
          <cell r="Q3050">
            <v>5000000</v>
          </cell>
          <cell r="R3050" t="str">
            <v>Sin saldo estimado</v>
          </cell>
          <cell r="S3050">
            <v>1</v>
          </cell>
        </row>
        <row r="3051">
          <cell r="D3051" t="str">
            <v/>
          </cell>
          <cell r="E3051" t="str">
            <v>8300002155001000</v>
          </cell>
          <cell r="J3051" t="str">
            <v xml:space="preserve">DIVERSAS OBRAS EN EL MUNICIPIO DE HUAQUECHULA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51">
            <v>0</v>
          </cell>
          <cell r="M3051">
            <v>5000000</v>
          </cell>
          <cell r="N3051">
            <v>0</v>
          </cell>
          <cell r="O3051">
            <v>5000000</v>
          </cell>
          <cell r="P3051">
            <v>5000000</v>
          </cell>
          <cell r="Q3051">
            <v>5000000</v>
          </cell>
          <cell r="R3051" t="str">
            <v>Sin saldo estimado</v>
          </cell>
          <cell r="S3051">
            <v>1</v>
          </cell>
        </row>
        <row r="3052">
          <cell r="D3052" t="str">
            <v>20191050923300</v>
          </cell>
          <cell r="E3052" t="str">
            <v>8300002155001001</v>
          </cell>
          <cell r="K3052" t="str">
            <v xml:space="preserve">DIVERSAS OBRAS EN EL MUNICIPIO DE HUAQUECHULA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52">
            <v>0</v>
          </cell>
          <cell r="M3052">
            <v>5000000</v>
          </cell>
          <cell r="N3052">
            <v>0</v>
          </cell>
          <cell r="O3052">
            <v>5000000</v>
          </cell>
          <cell r="P3052">
            <v>5000000</v>
          </cell>
          <cell r="Q3052">
            <v>5000000</v>
          </cell>
          <cell r="R3052" t="str">
            <v>Sin saldo estimado</v>
          </cell>
          <cell r="S3052">
            <v>1</v>
          </cell>
        </row>
        <row r="3053">
          <cell r="D3053" t="str">
            <v/>
          </cell>
          <cell r="E3053" t="str">
            <v>8300002156000000</v>
          </cell>
          <cell r="I3053" t="str">
            <v xml:space="preserve">DIVERSAS OBRAS EN EL MUNICIPIO DE IZUCAR DE MATAMOROS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53">
            <v>0</v>
          </cell>
          <cell r="M3053">
            <v>7929707.7199999997</v>
          </cell>
          <cell r="N3053">
            <v>0</v>
          </cell>
          <cell r="O3053">
            <v>7929707.7199999997</v>
          </cell>
          <cell r="P3053">
            <v>7929707.7199999997</v>
          </cell>
          <cell r="Q3053">
            <v>7929707.7199999997</v>
          </cell>
          <cell r="R3053" t="str">
            <v>Sin saldo estimado</v>
          </cell>
          <cell r="S3053">
            <v>1</v>
          </cell>
        </row>
        <row r="3054">
          <cell r="D3054" t="str">
            <v/>
          </cell>
          <cell r="E3054" t="str">
            <v>8300002156001000</v>
          </cell>
          <cell r="J3054" t="str">
            <v xml:space="preserve">DIVERSAS OBRAS EN EL MUNICIPIO DE IZUCAR DE MATAMOROS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54">
            <v>0</v>
          </cell>
          <cell r="M3054">
            <v>7929707.7199999997</v>
          </cell>
          <cell r="N3054">
            <v>0</v>
          </cell>
          <cell r="O3054">
            <v>7929707.7199999997</v>
          </cell>
          <cell r="P3054">
            <v>7929707.7199999997</v>
          </cell>
          <cell r="Q3054">
            <v>7929707.7199999997</v>
          </cell>
          <cell r="R3054" t="str">
            <v>Sin saldo estimado</v>
          </cell>
          <cell r="S3054">
            <v>1</v>
          </cell>
        </row>
        <row r="3055">
          <cell r="D3055" t="str">
            <v>20191050923300</v>
          </cell>
          <cell r="E3055" t="str">
            <v>8300002156001001</v>
          </cell>
          <cell r="K3055" t="str">
            <v xml:space="preserve">DIVERSAS OBRAS EN EL MUNICIPIO DE IZUCAR DE MATAMOROS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055">
            <v>0</v>
          </cell>
          <cell r="M3055">
            <v>7929707.7199999997</v>
          </cell>
          <cell r="N3055">
            <v>0</v>
          </cell>
          <cell r="O3055">
            <v>7929707.7199999997</v>
          </cell>
          <cell r="P3055">
            <v>7929707.7199999997</v>
          </cell>
          <cell r="Q3055">
            <v>7929707.7199999997</v>
          </cell>
          <cell r="R3055" t="str">
            <v>Sin saldo estimado</v>
          </cell>
          <cell r="S3055">
            <v>1</v>
          </cell>
        </row>
        <row r="3056">
          <cell r="D3056" t="str">
            <v/>
          </cell>
          <cell r="E3056" t="str">
            <v>8300002157000000</v>
          </cell>
          <cell r="I3056" t="str">
            <v xml:space="preserve">DIVERSAS OBRAS EN EL MUNICIPIO DE SAN GABRIEL CHILAC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56">
            <v>0</v>
          </cell>
          <cell r="M3056">
            <v>2500000</v>
          </cell>
          <cell r="N3056">
            <v>0</v>
          </cell>
          <cell r="O3056">
            <v>2500000</v>
          </cell>
          <cell r="P3056">
            <v>2500000</v>
          </cell>
          <cell r="Q3056">
            <v>2500000</v>
          </cell>
          <cell r="R3056" t="str">
            <v>Sin saldo estimado</v>
          </cell>
          <cell r="S3056">
            <v>1</v>
          </cell>
        </row>
        <row r="3057">
          <cell r="D3057" t="str">
            <v/>
          </cell>
          <cell r="E3057" t="str">
            <v>8300002157001000</v>
          </cell>
          <cell r="J3057" t="str">
            <v xml:space="preserve">DIVERSAS OBRAS EN EL MUNICIPIO DE SAN GABRIEL CHILAC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57">
            <v>0</v>
          </cell>
          <cell r="M3057">
            <v>2500000</v>
          </cell>
          <cell r="N3057">
            <v>0</v>
          </cell>
          <cell r="O3057">
            <v>2500000</v>
          </cell>
          <cell r="P3057">
            <v>2500000</v>
          </cell>
          <cell r="Q3057">
            <v>2500000</v>
          </cell>
          <cell r="R3057" t="str">
            <v>Sin saldo estimado</v>
          </cell>
          <cell r="S3057">
            <v>1</v>
          </cell>
        </row>
        <row r="3058">
          <cell r="D3058" t="str">
            <v>20191050923300</v>
          </cell>
          <cell r="E3058" t="str">
            <v>8300002157001001</v>
          </cell>
          <cell r="K3058" t="str">
            <v xml:space="preserve">DIVERSAS OBRAS EN EL MUNICIPIO DE SAN GABRIEL CHILAC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58">
            <v>0</v>
          </cell>
          <cell r="M3058">
            <v>2500000</v>
          </cell>
          <cell r="N3058">
            <v>0</v>
          </cell>
          <cell r="O3058">
            <v>2500000</v>
          </cell>
          <cell r="P3058">
            <v>2500000</v>
          </cell>
          <cell r="Q3058">
            <v>2500000</v>
          </cell>
          <cell r="R3058" t="str">
            <v>Sin saldo estimado</v>
          </cell>
          <cell r="S3058">
            <v>1</v>
          </cell>
        </row>
        <row r="3059">
          <cell r="D3059" t="str">
            <v/>
          </cell>
          <cell r="E3059" t="str">
            <v>8300002158000000</v>
          </cell>
          <cell r="I3059" t="str">
            <v xml:space="preserve">DIVERSAS OBRAS EN EL MUNICIPIO DE SAN NICOLAS BUENOS AIRES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3059">
            <v>0</v>
          </cell>
          <cell r="M3059">
            <v>2480443.64</v>
          </cell>
          <cell r="N3059">
            <v>0</v>
          </cell>
          <cell r="O3059">
            <v>2480443.64</v>
          </cell>
          <cell r="P3059">
            <v>2480443.64</v>
          </cell>
          <cell r="Q3059">
            <v>2480443.64</v>
          </cell>
          <cell r="R3059" t="str">
            <v>Sin saldo estimado</v>
          </cell>
          <cell r="S3059">
            <v>1</v>
          </cell>
        </row>
        <row r="3060">
          <cell r="D3060" t="str">
            <v/>
          </cell>
          <cell r="E3060" t="str">
            <v>8300002158001000</v>
          </cell>
          <cell r="J3060" t="str">
            <v xml:space="preserve">DIVERSAS OBRAS EN EL MUNICIPIO DE SAN NICOLAS BUENOS AIRES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3060">
            <v>0</v>
          </cell>
          <cell r="M3060">
            <v>2480443.64</v>
          </cell>
          <cell r="N3060">
            <v>0</v>
          </cell>
          <cell r="O3060">
            <v>2480443.64</v>
          </cell>
          <cell r="P3060">
            <v>2480443.64</v>
          </cell>
          <cell r="Q3060">
            <v>2480443.64</v>
          </cell>
          <cell r="R3060" t="str">
            <v>Sin saldo estimado</v>
          </cell>
          <cell r="S3060">
            <v>1</v>
          </cell>
        </row>
        <row r="3061">
          <cell r="D3061" t="str">
            <v>20191050923300</v>
          </cell>
          <cell r="E3061" t="str">
            <v>8300002158001001</v>
          </cell>
          <cell r="K3061" t="str">
            <v xml:space="preserve">DIVERSAS OBRAS EN EL MUNICIPIO DE SAN NICOLAS BUENOS AIRES PUEBLA PROGRAMA UNO MAS UNO                                                                                                                                                                                                                      </v>
          </cell>
          <cell r="L3061">
            <v>0</v>
          </cell>
          <cell r="M3061">
            <v>2480443.64</v>
          </cell>
          <cell r="N3061">
            <v>0</v>
          </cell>
          <cell r="O3061">
            <v>2480443.64</v>
          </cell>
          <cell r="P3061">
            <v>2480443.64</v>
          </cell>
          <cell r="Q3061">
            <v>2480443.64</v>
          </cell>
          <cell r="R3061" t="str">
            <v>Sin saldo estimado</v>
          </cell>
          <cell r="S3061">
            <v>1</v>
          </cell>
        </row>
        <row r="3062">
          <cell r="D3062" t="str">
            <v/>
          </cell>
          <cell r="E3062" t="str">
            <v>8300002159000000</v>
          </cell>
          <cell r="I3062" t="str">
            <v xml:space="preserve">DIVERSAS OBRAS EN EL MUNICIPIO DE SANTA ISABEL CHOLULA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062">
            <v>0</v>
          </cell>
          <cell r="M3062">
            <v>1500000</v>
          </cell>
          <cell r="N3062">
            <v>0</v>
          </cell>
          <cell r="O3062">
            <v>1500000</v>
          </cell>
          <cell r="P3062">
            <v>1500000</v>
          </cell>
          <cell r="Q3062">
            <v>1500000</v>
          </cell>
          <cell r="R3062" t="str">
            <v>Sin saldo estimado</v>
          </cell>
          <cell r="S3062">
            <v>1</v>
          </cell>
        </row>
        <row r="3063">
          <cell r="D3063" t="str">
            <v/>
          </cell>
          <cell r="E3063" t="str">
            <v>8300002159001000</v>
          </cell>
          <cell r="J3063" t="str">
            <v xml:space="preserve">DIVERSAS OBRAS EN EL MUNICIPIO DE SANTA ISABEL CHOLULA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063">
            <v>0</v>
          </cell>
          <cell r="M3063">
            <v>1500000</v>
          </cell>
          <cell r="N3063">
            <v>0</v>
          </cell>
          <cell r="O3063">
            <v>1500000</v>
          </cell>
          <cell r="P3063">
            <v>1500000</v>
          </cell>
          <cell r="Q3063">
            <v>1500000</v>
          </cell>
          <cell r="R3063" t="str">
            <v>Sin saldo estimado</v>
          </cell>
          <cell r="S3063">
            <v>1</v>
          </cell>
        </row>
        <row r="3064">
          <cell r="D3064" t="str">
            <v>20191050923300</v>
          </cell>
          <cell r="E3064" t="str">
            <v>8300002159001001</v>
          </cell>
          <cell r="K3064" t="str">
            <v xml:space="preserve">DIVERSAS OBRAS EN EL MUNICIPIO DE SANTA ISABEL CHOLULA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064">
            <v>0</v>
          </cell>
          <cell r="M3064">
            <v>1500000</v>
          </cell>
          <cell r="N3064">
            <v>0</v>
          </cell>
          <cell r="O3064">
            <v>1500000</v>
          </cell>
          <cell r="P3064">
            <v>1500000</v>
          </cell>
          <cell r="Q3064">
            <v>1500000</v>
          </cell>
          <cell r="R3064" t="str">
            <v>Sin saldo estimado</v>
          </cell>
          <cell r="S3064">
            <v>1</v>
          </cell>
        </row>
        <row r="3065">
          <cell r="D3065" t="str">
            <v/>
          </cell>
          <cell r="E3065" t="str">
            <v>8300002160000000</v>
          </cell>
          <cell r="I3065" t="str">
            <v xml:space="preserve">DIVERSAS OBRAS EN EL MUNICIPIO DE TIANGUISMANALCO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065">
            <v>0</v>
          </cell>
          <cell r="M3065">
            <v>2000000</v>
          </cell>
          <cell r="N3065">
            <v>0</v>
          </cell>
          <cell r="O3065">
            <v>2000000</v>
          </cell>
          <cell r="P3065">
            <v>2000000</v>
          </cell>
          <cell r="Q3065">
            <v>2000000</v>
          </cell>
          <cell r="R3065" t="str">
            <v>Sin saldo estimado</v>
          </cell>
          <cell r="S3065">
            <v>1</v>
          </cell>
        </row>
        <row r="3066">
          <cell r="D3066" t="str">
            <v/>
          </cell>
          <cell r="E3066" t="str">
            <v>8300002160001000</v>
          </cell>
          <cell r="J3066" t="str">
            <v xml:space="preserve">DIVERSAS OBRAS EN EL MUNICIPIO DE TIANGUISMANALCO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066">
            <v>0</v>
          </cell>
          <cell r="M3066">
            <v>2000000</v>
          </cell>
          <cell r="N3066">
            <v>0</v>
          </cell>
          <cell r="O3066">
            <v>2000000</v>
          </cell>
          <cell r="P3066">
            <v>2000000</v>
          </cell>
          <cell r="Q3066">
            <v>2000000</v>
          </cell>
          <cell r="R3066" t="str">
            <v>Sin saldo estimado</v>
          </cell>
          <cell r="S3066">
            <v>1</v>
          </cell>
        </row>
        <row r="3067">
          <cell r="D3067" t="str">
            <v>20191050923300</v>
          </cell>
          <cell r="E3067" t="str">
            <v>8300002160001001</v>
          </cell>
          <cell r="K3067" t="str">
            <v xml:space="preserve">DIVERSAS OBRAS EN EL MUNICIPIO DE TIANGUISMANALCO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067">
            <v>0</v>
          </cell>
          <cell r="M3067">
            <v>2000000</v>
          </cell>
          <cell r="N3067">
            <v>0</v>
          </cell>
          <cell r="O3067">
            <v>2000000</v>
          </cell>
          <cell r="P3067">
            <v>2000000</v>
          </cell>
          <cell r="Q3067">
            <v>2000000</v>
          </cell>
          <cell r="R3067" t="str">
            <v>Sin saldo estimado</v>
          </cell>
          <cell r="S3067">
            <v>1</v>
          </cell>
        </row>
        <row r="3068">
          <cell r="D3068" t="str">
            <v/>
          </cell>
          <cell r="E3068" t="str">
            <v>8300002161000000</v>
          </cell>
          <cell r="I3068" t="str">
            <v xml:space="preserve">DIVERSAS OBRAS EN EL MUNICIPIO DE ZARAGOZA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68">
            <v>0</v>
          </cell>
          <cell r="M3068">
            <v>2500000</v>
          </cell>
          <cell r="N3068">
            <v>0</v>
          </cell>
          <cell r="O3068">
            <v>2500000</v>
          </cell>
          <cell r="P3068">
            <v>2500000</v>
          </cell>
          <cell r="Q3068">
            <v>2500000</v>
          </cell>
          <cell r="R3068" t="str">
            <v>Sin saldo estimado</v>
          </cell>
          <cell r="S3068">
            <v>1</v>
          </cell>
        </row>
        <row r="3069">
          <cell r="D3069" t="str">
            <v/>
          </cell>
          <cell r="E3069" t="str">
            <v>8300002161001000</v>
          </cell>
          <cell r="J3069" t="str">
            <v xml:space="preserve">DIVERSAS OBRAS EN EL MUNICIPIO DE ZARAGOZA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69">
            <v>0</v>
          </cell>
          <cell r="M3069">
            <v>2500000</v>
          </cell>
          <cell r="N3069">
            <v>0</v>
          </cell>
          <cell r="O3069">
            <v>2500000</v>
          </cell>
          <cell r="P3069">
            <v>2500000</v>
          </cell>
          <cell r="Q3069">
            <v>2500000</v>
          </cell>
          <cell r="R3069" t="str">
            <v>Sin saldo estimado</v>
          </cell>
          <cell r="S3069">
            <v>1</v>
          </cell>
        </row>
        <row r="3070">
          <cell r="D3070" t="str">
            <v>20191050923300</v>
          </cell>
          <cell r="E3070" t="str">
            <v>8300002161001001</v>
          </cell>
          <cell r="K3070" t="str">
            <v xml:space="preserve">DIVERSAS OBRAS EN EL MUNICIPIO DE ZARAGOZA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70">
            <v>0</v>
          </cell>
          <cell r="M3070">
            <v>2500000</v>
          </cell>
          <cell r="N3070">
            <v>0</v>
          </cell>
          <cell r="O3070">
            <v>2500000</v>
          </cell>
          <cell r="P3070">
            <v>2500000</v>
          </cell>
          <cell r="Q3070">
            <v>2500000</v>
          </cell>
          <cell r="R3070" t="str">
            <v>Sin saldo estimado</v>
          </cell>
          <cell r="S3070">
            <v>1</v>
          </cell>
        </row>
        <row r="3071">
          <cell r="D3071" t="str">
            <v/>
          </cell>
          <cell r="E3071" t="str">
            <v>8300002162000000</v>
          </cell>
          <cell r="I3071" t="str">
            <v xml:space="preserve">DIVERSAS OBRAS EN EL MUNICIPIO DE CHICHIQUILA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71">
            <v>0</v>
          </cell>
          <cell r="M3071">
            <v>5000000</v>
          </cell>
          <cell r="N3071">
            <v>0</v>
          </cell>
          <cell r="O3071">
            <v>5000000</v>
          </cell>
          <cell r="P3071">
            <v>5000000</v>
          </cell>
          <cell r="Q3071">
            <v>5000000</v>
          </cell>
          <cell r="R3071" t="str">
            <v>Sin saldo estimado</v>
          </cell>
          <cell r="S3071">
            <v>1</v>
          </cell>
        </row>
        <row r="3072">
          <cell r="D3072" t="str">
            <v/>
          </cell>
          <cell r="E3072" t="str">
            <v>8300002162001000</v>
          </cell>
          <cell r="J3072" t="str">
            <v xml:space="preserve">DIVERSAS OBRAS EN EL MUNICIPIO DE CHICHIQUILA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72">
            <v>0</v>
          </cell>
          <cell r="M3072">
            <v>5000000</v>
          </cell>
          <cell r="N3072">
            <v>0</v>
          </cell>
          <cell r="O3072">
            <v>5000000</v>
          </cell>
          <cell r="P3072">
            <v>5000000</v>
          </cell>
          <cell r="Q3072">
            <v>5000000</v>
          </cell>
          <cell r="R3072" t="str">
            <v>Sin saldo estimado</v>
          </cell>
          <cell r="S3072">
            <v>1</v>
          </cell>
        </row>
        <row r="3073">
          <cell r="D3073" t="str">
            <v>20191050923300</v>
          </cell>
          <cell r="E3073" t="str">
            <v>8300002162001001</v>
          </cell>
          <cell r="K3073" t="str">
            <v xml:space="preserve">DIVERSAS OBRAS EN EL MUNICIPIO DE CHICHIQUILA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73">
            <v>0</v>
          </cell>
          <cell r="M3073">
            <v>5000000</v>
          </cell>
          <cell r="N3073">
            <v>0</v>
          </cell>
          <cell r="O3073">
            <v>5000000</v>
          </cell>
          <cell r="P3073">
            <v>5000000</v>
          </cell>
          <cell r="Q3073">
            <v>5000000</v>
          </cell>
          <cell r="R3073" t="str">
            <v>Sin saldo estimado</v>
          </cell>
          <cell r="S3073">
            <v>1</v>
          </cell>
        </row>
        <row r="3074">
          <cell r="D3074" t="str">
            <v/>
          </cell>
          <cell r="E3074" t="str">
            <v>8300002163000000</v>
          </cell>
          <cell r="I3074" t="str">
            <v xml:space="preserve">DIVERSAS OBRAS EN EL MUNICIPIO DE PANTEPEC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74">
            <v>0</v>
          </cell>
          <cell r="M3074">
            <v>5000000</v>
          </cell>
          <cell r="N3074">
            <v>0</v>
          </cell>
          <cell r="O3074">
            <v>5000000</v>
          </cell>
          <cell r="P3074">
            <v>5000000</v>
          </cell>
          <cell r="Q3074">
            <v>5000000</v>
          </cell>
          <cell r="R3074" t="str">
            <v>Sin saldo estimado</v>
          </cell>
          <cell r="S3074">
            <v>1</v>
          </cell>
        </row>
        <row r="3075">
          <cell r="D3075" t="str">
            <v/>
          </cell>
          <cell r="E3075" t="str">
            <v>8300002163001000</v>
          </cell>
          <cell r="J3075" t="str">
            <v xml:space="preserve">DIVERSAS OBRAS EN EL MUNICIPIO DE PANTEPEC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75">
            <v>0</v>
          </cell>
          <cell r="M3075">
            <v>5000000</v>
          </cell>
          <cell r="N3075">
            <v>0</v>
          </cell>
          <cell r="O3075">
            <v>5000000</v>
          </cell>
          <cell r="P3075">
            <v>5000000</v>
          </cell>
          <cell r="Q3075">
            <v>5000000</v>
          </cell>
          <cell r="R3075" t="str">
            <v>Sin saldo estimado</v>
          </cell>
          <cell r="S3075">
            <v>1</v>
          </cell>
        </row>
        <row r="3076">
          <cell r="D3076" t="str">
            <v>20191050923300</v>
          </cell>
          <cell r="E3076" t="str">
            <v>8300002163001001</v>
          </cell>
          <cell r="K3076" t="str">
            <v xml:space="preserve">DIVERSAS OBRAS EN EL MUNICIPIO DE PANTEPEC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076">
            <v>0</v>
          </cell>
          <cell r="M3076">
            <v>5000000</v>
          </cell>
          <cell r="N3076">
            <v>0</v>
          </cell>
          <cell r="O3076">
            <v>5000000</v>
          </cell>
          <cell r="P3076">
            <v>5000000</v>
          </cell>
          <cell r="Q3076">
            <v>5000000</v>
          </cell>
          <cell r="R3076" t="str">
            <v>Sin saldo estimado</v>
          </cell>
          <cell r="S3076">
            <v>1</v>
          </cell>
        </row>
        <row r="3077">
          <cell r="D3077" t="str">
            <v/>
          </cell>
          <cell r="E3077" t="str">
            <v>8300002164000000</v>
          </cell>
          <cell r="I3077" t="str">
            <v xml:space="preserve">DIVERSAS OBRAS EN EL MUNICIPIO DE CHIGMECATITLAN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3077">
            <v>0</v>
          </cell>
          <cell r="M3077">
            <v>638576.16</v>
          </cell>
          <cell r="N3077">
            <v>0</v>
          </cell>
          <cell r="O3077">
            <v>638576.16</v>
          </cell>
          <cell r="P3077">
            <v>638576.16</v>
          </cell>
          <cell r="Q3077">
            <v>638576.16</v>
          </cell>
          <cell r="R3077" t="str">
            <v>Sin saldo estimado</v>
          </cell>
          <cell r="S3077">
            <v>1</v>
          </cell>
        </row>
        <row r="3078">
          <cell r="D3078" t="str">
            <v/>
          </cell>
          <cell r="E3078" t="str">
            <v>8300002164001000</v>
          </cell>
          <cell r="J3078" t="str">
            <v xml:space="preserve">DIVERSAS OBRAS EN EL MUNICIPIO DE CHIGMECATITLAN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3078">
            <v>0</v>
          </cell>
          <cell r="M3078">
            <v>638576.16</v>
          </cell>
          <cell r="N3078">
            <v>0</v>
          </cell>
          <cell r="O3078">
            <v>638576.16</v>
          </cell>
          <cell r="P3078">
            <v>638576.16</v>
          </cell>
          <cell r="Q3078">
            <v>638576.16</v>
          </cell>
          <cell r="R3078" t="str">
            <v>Sin saldo estimado</v>
          </cell>
          <cell r="S3078">
            <v>1</v>
          </cell>
        </row>
        <row r="3079">
          <cell r="D3079" t="str">
            <v>20191050923300</v>
          </cell>
          <cell r="E3079" t="str">
            <v>8300002164001001</v>
          </cell>
          <cell r="K3079" t="str">
            <v xml:space="preserve">DIVERSAS OBRAS EN EL MUNICIPIO DE CHIGMECATITLAN PUEBLA PROGRAMA UNO MAS UNO                                                                                                                                                                                                                                </v>
          </cell>
          <cell r="L3079">
            <v>0</v>
          </cell>
          <cell r="M3079">
            <v>638576.16</v>
          </cell>
          <cell r="N3079">
            <v>0</v>
          </cell>
          <cell r="O3079">
            <v>638576.16</v>
          </cell>
          <cell r="P3079">
            <v>638576.16</v>
          </cell>
          <cell r="Q3079">
            <v>638576.16</v>
          </cell>
          <cell r="R3079" t="str">
            <v>Sin saldo estimado</v>
          </cell>
          <cell r="S3079">
            <v>1</v>
          </cell>
        </row>
        <row r="3080">
          <cell r="D3080" t="str">
            <v/>
          </cell>
          <cell r="E3080" t="str">
            <v>8300002165000000</v>
          </cell>
          <cell r="I3080" t="str">
            <v xml:space="preserve">DIVERSAS OBRAS EN EL MUNICIPIO DE TLACOTEPEC DE BENITO JUAREZ PUEBLA PROGRAMA UNO MAS UNO                                                                                                                                                                                                                   </v>
          </cell>
          <cell r="L3080">
            <v>0</v>
          </cell>
          <cell r="M3080">
            <v>4994784.43</v>
          </cell>
          <cell r="N3080">
            <v>0</v>
          </cell>
          <cell r="O3080">
            <v>4994784.43</v>
          </cell>
          <cell r="P3080">
            <v>4994784.43</v>
          </cell>
          <cell r="Q3080">
            <v>4994784.43</v>
          </cell>
          <cell r="R3080" t="str">
            <v>Sin saldo estimado</v>
          </cell>
          <cell r="S3080">
            <v>1</v>
          </cell>
        </row>
        <row r="3081">
          <cell r="D3081" t="str">
            <v/>
          </cell>
          <cell r="E3081" t="str">
            <v>8300002165001000</v>
          </cell>
          <cell r="J3081" t="str">
            <v xml:space="preserve">DIVERSAS OBRAS EN EL MUNICIPIO DE TLACOTEPEC DE BENITO JUAREZ PUEBLA PROGRAMA UNO MAS UNO                                                                                                                                                                                                                   </v>
          </cell>
          <cell r="L3081">
            <v>0</v>
          </cell>
          <cell r="M3081">
            <v>4994784.43</v>
          </cell>
          <cell r="N3081">
            <v>0</v>
          </cell>
          <cell r="O3081">
            <v>4994784.43</v>
          </cell>
          <cell r="P3081">
            <v>4994784.43</v>
          </cell>
          <cell r="Q3081">
            <v>4994784.43</v>
          </cell>
          <cell r="R3081" t="str">
            <v>Sin saldo estimado</v>
          </cell>
          <cell r="S3081">
            <v>1</v>
          </cell>
        </row>
        <row r="3082">
          <cell r="D3082" t="str">
            <v>20191050923300</v>
          </cell>
          <cell r="E3082" t="str">
            <v>8300002165001001</v>
          </cell>
          <cell r="K3082" t="str">
            <v xml:space="preserve">DIVERSAS OBRAS EN EL MUNICIPIO DE TLACOTEPEC DE BENITO JUAREZ PUEBLA PROGRAMA UNO MAS UNO                                                                                                                                                                                                                   </v>
          </cell>
          <cell r="L3082">
            <v>0</v>
          </cell>
          <cell r="M3082">
            <v>4994784.43</v>
          </cell>
          <cell r="N3082">
            <v>0</v>
          </cell>
          <cell r="O3082">
            <v>4994784.43</v>
          </cell>
          <cell r="P3082">
            <v>4994784.43</v>
          </cell>
          <cell r="Q3082">
            <v>4994784.43</v>
          </cell>
          <cell r="R3082" t="str">
            <v>Sin saldo estimado</v>
          </cell>
          <cell r="S3082">
            <v>1</v>
          </cell>
        </row>
        <row r="3083">
          <cell r="D3083" t="str">
            <v/>
          </cell>
          <cell r="E3083" t="str">
            <v>8300002166000000</v>
          </cell>
          <cell r="I3083" t="str">
            <v xml:space="preserve">DIVERSAS OBRAS EN EL MUNICIPIO DE SAN FELIPE TEOTLALCINGO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083">
            <v>0</v>
          </cell>
          <cell r="M3083">
            <v>1500000</v>
          </cell>
          <cell r="N3083">
            <v>0</v>
          </cell>
          <cell r="O3083">
            <v>1500000</v>
          </cell>
          <cell r="P3083">
            <v>1500000</v>
          </cell>
          <cell r="Q3083">
            <v>1500000</v>
          </cell>
          <cell r="R3083" t="str">
            <v>Sin saldo estimado</v>
          </cell>
          <cell r="S3083">
            <v>1</v>
          </cell>
        </row>
        <row r="3084">
          <cell r="D3084" t="str">
            <v/>
          </cell>
          <cell r="E3084" t="str">
            <v>8300002166001000</v>
          </cell>
          <cell r="J3084" t="str">
            <v xml:space="preserve">DIVERSAS OBRAS EN EL MUNICIPIO DE SAN FELIPE TEOTLALCINGO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084">
            <v>0</v>
          </cell>
          <cell r="M3084">
            <v>1500000</v>
          </cell>
          <cell r="N3084">
            <v>0</v>
          </cell>
          <cell r="O3084">
            <v>1500000</v>
          </cell>
          <cell r="P3084">
            <v>1500000</v>
          </cell>
          <cell r="Q3084">
            <v>1500000</v>
          </cell>
          <cell r="R3084" t="str">
            <v>Sin saldo estimado</v>
          </cell>
          <cell r="S3084">
            <v>1</v>
          </cell>
        </row>
        <row r="3085">
          <cell r="D3085" t="str">
            <v>20191050923300</v>
          </cell>
          <cell r="E3085" t="str">
            <v>8300002166001001</v>
          </cell>
          <cell r="K3085" t="str">
            <v xml:space="preserve">DIVERSAS OBRAS EN EL MUNICIPIO DE SAN FELIPE TEOTLALCINGO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085">
            <v>0</v>
          </cell>
          <cell r="M3085">
            <v>1500000</v>
          </cell>
          <cell r="N3085">
            <v>0</v>
          </cell>
          <cell r="O3085">
            <v>1500000</v>
          </cell>
          <cell r="P3085">
            <v>1500000</v>
          </cell>
          <cell r="Q3085">
            <v>1500000</v>
          </cell>
          <cell r="R3085" t="str">
            <v>Sin saldo estimado</v>
          </cell>
          <cell r="S3085">
            <v>1</v>
          </cell>
        </row>
        <row r="3086">
          <cell r="D3086" t="str">
            <v/>
          </cell>
          <cell r="E3086" t="str">
            <v>8300002167000000</v>
          </cell>
          <cell r="I3086" t="str">
            <v xml:space="preserve">DIVERSAS OBRAS EN EL MUNICIPIO DE SAN ANTONIO CANADA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86">
            <v>0</v>
          </cell>
          <cell r="M3086">
            <v>1500000</v>
          </cell>
          <cell r="N3086">
            <v>0</v>
          </cell>
          <cell r="O3086">
            <v>1500000</v>
          </cell>
          <cell r="P3086">
            <v>1500000</v>
          </cell>
          <cell r="Q3086">
            <v>1500000</v>
          </cell>
          <cell r="R3086" t="str">
            <v>Sin saldo estimado</v>
          </cell>
          <cell r="S3086">
            <v>1</v>
          </cell>
        </row>
        <row r="3087">
          <cell r="D3087" t="str">
            <v/>
          </cell>
          <cell r="E3087" t="str">
            <v>8300002167001000</v>
          </cell>
          <cell r="J3087" t="str">
            <v xml:space="preserve">DIVERSAS OBRAS EN EL MUNICIPIO DE SAN ANTONIO CANADA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87">
            <v>0</v>
          </cell>
          <cell r="M3087">
            <v>1500000</v>
          </cell>
          <cell r="N3087">
            <v>0</v>
          </cell>
          <cell r="O3087">
            <v>1500000</v>
          </cell>
          <cell r="P3087">
            <v>1500000</v>
          </cell>
          <cell r="Q3087">
            <v>1500000</v>
          </cell>
          <cell r="R3087" t="str">
            <v>Sin saldo estimado</v>
          </cell>
          <cell r="S3087">
            <v>1</v>
          </cell>
        </row>
        <row r="3088">
          <cell r="D3088" t="str">
            <v>20191050923300</v>
          </cell>
          <cell r="E3088" t="str">
            <v>8300002167001001</v>
          </cell>
          <cell r="K3088" t="str">
            <v xml:space="preserve">DIVERSAS OBRAS EN EL MUNICIPIO DE SAN ANTONIO CANADA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88">
            <v>0</v>
          </cell>
          <cell r="M3088">
            <v>1500000</v>
          </cell>
          <cell r="N3088">
            <v>0</v>
          </cell>
          <cell r="O3088">
            <v>1500000</v>
          </cell>
          <cell r="P3088">
            <v>1500000</v>
          </cell>
          <cell r="Q3088">
            <v>1500000</v>
          </cell>
          <cell r="R3088" t="str">
            <v>Sin saldo estimado</v>
          </cell>
          <cell r="S3088">
            <v>1</v>
          </cell>
        </row>
        <row r="3089">
          <cell r="D3089" t="str">
            <v/>
          </cell>
          <cell r="E3089" t="str">
            <v>8300002168000000</v>
          </cell>
          <cell r="I3089" t="str">
            <v xml:space="preserve">DIVERSAS OBRAS EN EL MUNICIPIO DE RAFAEL LARA GRAJALES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089">
            <v>0</v>
          </cell>
          <cell r="M3089">
            <v>1000000</v>
          </cell>
          <cell r="N3089">
            <v>0</v>
          </cell>
          <cell r="O3089">
            <v>1000000</v>
          </cell>
          <cell r="P3089">
            <v>1000000</v>
          </cell>
          <cell r="Q3089">
            <v>1000000</v>
          </cell>
          <cell r="R3089" t="str">
            <v>Sin saldo estimado</v>
          </cell>
          <cell r="S3089">
            <v>1</v>
          </cell>
        </row>
        <row r="3090">
          <cell r="D3090" t="str">
            <v/>
          </cell>
          <cell r="E3090" t="str">
            <v>8300002168001000</v>
          </cell>
          <cell r="J3090" t="str">
            <v xml:space="preserve">DIVERSAS OBRAS EN EL MUNICIPIO DE RAFAEL LARA GRAJALES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090">
            <v>0</v>
          </cell>
          <cell r="M3090">
            <v>1000000</v>
          </cell>
          <cell r="N3090">
            <v>0</v>
          </cell>
          <cell r="O3090">
            <v>1000000</v>
          </cell>
          <cell r="P3090">
            <v>1000000</v>
          </cell>
          <cell r="Q3090">
            <v>1000000</v>
          </cell>
          <cell r="R3090" t="str">
            <v>Sin saldo estimado</v>
          </cell>
          <cell r="S3090">
            <v>1</v>
          </cell>
        </row>
        <row r="3091">
          <cell r="D3091" t="str">
            <v>20191050923300</v>
          </cell>
          <cell r="E3091" t="str">
            <v>8300002168001001</v>
          </cell>
          <cell r="K3091" t="str">
            <v xml:space="preserve">DIVERSAS OBRAS EN EL MUNICIPIO DE RAFAEL LARA GRAJALES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091">
            <v>0</v>
          </cell>
          <cell r="M3091">
            <v>1000000</v>
          </cell>
          <cell r="N3091">
            <v>0</v>
          </cell>
          <cell r="O3091">
            <v>1000000</v>
          </cell>
          <cell r="P3091">
            <v>1000000</v>
          </cell>
          <cell r="Q3091">
            <v>1000000</v>
          </cell>
          <cell r="R3091" t="str">
            <v>Sin saldo estimado</v>
          </cell>
          <cell r="S3091">
            <v>1</v>
          </cell>
        </row>
        <row r="3092">
          <cell r="D3092" t="str">
            <v/>
          </cell>
          <cell r="E3092" t="str">
            <v>8300002169000000</v>
          </cell>
          <cell r="I3092" t="str">
            <v xml:space="preserve">DIVERSAS OBRAS EN EL MUNICIPIO DE ZINACATEPEC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92">
            <v>0</v>
          </cell>
          <cell r="M3092">
            <v>1491131.23</v>
          </cell>
          <cell r="N3092">
            <v>0</v>
          </cell>
          <cell r="O3092">
            <v>1491131.23</v>
          </cell>
          <cell r="P3092">
            <v>1491131.23</v>
          </cell>
          <cell r="Q3092">
            <v>1491131.23</v>
          </cell>
          <cell r="R3092" t="str">
            <v>Sin saldo estimado</v>
          </cell>
          <cell r="S3092">
            <v>1</v>
          </cell>
        </row>
        <row r="3093">
          <cell r="D3093" t="str">
            <v/>
          </cell>
          <cell r="E3093" t="str">
            <v>8300002169001000</v>
          </cell>
          <cell r="J3093" t="str">
            <v xml:space="preserve">DIVERSAS OBRAS EN EL MUNICIPIO DE ZINACATEPEC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93">
            <v>0</v>
          </cell>
          <cell r="M3093">
            <v>1491131.23</v>
          </cell>
          <cell r="N3093">
            <v>0</v>
          </cell>
          <cell r="O3093">
            <v>1491131.23</v>
          </cell>
          <cell r="P3093">
            <v>1491131.23</v>
          </cell>
          <cell r="Q3093">
            <v>1491131.23</v>
          </cell>
          <cell r="R3093" t="str">
            <v>Sin saldo estimado</v>
          </cell>
          <cell r="S3093">
            <v>1</v>
          </cell>
        </row>
        <row r="3094">
          <cell r="D3094" t="str">
            <v>20191050923300</v>
          </cell>
          <cell r="E3094" t="str">
            <v>8300002169001001</v>
          </cell>
          <cell r="K3094" t="str">
            <v xml:space="preserve">DIVERSAS OBRAS EN EL MUNICIPIO DE ZINACATEPEC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094">
            <v>0</v>
          </cell>
          <cell r="M3094">
            <v>1491131.23</v>
          </cell>
          <cell r="N3094">
            <v>0</v>
          </cell>
          <cell r="O3094">
            <v>1491131.23</v>
          </cell>
          <cell r="P3094">
            <v>1491131.23</v>
          </cell>
          <cell r="Q3094">
            <v>1491131.23</v>
          </cell>
          <cell r="R3094" t="str">
            <v>Sin saldo estimado</v>
          </cell>
          <cell r="S3094">
            <v>1</v>
          </cell>
        </row>
        <row r="3095">
          <cell r="D3095" t="str">
            <v/>
          </cell>
          <cell r="E3095" t="str">
            <v>8300002171000000</v>
          </cell>
          <cell r="I3095" t="str">
            <v xml:space="preserve">DIVERSAS OBRAS EN EL MUNICIPIO DE JUAN N MENDEZ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095">
            <v>0</v>
          </cell>
          <cell r="M3095">
            <v>2500000</v>
          </cell>
          <cell r="N3095">
            <v>0</v>
          </cell>
          <cell r="O3095">
            <v>2500000</v>
          </cell>
          <cell r="P3095">
            <v>2500000</v>
          </cell>
          <cell r="Q3095">
            <v>2500000</v>
          </cell>
          <cell r="R3095" t="str">
            <v>Sin saldo estimado</v>
          </cell>
          <cell r="S3095">
            <v>1</v>
          </cell>
        </row>
        <row r="3096">
          <cell r="D3096" t="str">
            <v/>
          </cell>
          <cell r="E3096" t="str">
            <v>8300002171001000</v>
          </cell>
          <cell r="J3096" t="str">
            <v xml:space="preserve">DIVERSAS OBRAS EN EL MUNICIPIO DE JUAN N MENDEZ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096">
            <v>0</v>
          </cell>
          <cell r="M3096">
            <v>2500000</v>
          </cell>
          <cell r="N3096">
            <v>0</v>
          </cell>
          <cell r="O3096">
            <v>2500000</v>
          </cell>
          <cell r="P3096">
            <v>2500000</v>
          </cell>
          <cell r="Q3096">
            <v>2500000</v>
          </cell>
          <cell r="R3096" t="str">
            <v>Sin saldo estimado</v>
          </cell>
          <cell r="S3096">
            <v>1</v>
          </cell>
        </row>
        <row r="3097">
          <cell r="D3097" t="str">
            <v>20191050923300</v>
          </cell>
          <cell r="E3097" t="str">
            <v>8300002171001001</v>
          </cell>
          <cell r="K3097" t="str">
            <v xml:space="preserve">DIVERSAS OBRAS EN EL MUNICIPIO DE JUAN N MENDEZ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097">
            <v>0</v>
          </cell>
          <cell r="M3097">
            <v>2500000</v>
          </cell>
          <cell r="N3097">
            <v>0</v>
          </cell>
          <cell r="O3097">
            <v>2500000</v>
          </cell>
          <cell r="P3097">
            <v>2500000</v>
          </cell>
          <cell r="Q3097">
            <v>2500000</v>
          </cell>
          <cell r="R3097" t="str">
            <v>Sin saldo estimado</v>
          </cell>
          <cell r="S3097">
            <v>1</v>
          </cell>
        </row>
        <row r="3098">
          <cell r="D3098" t="str">
            <v/>
          </cell>
          <cell r="E3098" t="str">
            <v>8300002172000000</v>
          </cell>
          <cell r="I3098" t="str">
            <v xml:space="preserve">DIVERSAS OBRAS EN EL MUNICIPIO DE CUAYUCA DE ANDRADE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98">
            <v>0</v>
          </cell>
          <cell r="M3098">
            <v>1000000</v>
          </cell>
          <cell r="N3098">
            <v>0</v>
          </cell>
          <cell r="O3098">
            <v>1000000</v>
          </cell>
          <cell r="P3098">
            <v>1000000</v>
          </cell>
          <cell r="Q3098">
            <v>1000000</v>
          </cell>
          <cell r="R3098" t="str">
            <v>Sin saldo estimado</v>
          </cell>
          <cell r="S3098">
            <v>1</v>
          </cell>
        </row>
        <row r="3099">
          <cell r="D3099" t="str">
            <v/>
          </cell>
          <cell r="E3099" t="str">
            <v>8300002172001000</v>
          </cell>
          <cell r="J3099" t="str">
            <v xml:space="preserve">DIVERSAS OBRAS EN EL MUNICIPIO DE CUAYUCA DE ANDRADE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099">
            <v>0</v>
          </cell>
          <cell r="M3099">
            <v>1000000</v>
          </cell>
          <cell r="N3099">
            <v>0</v>
          </cell>
          <cell r="O3099">
            <v>1000000</v>
          </cell>
          <cell r="P3099">
            <v>1000000</v>
          </cell>
          <cell r="Q3099">
            <v>1000000</v>
          </cell>
          <cell r="R3099" t="str">
            <v>Sin saldo estimado</v>
          </cell>
          <cell r="S3099">
            <v>1</v>
          </cell>
        </row>
        <row r="3100">
          <cell r="D3100" t="str">
            <v>20191050923300</v>
          </cell>
          <cell r="E3100" t="str">
            <v>8300002172001001</v>
          </cell>
          <cell r="K3100" t="str">
            <v xml:space="preserve">DIVERSAS OBRAS EN EL MUNICIPIO DE CUAYUCA DE ANDRADE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100">
            <v>0</v>
          </cell>
          <cell r="M3100">
            <v>1000000</v>
          </cell>
          <cell r="N3100">
            <v>0</v>
          </cell>
          <cell r="O3100">
            <v>1000000</v>
          </cell>
          <cell r="P3100">
            <v>1000000</v>
          </cell>
          <cell r="Q3100">
            <v>1000000</v>
          </cell>
          <cell r="R3100" t="str">
            <v>Sin saldo estimado</v>
          </cell>
          <cell r="S3100">
            <v>1</v>
          </cell>
        </row>
        <row r="3101">
          <cell r="D3101" t="str">
            <v/>
          </cell>
          <cell r="E3101" t="str">
            <v>8300002173000000</v>
          </cell>
          <cell r="I3101" t="str">
            <v xml:space="preserve">DIVERSAS OBRAS EN EL MUNICIPIO DE CALTEPEC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01">
            <v>0</v>
          </cell>
          <cell r="M3101">
            <v>1500000</v>
          </cell>
          <cell r="N3101">
            <v>0</v>
          </cell>
          <cell r="O3101">
            <v>1500000</v>
          </cell>
          <cell r="P3101">
            <v>1500000</v>
          </cell>
          <cell r="Q3101">
            <v>1500000</v>
          </cell>
          <cell r="R3101" t="str">
            <v>Sin saldo estimado</v>
          </cell>
          <cell r="S3101">
            <v>1</v>
          </cell>
        </row>
        <row r="3102">
          <cell r="D3102" t="str">
            <v/>
          </cell>
          <cell r="E3102" t="str">
            <v>8300002173001000</v>
          </cell>
          <cell r="J3102" t="str">
            <v xml:space="preserve">DIVERSAS OBRAS EN EL MUNICIPIO DE CALTEPEC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02">
            <v>0</v>
          </cell>
          <cell r="M3102">
            <v>1500000</v>
          </cell>
          <cell r="N3102">
            <v>0</v>
          </cell>
          <cell r="O3102">
            <v>1500000</v>
          </cell>
          <cell r="P3102">
            <v>1500000</v>
          </cell>
          <cell r="Q3102">
            <v>1500000</v>
          </cell>
          <cell r="R3102" t="str">
            <v>Sin saldo estimado</v>
          </cell>
          <cell r="S3102">
            <v>1</v>
          </cell>
        </row>
        <row r="3103">
          <cell r="D3103" t="str">
            <v>20191050923300</v>
          </cell>
          <cell r="E3103" t="str">
            <v>8300002173001001</v>
          </cell>
          <cell r="K3103" t="str">
            <v xml:space="preserve">DIVERSAS OBRAS EN EL MUNICIPIO DE CALTEPEC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03">
            <v>0</v>
          </cell>
          <cell r="M3103">
            <v>1500000</v>
          </cell>
          <cell r="N3103">
            <v>0</v>
          </cell>
          <cell r="O3103">
            <v>1500000</v>
          </cell>
          <cell r="P3103">
            <v>1500000</v>
          </cell>
          <cell r="Q3103">
            <v>1500000</v>
          </cell>
          <cell r="R3103" t="str">
            <v>Sin saldo estimado</v>
          </cell>
          <cell r="S3103">
            <v>1</v>
          </cell>
        </row>
        <row r="3104">
          <cell r="D3104" t="str">
            <v/>
          </cell>
          <cell r="E3104" t="str">
            <v>8300002174000000</v>
          </cell>
          <cell r="I3104" t="str">
            <v xml:space="preserve">DIVERSAS OBRAS EN EL MUNICIPIO DE TEPEOJUMA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04">
            <v>0</v>
          </cell>
          <cell r="M3104">
            <v>2500000</v>
          </cell>
          <cell r="N3104">
            <v>0</v>
          </cell>
          <cell r="O3104">
            <v>2500000</v>
          </cell>
          <cell r="P3104">
            <v>2500000</v>
          </cell>
          <cell r="Q3104">
            <v>2500000</v>
          </cell>
          <cell r="R3104" t="str">
            <v>Sin saldo estimado</v>
          </cell>
          <cell r="S3104">
            <v>1</v>
          </cell>
        </row>
        <row r="3105">
          <cell r="D3105" t="str">
            <v/>
          </cell>
          <cell r="E3105" t="str">
            <v>8300002174001000</v>
          </cell>
          <cell r="J3105" t="str">
            <v xml:space="preserve">DIVERSAS OBRAS EN EL MUNICIPIO DE TEPEOJUMA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05">
            <v>0</v>
          </cell>
          <cell r="M3105">
            <v>2500000</v>
          </cell>
          <cell r="N3105">
            <v>0</v>
          </cell>
          <cell r="O3105">
            <v>2500000</v>
          </cell>
          <cell r="P3105">
            <v>2500000</v>
          </cell>
          <cell r="Q3105">
            <v>2500000</v>
          </cell>
          <cell r="R3105" t="str">
            <v>Sin saldo estimado</v>
          </cell>
          <cell r="S3105">
            <v>1</v>
          </cell>
        </row>
        <row r="3106">
          <cell r="D3106" t="str">
            <v>20191050923300</v>
          </cell>
          <cell r="E3106" t="str">
            <v>8300002174001001</v>
          </cell>
          <cell r="K3106" t="str">
            <v xml:space="preserve">DIVERSAS OBRAS EN EL MUNICIPIO DE TEPEOJUMA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06">
            <v>0</v>
          </cell>
          <cell r="M3106">
            <v>2500000</v>
          </cell>
          <cell r="N3106">
            <v>0</v>
          </cell>
          <cell r="O3106">
            <v>2500000</v>
          </cell>
          <cell r="P3106">
            <v>2500000</v>
          </cell>
          <cell r="Q3106">
            <v>2500000</v>
          </cell>
          <cell r="R3106" t="str">
            <v>Sin saldo estimado</v>
          </cell>
          <cell r="S3106">
            <v>1</v>
          </cell>
        </row>
        <row r="3107">
          <cell r="D3107" t="str">
            <v/>
          </cell>
          <cell r="E3107" t="str">
            <v>8300002175000000</v>
          </cell>
          <cell r="I3107" t="str">
            <v xml:space="preserve">DIVERSAS OBRAS EN EL MUNICIPIO DE TETELA DE OCAMPO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107">
            <v>0</v>
          </cell>
          <cell r="M3107">
            <v>5000000</v>
          </cell>
          <cell r="N3107">
            <v>0</v>
          </cell>
          <cell r="O3107">
            <v>5000000</v>
          </cell>
          <cell r="P3107">
            <v>5000000</v>
          </cell>
          <cell r="Q3107">
            <v>5000000</v>
          </cell>
          <cell r="R3107" t="str">
            <v>Sin saldo estimado</v>
          </cell>
          <cell r="S3107">
            <v>1</v>
          </cell>
        </row>
        <row r="3108">
          <cell r="D3108" t="str">
            <v/>
          </cell>
          <cell r="E3108" t="str">
            <v>8300002175001000</v>
          </cell>
          <cell r="J3108" t="str">
            <v xml:space="preserve">DIVERSAS OBRAS EN EL MUNICIPIO DE TETELA DE OCAMPO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108">
            <v>0</v>
          </cell>
          <cell r="M3108">
            <v>5000000</v>
          </cell>
          <cell r="N3108">
            <v>0</v>
          </cell>
          <cell r="O3108">
            <v>5000000</v>
          </cell>
          <cell r="P3108">
            <v>5000000</v>
          </cell>
          <cell r="Q3108">
            <v>5000000</v>
          </cell>
          <cell r="R3108" t="str">
            <v>Sin saldo estimado</v>
          </cell>
          <cell r="S3108">
            <v>1</v>
          </cell>
        </row>
        <row r="3109">
          <cell r="D3109" t="str">
            <v>20191050923300</v>
          </cell>
          <cell r="E3109" t="str">
            <v>8300002175001001</v>
          </cell>
          <cell r="K3109" t="str">
            <v xml:space="preserve">DIVERSAS OBRAS EN EL MUNICIPIO DE TETELA DE OCAMPO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109">
            <v>0</v>
          </cell>
          <cell r="M3109">
            <v>5000000</v>
          </cell>
          <cell r="N3109">
            <v>0</v>
          </cell>
          <cell r="O3109">
            <v>5000000</v>
          </cell>
          <cell r="P3109">
            <v>5000000</v>
          </cell>
          <cell r="Q3109">
            <v>5000000</v>
          </cell>
          <cell r="R3109" t="str">
            <v>Sin saldo estimado</v>
          </cell>
          <cell r="S3109">
            <v>1</v>
          </cell>
        </row>
        <row r="3110">
          <cell r="D3110" t="str">
            <v/>
          </cell>
          <cell r="E3110" t="str">
            <v>8300002176000000</v>
          </cell>
          <cell r="I3110" t="str">
            <v xml:space="preserve">DIVERSAS OBRAS EN EL MUNICIPIO DE TOTOLPEC DE GUERRERO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110">
            <v>0</v>
          </cell>
          <cell r="M3110">
            <v>1000000</v>
          </cell>
          <cell r="N3110">
            <v>0</v>
          </cell>
          <cell r="O3110">
            <v>1000000</v>
          </cell>
          <cell r="P3110">
            <v>1000000</v>
          </cell>
          <cell r="Q3110">
            <v>1000000</v>
          </cell>
          <cell r="R3110" t="str">
            <v>Sin saldo estimado</v>
          </cell>
          <cell r="S3110">
            <v>1</v>
          </cell>
        </row>
        <row r="3111">
          <cell r="D3111" t="str">
            <v/>
          </cell>
          <cell r="E3111" t="str">
            <v>8300002176001000</v>
          </cell>
          <cell r="J3111" t="str">
            <v xml:space="preserve">DIVERSAS OBRAS EN EL MUNICIPIO DE TOTOLPEC DE GUERRERO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111">
            <v>0</v>
          </cell>
          <cell r="M3111">
            <v>1000000</v>
          </cell>
          <cell r="N3111">
            <v>0</v>
          </cell>
          <cell r="O3111">
            <v>1000000</v>
          </cell>
          <cell r="P3111">
            <v>1000000</v>
          </cell>
          <cell r="Q3111">
            <v>1000000</v>
          </cell>
          <cell r="R3111" t="str">
            <v>Sin saldo estimado</v>
          </cell>
          <cell r="S3111">
            <v>1</v>
          </cell>
        </row>
        <row r="3112">
          <cell r="D3112" t="str">
            <v>20191050923300</v>
          </cell>
          <cell r="E3112" t="str">
            <v>8300002176001001</v>
          </cell>
          <cell r="K3112" t="str">
            <v xml:space="preserve">DIVERSAS OBRAS EN EL MUNICIPIO DE TOTOLPEC DE GUERRERO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112">
            <v>0</v>
          </cell>
          <cell r="M3112">
            <v>1000000</v>
          </cell>
          <cell r="N3112">
            <v>0</v>
          </cell>
          <cell r="O3112">
            <v>1000000</v>
          </cell>
          <cell r="P3112">
            <v>1000000</v>
          </cell>
          <cell r="Q3112">
            <v>1000000</v>
          </cell>
          <cell r="R3112" t="str">
            <v>Sin saldo estimado</v>
          </cell>
          <cell r="S3112">
            <v>1</v>
          </cell>
        </row>
        <row r="3113">
          <cell r="D3113" t="str">
            <v/>
          </cell>
          <cell r="E3113" t="str">
            <v>8300002177000000</v>
          </cell>
          <cell r="I3113" t="str">
            <v xml:space="preserve">DIVERSAS OBRAS EN EL MUNICIPIO DE SAN NICOLAS DE LOS RANCHOS PUEBLA PROGRAMA UNO MAS UNO                                                                                                                                                                                                                    </v>
          </cell>
          <cell r="L3113">
            <v>0</v>
          </cell>
          <cell r="M3113">
            <v>4000000</v>
          </cell>
          <cell r="N3113">
            <v>0</v>
          </cell>
          <cell r="O3113">
            <v>4000000</v>
          </cell>
          <cell r="P3113">
            <v>4000000</v>
          </cell>
          <cell r="Q3113">
            <v>4000000</v>
          </cell>
          <cell r="R3113" t="str">
            <v>Sin saldo estimado</v>
          </cell>
          <cell r="S3113">
            <v>1</v>
          </cell>
        </row>
        <row r="3114">
          <cell r="D3114" t="str">
            <v/>
          </cell>
          <cell r="E3114" t="str">
            <v>8300002177001000</v>
          </cell>
          <cell r="J3114" t="str">
            <v xml:space="preserve">DIVERSAS OBRAS EN EL MUNICIPIO DE SAN NICOLAS DE LOS RANCHOS PUEBLA PROGRAMA UNO MAS UNO                                                                                                                                                                                                                    </v>
          </cell>
          <cell r="L3114">
            <v>0</v>
          </cell>
          <cell r="M3114">
            <v>4000000</v>
          </cell>
          <cell r="N3114">
            <v>0</v>
          </cell>
          <cell r="O3114">
            <v>4000000</v>
          </cell>
          <cell r="P3114">
            <v>4000000</v>
          </cell>
          <cell r="Q3114">
            <v>4000000</v>
          </cell>
          <cell r="R3114" t="str">
            <v>Sin saldo estimado</v>
          </cell>
          <cell r="S3114">
            <v>1</v>
          </cell>
        </row>
        <row r="3115">
          <cell r="D3115" t="str">
            <v>20191050923300</v>
          </cell>
          <cell r="E3115" t="str">
            <v>8300002177001001</v>
          </cell>
          <cell r="K3115" t="str">
            <v xml:space="preserve">DIVERSAS OBRAS EN EL MUNICIPIO DE SAN NICOLAS DE LOS RANCHOS PUEBLA PROGRAMA UNO MAS UNO                                                                                                                                                                                                                    </v>
          </cell>
          <cell r="L3115">
            <v>0</v>
          </cell>
          <cell r="M3115">
            <v>4000000</v>
          </cell>
          <cell r="N3115">
            <v>0</v>
          </cell>
          <cell r="O3115">
            <v>4000000</v>
          </cell>
          <cell r="P3115">
            <v>4000000</v>
          </cell>
          <cell r="Q3115">
            <v>4000000</v>
          </cell>
          <cell r="R3115" t="str">
            <v>Sin saldo estimado</v>
          </cell>
          <cell r="S3115">
            <v>1</v>
          </cell>
        </row>
        <row r="3116">
          <cell r="D3116" t="str">
            <v/>
          </cell>
          <cell r="E3116" t="str">
            <v>8300002178000000</v>
          </cell>
          <cell r="I3116" t="str">
            <v xml:space="preserve">DIVERSAS OBRAS EN EL MUNICIPIO DE ATLIXCO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116">
            <v>0</v>
          </cell>
          <cell r="M3116">
            <v>10000000</v>
          </cell>
          <cell r="N3116">
            <v>0</v>
          </cell>
          <cell r="O3116">
            <v>10000000</v>
          </cell>
          <cell r="P3116">
            <v>10000000</v>
          </cell>
          <cell r="Q3116">
            <v>10000000</v>
          </cell>
          <cell r="R3116" t="str">
            <v>Sin saldo estimado</v>
          </cell>
          <cell r="S3116">
            <v>1</v>
          </cell>
        </row>
        <row r="3117">
          <cell r="D3117" t="str">
            <v/>
          </cell>
          <cell r="E3117" t="str">
            <v>8300002178001000</v>
          </cell>
          <cell r="J3117" t="str">
            <v xml:space="preserve">DIVERSAS OBRAS EN EL MUNICIPIO DE ATLIXCO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117">
            <v>0</v>
          </cell>
          <cell r="M3117">
            <v>10000000</v>
          </cell>
          <cell r="N3117">
            <v>0</v>
          </cell>
          <cell r="O3117">
            <v>10000000</v>
          </cell>
          <cell r="P3117">
            <v>10000000</v>
          </cell>
          <cell r="Q3117">
            <v>10000000</v>
          </cell>
          <cell r="R3117" t="str">
            <v>Sin saldo estimado</v>
          </cell>
          <cell r="S3117">
            <v>1</v>
          </cell>
        </row>
        <row r="3118">
          <cell r="D3118" t="str">
            <v>20191050923300</v>
          </cell>
          <cell r="E3118" t="str">
            <v>8300002178001001</v>
          </cell>
          <cell r="K3118" t="str">
            <v xml:space="preserve">DIVERSAS OBRAS EN EL MUNICIPIO DE ATLIXCO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118">
            <v>0</v>
          </cell>
          <cell r="M3118">
            <v>10000000</v>
          </cell>
          <cell r="N3118">
            <v>0</v>
          </cell>
          <cell r="O3118">
            <v>10000000</v>
          </cell>
          <cell r="P3118">
            <v>10000000</v>
          </cell>
          <cell r="Q3118">
            <v>10000000</v>
          </cell>
          <cell r="R3118" t="str">
            <v>Sin saldo estimado</v>
          </cell>
          <cell r="S3118">
            <v>1</v>
          </cell>
        </row>
        <row r="3119">
          <cell r="D3119" t="str">
            <v/>
          </cell>
          <cell r="E3119" t="str">
            <v>8300002179000000</v>
          </cell>
          <cell r="I3119" t="str">
            <v xml:space="preserve">DIVERSAS OBRAS EN EL MUNICIPIO DE COXCATLAN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19">
            <v>0</v>
          </cell>
          <cell r="M3119">
            <v>2479008.69</v>
          </cell>
          <cell r="N3119">
            <v>0</v>
          </cell>
          <cell r="O3119">
            <v>2479008.69</v>
          </cell>
          <cell r="P3119">
            <v>2479008.69</v>
          </cell>
          <cell r="Q3119">
            <v>2479008.69</v>
          </cell>
          <cell r="R3119" t="str">
            <v>Sin saldo estimado</v>
          </cell>
          <cell r="S3119">
            <v>1</v>
          </cell>
        </row>
        <row r="3120">
          <cell r="D3120" t="str">
            <v/>
          </cell>
          <cell r="E3120" t="str">
            <v>8300002179001000</v>
          </cell>
          <cell r="J3120" t="str">
            <v xml:space="preserve">DIVERSAS OBRAS EN EL MUNICIPIO DE COXCATLAN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20">
            <v>0</v>
          </cell>
          <cell r="M3120">
            <v>2479008.69</v>
          </cell>
          <cell r="N3120">
            <v>0</v>
          </cell>
          <cell r="O3120">
            <v>2479008.69</v>
          </cell>
          <cell r="P3120">
            <v>2479008.69</v>
          </cell>
          <cell r="Q3120">
            <v>2479008.69</v>
          </cell>
          <cell r="R3120" t="str">
            <v>Sin saldo estimado</v>
          </cell>
          <cell r="S3120">
            <v>1</v>
          </cell>
        </row>
        <row r="3121">
          <cell r="D3121" t="str">
            <v>20191050923300</v>
          </cell>
          <cell r="E3121" t="str">
            <v>8300002179001001</v>
          </cell>
          <cell r="K3121" t="str">
            <v xml:space="preserve">DIVERSAS OBRAS EN EL MUNICIPIO DE COXCATLAN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21">
            <v>0</v>
          </cell>
          <cell r="M3121">
            <v>2479008.69</v>
          </cell>
          <cell r="N3121">
            <v>0</v>
          </cell>
          <cell r="O3121">
            <v>2479008.69</v>
          </cell>
          <cell r="P3121">
            <v>2479008.69</v>
          </cell>
          <cell r="Q3121">
            <v>2479008.69</v>
          </cell>
          <cell r="R3121" t="str">
            <v>Sin saldo estimado</v>
          </cell>
          <cell r="S3121">
            <v>1</v>
          </cell>
        </row>
        <row r="3122">
          <cell r="D3122" t="str">
            <v/>
          </cell>
          <cell r="E3122" t="str">
            <v>8300002180000000</v>
          </cell>
          <cell r="I3122" t="str">
            <v xml:space="preserve">DIVERSAS OBRAS EN EL MUNICIPIO DE CHIAUTZINGO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22">
            <v>0</v>
          </cell>
          <cell r="M3122">
            <v>3499992.11</v>
          </cell>
          <cell r="N3122">
            <v>0</v>
          </cell>
          <cell r="O3122">
            <v>3499992.11</v>
          </cell>
          <cell r="P3122">
            <v>3499992.11</v>
          </cell>
          <cell r="Q3122">
            <v>3499992.11</v>
          </cell>
          <cell r="R3122" t="str">
            <v>Sin saldo estimado</v>
          </cell>
          <cell r="S3122">
            <v>1</v>
          </cell>
        </row>
        <row r="3123">
          <cell r="D3123" t="str">
            <v/>
          </cell>
          <cell r="E3123" t="str">
            <v>8300002180001000</v>
          </cell>
          <cell r="J3123" t="str">
            <v xml:space="preserve">DIVERSAS OBRAS EN EL MUNICIPIO DE CHIAUTZINGO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23">
            <v>0</v>
          </cell>
          <cell r="M3123">
            <v>3499992.11</v>
          </cell>
          <cell r="N3123">
            <v>0</v>
          </cell>
          <cell r="O3123">
            <v>3499992.11</v>
          </cell>
          <cell r="P3123">
            <v>3499992.11</v>
          </cell>
          <cell r="Q3123">
            <v>3499992.11</v>
          </cell>
          <cell r="R3123" t="str">
            <v>Sin saldo estimado</v>
          </cell>
          <cell r="S3123">
            <v>1</v>
          </cell>
        </row>
        <row r="3124">
          <cell r="D3124" t="str">
            <v>20191050923300</v>
          </cell>
          <cell r="E3124" t="str">
            <v>8300002180001001</v>
          </cell>
          <cell r="K3124" t="str">
            <v xml:space="preserve">DIVERSAS OBRAS EN EL MUNICIPIO DE CHIAUTZINGO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24">
            <v>0</v>
          </cell>
          <cell r="M3124">
            <v>3499992.11</v>
          </cell>
          <cell r="N3124">
            <v>0</v>
          </cell>
          <cell r="O3124">
            <v>3499992.11</v>
          </cell>
          <cell r="P3124">
            <v>3499992.11</v>
          </cell>
          <cell r="Q3124">
            <v>3499992.11</v>
          </cell>
          <cell r="R3124" t="str">
            <v>Sin saldo estimado</v>
          </cell>
          <cell r="S3124">
            <v>1</v>
          </cell>
        </row>
        <row r="3125">
          <cell r="D3125" t="str">
            <v/>
          </cell>
          <cell r="E3125" t="str">
            <v>8300002181000000</v>
          </cell>
          <cell r="I3125" t="str">
            <v xml:space="preserve">DIVERSAS OBRAS EN EL MUNICIPIO DE CHICONCUAUTLA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125">
            <v>0</v>
          </cell>
          <cell r="M3125">
            <v>5000000</v>
          </cell>
          <cell r="N3125">
            <v>0</v>
          </cell>
          <cell r="O3125">
            <v>5000000</v>
          </cell>
          <cell r="P3125">
            <v>5000000</v>
          </cell>
          <cell r="Q3125">
            <v>5000000</v>
          </cell>
          <cell r="R3125" t="str">
            <v>Sin saldo estimado</v>
          </cell>
          <cell r="S3125">
            <v>1</v>
          </cell>
        </row>
        <row r="3126">
          <cell r="D3126" t="str">
            <v/>
          </cell>
          <cell r="E3126" t="str">
            <v>8300002181001000</v>
          </cell>
          <cell r="J3126" t="str">
            <v xml:space="preserve">DIVERSAS OBRAS EN EL MUNICIPIO DE CHICONCUAUTLA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126">
            <v>0</v>
          </cell>
          <cell r="M3126">
            <v>5000000</v>
          </cell>
          <cell r="N3126">
            <v>0</v>
          </cell>
          <cell r="O3126">
            <v>5000000</v>
          </cell>
          <cell r="P3126">
            <v>5000000</v>
          </cell>
          <cell r="Q3126">
            <v>5000000</v>
          </cell>
          <cell r="R3126" t="str">
            <v>Sin saldo estimado</v>
          </cell>
          <cell r="S3126">
            <v>1</v>
          </cell>
        </row>
        <row r="3127">
          <cell r="D3127" t="str">
            <v>20191050923300</v>
          </cell>
          <cell r="E3127" t="str">
            <v>8300002181001001</v>
          </cell>
          <cell r="K3127" t="str">
            <v xml:space="preserve">DIVERSAS OBRAS EN EL MUNICIPIO DE CHICONCUAUTLA PUEBLA PROGRAMA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127">
            <v>0</v>
          </cell>
          <cell r="M3127">
            <v>5000000</v>
          </cell>
          <cell r="N3127">
            <v>0</v>
          </cell>
          <cell r="O3127">
            <v>5000000</v>
          </cell>
          <cell r="P3127">
            <v>5000000</v>
          </cell>
          <cell r="Q3127">
            <v>5000000</v>
          </cell>
          <cell r="R3127" t="str">
            <v>Sin saldo estimado</v>
          </cell>
          <cell r="S3127">
            <v>1</v>
          </cell>
        </row>
        <row r="3128">
          <cell r="D3128" t="str">
            <v/>
          </cell>
          <cell r="E3128" t="str">
            <v>8300002182000000</v>
          </cell>
          <cell r="I3128" t="str">
            <v xml:space="preserve">DIVERSAS OBRAS EN EL MUNICIPIO DE ELOXOCHITLAN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128">
            <v>0</v>
          </cell>
          <cell r="M3128">
            <v>3347377.78</v>
          </cell>
          <cell r="N3128">
            <v>0</v>
          </cell>
          <cell r="O3128">
            <v>3347377.78</v>
          </cell>
          <cell r="P3128">
            <v>3347377.78</v>
          </cell>
          <cell r="Q3128">
            <v>3347377.78</v>
          </cell>
          <cell r="R3128" t="str">
            <v>Sin saldo estimado</v>
          </cell>
          <cell r="S3128">
            <v>1</v>
          </cell>
        </row>
        <row r="3129">
          <cell r="D3129" t="str">
            <v/>
          </cell>
          <cell r="E3129" t="str">
            <v>8300002182001000</v>
          </cell>
          <cell r="J3129" t="str">
            <v xml:space="preserve">DIVERSAS OBRAS EN EL MUNICIPIO DE ELOXOCHITLAN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129">
            <v>0</v>
          </cell>
          <cell r="M3129">
            <v>3347377.78</v>
          </cell>
          <cell r="N3129">
            <v>0</v>
          </cell>
          <cell r="O3129">
            <v>3347377.78</v>
          </cell>
          <cell r="P3129">
            <v>3347377.78</v>
          </cell>
          <cell r="Q3129">
            <v>3347377.78</v>
          </cell>
          <cell r="R3129" t="str">
            <v>Sin saldo estimado</v>
          </cell>
          <cell r="S3129">
            <v>1</v>
          </cell>
        </row>
        <row r="3130">
          <cell r="D3130" t="str">
            <v>20191050923300</v>
          </cell>
          <cell r="E3130" t="str">
            <v>8300002182001001</v>
          </cell>
          <cell r="K3130" t="str">
            <v xml:space="preserve">DIVERSAS OBRAS EN EL MUNICIPIO DE ELOXOCHITLAN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130">
            <v>0</v>
          </cell>
          <cell r="M3130">
            <v>3347377.78</v>
          </cell>
          <cell r="N3130">
            <v>0</v>
          </cell>
          <cell r="O3130">
            <v>3347377.78</v>
          </cell>
          <cell r="P3130">
            <v>3347377.78</v>
          </cell>
          <cell r="Q3130">
            <v>3347377.78</v>
          </cell>
          <cell r="R3130" t="str">
            <v>Sin saldo estimado</v>
          </cell>
          <cell r="S3130">
            <v>1</v>
          </cell>
        </row>
        <row r="3131">
          <cell r="D3131" t="str">
            <v/>
          </cell>
          <cell r="E3131" t="str">
            <v>8300002183000000</v>
          </cell>
          <cell r="I3131" t="str">
            <v xml:space="preserve">DIVERSAS OBRAS EN EL MUNICIPIO DE HONEY PUEBLA PROGRAMA UNO MAS UNO                                                                                                                                                                                                                                         </v>
          </cell>
          <cell r="L3131">
            <v>0</v>
          </cell>
          <cell r="M3131">
            <v>3500000</v>
          </cell>
          <cell r="N3131">
            <v>0</v>
          </cell>
          <cell r="O3131">
            <v>3500000</v>
          </cell>
          <cell r="P3131">
            <v>3500000</v>
          </cell>
          <cell r="Q3131">
            <v>3500000</v>
          </cell>
          <cell r="R3131" t="str">
            <v>Sin saldo estimado</v>
          </cell>
          <cell r="S3131">
            <v>1</v>
          </cell>
        </row>
        <row r="3132">
          <cell r="D3132" t="str">
            <v/>
          </cell>
          <cell r="E3132" t="str">
            <v>8300002183001000</v>
          </cell>
          <cell r="J3132" t="str">
            <v xml:space="preserve">DIVERSAS OBRAS EN EL MUNICIPIO DE HONEY PUEBLA PROGRAMA UNO MAS UNO                                                                                                                                                                                                                                         </v>
          </cell>
          <cell r="L3132">
            <v>0</v>
          </cell>
          <cell r="M3132">
            <v>3500000</v>
          </cell>
          <cell r="N3132">
            <v>0</v>
          </cell>
          <cell r="O3132">
            <v>3500000</v>
          </cell>
          <cell r="P3132">
            <v>3500000</v>
          </cell>
          <cell r="Q3132">
            <v>3500000</v>
          </cell>
          <cell r="R3132" t="str">
            <v>Sin saldo estimado</v>
          </cell>
          <cell r="S3132">
            <v>1</v>
          </cell>
        </row>
        <row r="3133">
          <cell r="D3133" t="str">
            <v>20191050923300</v>
          </cell>
          <cell r="E3133" t="str">
            <v>8300002183001001</v>
          </cell>
          <cell r="K3133" t="str">
            <v xml:space="preserve">DIVERSAS OBRAS EN EL MUNICIPIO DE HONEY PUEBLA PROGRAMA UNO MAS UNO                                                                                                                                                                                                                                         </v>
          </cell>
          <cell r="L3133">
            <v>0</v>
          </cell>
          <cell r="M3133">
            <v>3500000</v>
          </cell>
          <cell r="N3133">
            <v>0</v>
          </cell>
          <cell r="O3133">
            <v>3500000</v>
          </cell>
          <cell r="P3133">
            <v>3500000</v>
          </cell>
          <cell r="Q3133">
            <v>3500000</v>
          </cell>
          <cell r="R3133" t="str">
            <v>Sin saldo estimado</v>
          </cell>
          <cell r="S3133">
            <v>1</v>
          </cell>
        </row>
        <row r="3134">
          <cell r="D3134" t="str">
            <v/>
          </cell>
          <cell r="E3134" t="str">
            <v>8300002184000000</v>
          </cell>
          <cell r="I3134" t="str">
            <v xml:space="preserve">DIVERSAS OBRAS EN EL MUNICIPIO DE SAN JERONIMO XAYACATLAN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134">
            <v>0</v>
          </cell>
          <cell r="M3134">
            <v>1500000</v>
          </cell>
          <cell r="N3134">
            <v>0</v>
          </cell>
          <cell r="O3134">
            <v>1500000</v>
          </cell>
          <cell r="P3134">
            <v>1500000</v>
          </cell>
          <cell r="Q3134">
            <v>1500000</v>
          </cell>
          <cell r="R3134" t="str">
            <v>Sin saldo estimado</v>
          </cell>
          <cell r="S3134">
            <v>1</v>
          </cell>
        </row>
        <row r="3135">
          <cell r="D3135" t="str">
            <v/>
          </cell>
          <cell r="E3135" t="str">
            <v>8300002184001000</v>
          </cell>
          <cell r="J3135" t="str">
            <v xml:space="preserve">DIVERSAS OBRAS EN EL MUNICIPIO DE SAN JERONIMO XAYACATLAN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135">
            <v>0</v>
          </cell>
          <cell r="M3135">
            <v>1500000</v>
          </cell>
          <cell r="N3135">
            <v>0</v>
          </cell>
          <cell r="O3135">
            <v>1500000</v>
          </cell>
          <cell r="P3135">
            <v>1500000</v>
          </cell>
          <cell r="Q3135">
            <v>1500000</v>
          </cell>
          <cell r="R3135" t="str">
            <v>Sin saldo estimado</v>
          </cell>
          <cell r="S3135">
            <v>1</v>
          </cell>
        </row>
        <row r="3136">
          <cell r="D3136" t="str">
            <v>20191050923300</v>
          </cell>
          <cell r="E3136" t="str">
            <v>8300002184001001</v>
          </cell>
          <cell r="K3136" t="str">
            <v xml:space="preserve">DIVERSAS OBRAS EN EL MUNICIPIO DE SAN JERONIMO XAYACATLAN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136">
            <v>0</v>
          </cell>
          <cell r="M3136">
            <v>1500000</v>
          </cell>
          <cell r="N3136">
            <v>0</v>
          </cell>
          <cell r="O3136">
            <v>1500000</v>
          </cell>
          <cell r="P3136">
            <v>1500000</v>
          </cell>
          <cell r="Q3136">
            <v>1500000</v>
          </cell>
          <cell r="R3136" t="str">
            <v>Sin saldo estimado</v>
          </cell>
          <cell r="S3136">
            <v>1</v>
          </cell>
        </row>
        <row r="3137">
          <cell r="D3137" t="str">
            <v/>
          </cell>
          <cell r="E3137" t="str">
            <v>8300002185000000</v>
          </cell>
          <cell r="I3137" t="str">
            <v xml:space="preserve">DIVERSAS OBRAS EN EL MUNICIPIO DE SAN MIGUEL IXITLAN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137">
            <v>0</v>
          </cell>
          <cell r="M3137">
            <v>999984.52</v>
          </cell>
          <cell r="N3137">
            <v>0</v>
          </cell>
          <cell r="O3137">
            <v>999984.52</v>
          </cell>
          <cell r="P3137">
            <v>999984.52</v>
          </cell>
          <cell r="Q3137">
            <v>999984.52</v>
          </cell>
          <cell r="R3137" t="str">
            <v>Sin saldo estimado</v>
          </cell>
          <cell r="S3137">
            <v>1</v>
          </cell>
        </row>
        <row r="3138">
          <cell r="D3138" t="str">
            <v/>
          </cell>
          <cell r="E3138" t="str">
            <v>8300002185001000</v>
          </cell>
          <cell r="J3138" t="str">
            <v xml:space="preserve">DIVERSAS OBRAS EN EL MUNICIPIO DE SAN MIGUEL IXITLAN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138">
            <v>0</v>
          </cell>
          <cell r="M3138">
            <v>999984.52</v>
          </cell>
          <cell r="N3138">
            <v>0</v>
          </cell>
          <cell r="O3138">
            <v>999984.52</v>
          </cell>
          <cell r="P3138">
            <v>999984.52</v>
          </cell>
          <cell r="Q3138">
            <v>999984.52</v>
          </cell>
          <cell r="R3138" t="str">
            <v>Sin saldo estimado</v>
          </cell>
          <cell r="S3138">
            <v>1</v>
          </cell>
        </row>
        <row r="3139">
          <cell r="D3139" t="str">
            <v>20191050923300</v>
          </cell>
          <cell r="E3139" t="str">
            <v>8300002185001001</v>
          </cell>
          <cell r="K3139" t="str">
            <v xml:space="preserve">DIVERSAS OBRAS EN EL MUNICIPIO DE SAN MIGUEL IXITLAN PUEBLA PROGRAMA UNO MAS UNO                                                                                                                                                                                                                            </v>
          </cell>
          <cell r="L3139">
            <v>0</v>
          </cell>
          <cell r="M3139">
            <v>999984.52</v>
          </cell>
          <cell r="N3139">
            <v>0</v>
          </cell>
          <cell r="O3139">
            <v>999984.52</v>
          </cell>
          <cell r="P3139">
            <v>999984.52</v>
          </cell>
          <cell r="Q3139">
            <v>999984.52</v>
          </cell>
          <cell r="R3139" t="str">
            <v>Sin saldo estimado</v>
          </cell>
          <cell r="S3139">
            <v>1</v>
          </cell>
        </row>
        <row r="3140">
          <cell r="D3140" t="str">
            <v/>
          </cell>
          <cell r="E3140" t="str">
            <v>8300002186000000</v>
          </cell>
          <cell r="I3140" t="str">
            <v xml:space="preserve">DIVERSAS OBRAS EN EL MUNICIPIO DE YAONAHUAC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40">
            <v>0</v>
          </cell>
          <cell r="M3140">
            <v>1500000</v>
          </cell>
          <cell r="N3140">
            <v>0</v>
          </cell>
          <cell r="O3140">
            <v>1500000</v>
          </cell>
          <cell r="P3140">
            <v>1500000</v>
          </cell>
          <cell r="Q3140">
            <v>1500000</v>
          </cell>
          <cell r="R3140" t="str">
            <v>Sin saldo estimado</v>
          </cell>
          <cell r="S3140">
            <v>1</v>
          </cell>
        </row>
        <row r="3141">
          <cell r="D3141" t="str">
            <v/>
          </cell>
          <cell r="E3141" t="str">
            <v>8300002186001000</v>
          </cell>
          <cell r="J3141" t="str">
            <v xml:space="preserve">DIVERSAS OBRAS EN EL MUNICIPIO DE YAONAHUAC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41">
            <v>0</v>
          </cell>
          <cell r="M3141">
            <v>1500000</v>
          </cell>
          <cell r="N3141">
            <v>0</v>
          </cell>
          <cell r="O3141">
            <v>1500000</v>
          </cell>
          <cell r="P3141">
            <v>1500000</v>
          </cell>
          <cell r="Q3141">
            <v>1500000</v>
          </cell>
          <cell r="R3141" t="str">
            <v>Sin saldo estimado</v>
          </cell>
          <cell r="S3141">
            <v>1</v>
          </cell>
        </row>
        <row r="3142">
          <cell r="D3142" t="str">
            <v>20191050923300</v>
          </cell>
          <cell r="E3142" t="str">
            <v>8300002186001001</v>
          </cell>
          <cell r="K3142" t="str">
            <v xml:space="preserve">DIVERSAS OBRAS EN EL MUNICIPIO DE YAONAHUAC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42">
            <v>0</v>
          </cell>
          <cell r="M3142">
            <v>1500000</v>
          </cell>
          <cell r="N3142">
            <v>0</v>
          </cell>
          <cell r="O3142">
            <v>1500000</v>
          </cell>
          <cell r="P3142">
            <v>1500000</v>
          </cell>
          <cell r="Q3142">
            <v>1500000</v>
          </cell>
          <cell r="R3142" t="str">
            <v>Sin saldo estimado</v>
          </cell>
          <cell r="S3142">
            <v>1</v>
          </cell>
        </row>
        <row r="3143">
          <cell r="D3143" t="str">
            <v/>
          </cell>
          <cell r="E3143" t="str">
            <v>8300002187000000</v>
          </cell>
          <cell r="I3143" t="str">
            <v xml:space="preserve">DIVERSAS OBRAS EN EL MUNICIPIO DE CUAUTINCHAN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43">
            <v>0</v>
          </cell>
          <cell r="M3143">
            <v>2500000</v>
          </cell>
          <cell r="N3143">
            <v>0</v>
          </cell>
          <cell r="O3143">
            <v>2500000</v>
          </cell>
          <cell r="P3143">
            <v>2500000</v>
          </cell>
          <cell r="Q3143">
            <v>2500000</v>
          </cell>
          <cell r="R3143" t="str">
            <v>Sin saldo estimado</v>
          </cell>
          <cell r="S3143">
            <v>1</v>
          </cell>
        </row>
        <row r="3144">
          <cell r="D3144" t="str">
            <v/>
          </cell>
          <cell r="E3144" t="str">
            <v>8300002187001000</v>
          </cell>
          <cell r="J3144" t="str">
            <v xml:space="preserve">DIVERSAS OBRAS EN EL MUNICIPIO DE CUAUTINCHAN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44">
            <v>0</v>
          </cell>
          <cell r="M3144">
            <v>2500000</v>
          </cell>
          <cell r="N3144">
            <v>0</v>
          </cell>
          <cell r="O3144">
            <v>2500000</v>
          </cell>
          <cell r="P3144">
            <v>2500000</v>
          </cell>
          <cell r="Q3144">
            <v>2500000</v>
          </cell>
          <cell r="R3144" t="str">
            <v>Sin saldo estimado</v>
          </cell>
          <cell r="S3144">
            <v>1</v>
          </cell>
        </row>
        <row r="3145">
          <cell r="D3145" t="str">
            <v>20191050923300</v>
          </cell>
          <cell r="E3145" t="str">
            <v>8300002187001001</v>
          </cell>
          <cell r="K3145" t="str">
            <v xml:space="preserve">DIVERSAS OBRAS EN EL MUNICIPIO DE CUAUTINCHAN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45">
            <v>0</v>
          </cell>
          <cell r="M3145">
            <v>2500000</v>
          </cell>
          <cell r="N3145">
            <v>0</v>
          </cell>
          <cell r="O3145">
            <v>2500000</v>
          </cell>
          <cell r="P3145">
            <v>2500000</v>
          </cell>
          <cell r="Q3145">
            <v>2500000</v>
          </cell>
          <cell r="R3145" t="str">
            <v>Sin saldo estimado</v>
          </cell>
          <cell r="S3145">
            <v>1</v>
          </cell>
        </row>
        <row r="3146">
          <cell r="D3146" t="str">
            <v/>
          </cell>
          <cell r="E3146" t="str">
            <v>8300002188000000</v>
          </cell>
          <cell r="I3146" t="str">
            <v xml:space="preserve">DIVERSAS OBRAS EN EL MUNICIPIO DE JOLALPAN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46">
            <v>0</v>
          </cell>
          <cell r="M3146">
            <v>3500000</v>
          </cell>
          <cell r="N3146">
            <v>0</v>
          </cell>
          <cell r="O3146">
            <v>3500000</v>
          </cell>
          <cell r="P3146">
            <v>3500000</v>
          </cell>
          <cell r="Q3146">
            <v>3500000</v>
          </cell>
          <cell r="R3146" t="str">
            <v>Sin saldo estimado</v>
          </cell>
          <cell r="S3146">
            <v>1</v>
          </cell>
        </row>
        <row r="3147">
          <cell r="D3147" t="str">
            <v/>
          </cell>
          <cell r="E3147" t="str">
            <v>8300002188001000</v>
          </cell>
          <cell r="J3147" t="str">
            <v xml:space="preserve">DIVERSAS OBRAS EN EL MUNICIPIO DE JOLALPAN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47">
            <v>0</v>
          </cell>
          <cell r="M3147">
            <v>3500000</v>
          </cell>
          <cell r="N3147">
            <v>0</v>
          </cell>
          <cell r="O3147">
            <v>3500000</v>
          </cell>
          <cell r="P3147">
            <v>3500000</v>
          </cell>
          <cell r="Q3147">
            <v>3500000</v>
          </cell>
          <cell r="R3147" t="str">
            <v>Sin saldo estimado</v>
          </cell>
          <cell r="S3147">
            <v>1</v>
          </cell>
        </row>
        <row r="3148">
          <cell r="D3148" t="str">
            <v>20191050923300</v>
          </cell>
          <cell r="E3148" t="str">
            <v>8300002188001001</v>
          </cell>
          <cell r="K3148" t="str">
            <v xml:space="preserve">DIVERSAS OBRAS EN EL MUNICIPIO DE JOLALPAN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48">
            <v>0</v>
          </cell>
          <cell r="M3148">
            <v>3500000</v>
          </cell>
          <cell r="N3148">
            <v>0</v>
          </cell>
          <cell r="O3148">
            <v>3500000</v>
          </cell>
          <cell r="P3148">
            <v>3500000</v>
          </cell>
          <cell r="Q3148">
            <v>3500000</v>
          </cell>
          <cell r="R3148" t="str">
            <v>Sin saldo estimado</v>
          </cell>
          <cell r="S3148">
            <v>1</v>
          </cell>
        </row>
        <row r="3149">
          <cell r="D3149" t="str">
            <v/>
          </cell>
          <cell r="E3149" t="str">
            <v>8300002189000000</v>
          </cell>
          <cell r="I3149" t="str">
            <v xml:space="preserve">DIVERSAS OBRAS EN EL MUNICIPIO DE HUITZILAN DE SERDAN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149">
            <v>0</v>
          </cell>
          <cell r="M3149">
            <v>3000000</v>
          </cell>
          <cell r="N3149">
            <v>0</v>
          </cell>
          <cell r="O3149">
            <v>3000000</v>
          </cell>
          <cell r="P3149">
            <v>3000000</v>
          </cell>
          <cell r="Q3149">
            <v>3000000</v>
          </cell>
          <cell r="R3149" t="str">
            <v>Sin saldo estimado</v>
          </cell>
          <cell r="S3149">
            <v>1</v>
          </cell>
        </row>
        <row r="3150">
          <cell r="D3150" t="str">
            <v/>
          </cell>
          <cell r="E3150" t="str">
            <v>8300002189001000</v>
          </cell>
          <cell r="J3150" t="str">
            <v xml:space="preserve">DIVERSAS OBRAS EN EL MUNICIPIO DE HUITZILAN DE SERDAN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150">
            <v>0</v>
          </cell>
          <cell r="M3150">
            <v>3000000</v>
          </cell>
          <cell r="N3150">
            <v>0</v>
          </cell>
          <cell r="O3150">
            <v>3000000</v>
          </cell>
          <cell r="P3150">
            <v>3000000</v>
          </cell>
          <cell r="Q3150">
            <v>3000000</v>
          </cell>
          <cell r="R3150" t="str">
            <v>Sin saldo estimado</v>
          </cell>
          <cell r="S3150">
            <v>1</v>
          </cell>
        </row>
        <row r="3151">
          <cell r="D3151" t="str">
            <v>20191050923300</v>
          </cell>
          <cell r="E3151" t="str">
            <v>8300002189001001</v>
          </cell>
          <cell r="K3151" t="str">
            <v xml:space="preserve">DIVERSAS OBRAS EN EL MUNICIPIO DE HUITZILAN DE SERDAN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151">
            <v>0</v>
          </cell>
          <cell r="M3151">
            <v>3000000</v>
          </cell>
          <cell r="N3151">
            <v>0</v>
          </cell>
          <cell r="O3151">
            <v>3000000</v>
          </cell>
          <cell r="P3151">
            <v>3000000</v>
          </cell>
          <cell r="Q3151">
            <v>3000000</v>
          </cell>
          <cell r="R3151" t="str">
            <v>Sin saldo estimado</v>
          </cell>
          <cell r="S3151">
            <v>1</v>
          </cell>
        </row>
        <row r="3152">
          <cell r="D3152" t="str">
            <v/>
          </cell>
          <cell r="E3152" t="str">
            <v>8300002190000000</v>
          </cell>
          <cell r="I3152" t="str">
            <v xml:space="preserve">DIVERSAS OBRAS EN EL MUNICIPIO DE CHILA DE LA SAL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152">
            <v>0</v>
          </cell>
          <cell r="M3152">
            <v>1000000</v>
          </cell>
          <cell r="N3152">
            <v>0</v>
          </cell>
          <cell r="O3152">
            <v>1000000</v>
          </cell>
          <cell r="P3152">
            <v>1000000</v>
          </cell>
          <cell r="Q3152">
            <v>1000000</v>
          </cell>
          <cell r="R3152" t="str">
            <v>Sin saldo estimado</v>
          </cell>
          <cell r="S3152">
            <v>1</v>
          </cell>
        </row>
        <row r="3153">
          <cell r="D3153" t="str">
            <v/>
          </cell>
          <cell r="E3153" t="str">
            <v>8300002190001000</v>
          </cell>
          <cell r="J3153" t="str">
            <v xml:space="preserve">DIVERSAS OBRAS EN EL MUNICIPIO DE CHILA DE LA SAL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153">
            <v>0</v>
          </cell>
          <cell r="M3153">
            <v>1000000</v>
          </cell>
          <cell r="N3153">
            <v>0</v>
          </cell>
          <cell r="O3153">
            <v>1000000</v>
          </cell>
          <cell r="P3153">
            <v>1000000</v>
          </cell>
          <cell r="Q3153">
            <v>1000000</v>
          </cell>
          <cell r="R3153" t="str">
            <v>Sin saldo estimado</v>
          </cell>
          <cell r="S3153">
            <v>1</v>
          </cell>
        </row>
        <row r="3154">
          <cell r="D3154" t="str">
            <v>20191050923300</v>
          </cell>
          <cell r="E3154" t="str">
            <v>8300002190001001</v>
          </cell>
          <cell r="K3154" t="str">
            <v xml:space="preserve">DIVERSAS OBRAS EN EL MUNICIPIO DE CHILA DE LA SAL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154">
            <v>0</v>
          </cell>
          <cell r="M3154">
            <v>1000000</v>
          </cell>
          <cell r="N3154">
            <v>0</v>
          </cell>
          <cell r="O3154">
            <v>1000000</v>
          </cell>
          <cell r="P3154">
            <v>1000000</v>
          </cell>
          <cell r="Q3154">
            <v>1000000</v>
          </cell>
          <cell r="R3154" t="str">
            <v>Sin saldo estimado</v>
          </cell>
          <cell r="S3154">
            <v>1</v>
          </cell>
        </row>
        <row r="3155">
          <cell r="D3155" t="str">
            <v/>
          </cell>
          <cell r="E3155" t="str">
            <v>8300002191000000</v>
          </cell>
          <cell r="I3155" t="str">
            <v xml:space="preserve">DIVERSAS OBRAS EN EL MUNICIPIO DE TEPEMAXALCO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55">
            <v>0</v>
          </cell>
          <cell r="M3155">
            <v>500964.28</v>
          </cell>
          <cell r="N3155">
            <v>0</v>
          </cell>
          <cell r="O3155">
            <v>500964.28</v>
          </cell>
          <cell r="P3155">
            <v>500964.28</v>
          </cell>
          <cell r="Q3155">
            <v>500964.28</v>
          </cell>
          <cell r="R3155" t="str">
            <v>Sin saldo estimado</v>
          </cell>
          <cell r="S3155">
            <v>1</v>
          </cell>
        </row>
        <row r="3156">
          <cell r="D3156" t="str">
            <v/>
          </cell>
          <cell r="E3156" t="str">
            <v>8300002191001000</v>
          </cell>
          <cell r="J3156" t="str">
            <v xml:space="preserve">DIVERSAS OBRAS EN EL MUNICIPIO DE TEPEMAXALCO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56">
            <v>0</v>
          </cell>
          <cell r="M3156">
            <v>500964.28</v>
          </cell>
          <cell r="N3156">
            <v>0</v>
          </cell>
          <cell r="O3156">
            <v>500964.28</v>
          </cell>
          <cell r="P3156">
            <v>500964.28</v>
          </cell>
          <cell r="Q3156">
            <v>500964.28</v>
          </cell>
          <cell r="R3156" t="str">
            <v>Sin saldo estimado</v>
          </cell>
          <cell r="S3156">
            <v>1</v>
          </cell>
        </row>
        <row r="3157">
          <cell r="D3157" t="str">
            <v>20191050923300</v>
          </cell>
          <cell r="E3157" t="str">
            <v>8300002191001001</v>
          </cell>
          <cell r="K3157" t="str">
            <v xml:space="preserve">DIVERSAS OBRAS EN EL MUNICIPIO DE TEPEMAXALCO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57">
            <v>0</v>
          </cell>
          <cell r="M3157">
            <v>500964.28</v>
          </cell>
          <cell r="N3157">
            <v>0</v>
          </cell>
          <cell r="O3157">
            <v>500964.28</v>
          </cell>
          <cell r="P3157">
            <v>500964.28</v>
          </cell>
          <cell r="Q3157">
            <v>500964.28</v>
          </cell>
          <cell r="R3157" t="str">
            <v>Sin saldo estimado</v>
          </cell>
          <cell r="S3157">
            <v>1</v>
          </cell>
        </row>
        <row r="3158">
          <cell r="D3158" t="str">
            <v/>
          </cell>
          <cell r="E3158" t="str">
            <v>8300002192000000</v>
          </cell>
          <cell r="I3158" t="str">
            <v xml:space="preserve">DIVERSAS OBRAS EN EL MUNICIPIO DE AMOZOC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158">
            <v>0</v>
          </cell>
          <cell r="M3158">
            <v>10000000</v>
          </cell>
          <cell r="N3158">
            <v>0</v>
          </cell>
          <cell r="O3158">
            <v>10000000</v>
          </cell>
          <cell r="P3158">
            <v>10000000</v>
          </cell>
          <cell r="Q3158">
            <v>10000000</v>
          </cell>
          <cell r="R3158" t="str">
            <v>Sin saldo estimado</v>
          </cell>
          <cell r="S3158">
            <v>1</v>
          </cell>
        </row>
        <row r="3159">
          <cell r="D3159" t="str">
            <v/>
          </cell>
          <cell r="E3159" t="str">
            <v>8300002192001000</v>
          </cell>
          <cell r="J3159" t="str">
            <v xml:space="preserve">DIVERSAS OBRAS EN EL MUNICIPIO DE AMOZOC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159">
            <v>0</v>
          </cell>
          <cell r="M3159">
            <v>10000000</v>
          </cell>
          <cell r="N3159">
            <v>0</v>
          </cell>
          <cell r="O3159">
            <v>10000000</v>
          </cell>
          <cell r="P3159">
            <v>10000000</v>
          </cell>
          <cell r="Q3159">
            <v>10000000</v>
          </cell>
          <cell r="R3159" t="str">
            <v>Sin saldo estimado</v>
          </cell>
          <cell r="S3159">
            <v>1</v>
          </cell>
        </row>
        <row r="3160">
          <cell r="D3160" t="str">
            <v>20191050923300</v>
          </cell>
          <cell r="E3160" t="str">
            <v>8300002192001001</v>
          </cell>
          <cell r="K3160" t="str">
            <v xml:space="preserve">DIVERSAS OBRAS EN EL MUNICIPIO DE AMOZOC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160">
            <v>0</v>
          </cell>
          <cell r="M3160">
            <v>10000000</v>
          </cell>
          <cell r="N3160">
            <v>0</v>
          </cell>
          <cell r="O3160">
            <v>10000000</v>
          </cell>
          <cell r="P3160">
            <v>10000000</v>
          </cell>
          <cell r="Q3160">
            <v>10000000</v>
          </cell>
          <cell r="R3160" t="str">
            <v>Sin saldo estimado</v>
          </cell>
          <cell r="S3160">
            <v>1</v>
          </cell>
        </row>
        <row r="3161">
          <cell r="D3161" t="str">
            <v/>
          </cell>
          <cell r="E3161" t="str">
            <v>8300002193000000</v>
          </cell>
          <cell r="I3161" t="str">
            <v xml:space="preserve">DIVERSAS OBRAS EN EL MUNICIPIO DE CUAPIAXTLA DE MADERO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161">
            <v>0</v>
          </cell>
          <cell r="M3161">
            <v>1500000</v>
          </cell>
          <cell r="N3161">
            <v>0</v>
          </cell>
          <cell r="O3161">
            <v>1500000</v>
          </cell>
          <cell r="P3161">
            <v>1500000</v>
          </cell>
          <cell r="Q3161">
            <v>1500000</v>
          </cell>
          <cell r="R3161" t="str">
            <v>Sin saldo estimado</v>
          </cell>
          <cell r="S3161">
            <v>1</v>
          </cell>
        </row>
        <row r="3162">
          <cell r="D3162" t="str">
            <v/>
          </cell>
          <cell r="E3162" t="str">
            <v>8300002193001000</v>
          </cell>
          <cell r="J3162" t="str">
            <v xml:space="preserve">DIVERSAS OBRAS EN EL MUNICIPIO DE CUAPIAXTLA DE MADERO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162">
            <v>0</v>
          </cell>
          <cell r="M3162">
            <v>1500000</v>
          </cell>
          <cell r="N3162">
            <v>0</v>
          </cell>
          <cell r="O3162">
            <v>1500000</v>
          </cell>
          <cell r="P3162">
            <v>1500000</v>
          </cell>
          <cell r="Q3162">
            <v>1500000</v>
          </cell>
          <cell r="R3162" t="str">
            <v>Sin saldo estimado</v>
          </cell>
          <cell r="S3162">
            <v>1</v>
          </cell>
        </row>
        <row r="3163">
          <cell r="D3163" t="str">
            <v>20191050923300</v>
          </cell>
          <cell r="E3163" t="str">
            <v>8300002193001001</v>
          </cell>
          <cell r="K3163" t="str">
            <v xml:space="preserve">DIVERSAS OBRAS EN EL MUNICIPIO DE CUAPIAXTLA DE MADERO PUEBLA PROGRAMA UNO MAS UNO                                                                                                                                                                                                                          </v>
          </cell>
          <cell r="L3163">
            <v>0</v>
          </cell>
          <cell r="M3163">
            <v>1500000</v>
          </cell>
          <cell r="N3163">
            <v>0</v>
          </cell>
          <cell r="O3163">
            <v>1500000</v>
          </cell>
          <cell r="P3163">
            <v>1500000</v>
          </cell>
          <cell r="Q3163">
            <v>1500000</v>
          </cell>
          <cell r="R3163" t="str">
            <v>Sin saldo estimado</v>
          </cell>
          <cell r="S3163">
            <v>1</v>
          </cell>
        </row>
        <row r="3164">
          <cell r="D3164" t="str">
            <v/>
          </cell>
          <cell r="E3164" t="str">
            <v>8300002195000000</v>
          </cell>
          <cell r="I3164" t="str">
            <v xml:space="preserve">DIVERSAS OBRAS EN EL MUNICIPIO DE CHAPULCO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64">
            <v>0</v>
          </cell>
          <cell r="M3164">
            <v>1494919.13</v>
          </cell>
          <cell r="N3164">
            <v>0</v>
          </cell>
          <cell r="O3164">
            <v>1494919.13</v>
          </cell>
          <cell r="P3164">
            <v>1494919.13</v>
          </cell>
          <cell r="Q3164">
            <v>1494919.13</v>
          </cell>
          <cell r="R3164" t="str">
            <v>Sin saldo estimado</v>
          </cell>
          <cell r="S3164">
            <v>1</v>
          </cell>
        </row>
        <row r="3165">
          <cell r="D3165" t="str">
            <v/>
          </cell>
          <cell r="E3165" t="str">
            <v>8300002195001000</v>
          </cell>
          <cell r="J3165" t="str">
            <v xml:space="preserve">DIVERSAS OBRAS EN EL MUNICIPIO DE CHAPULCO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65">
            <v>0</v>
          </cell>
          <cell r="M3165">
            <v>1494919.13</v>
          </cell>
          <cell r="N3165">
            <v>0</v>
          </cell>
          <cell r="O3165">
            <v>1494919.13</v>
          </cell>
          <cell r="P3165">
            <v>1494919.13</v>
          </cell>
          <cell r="Q3165">
            <v>1494919.13</v>
          </cell>
          <cell r="R3165" t="str">
            <v>Sin saldo estimado</v>
          </cell>
          <cell r="S3165">
            <v>1</v>
          </cell>
        </row>
        <row r="3166">
          <cell r="D3166" t="str">
            <v>20191050923300</v>
          </cell>
          <cell r="E3166" t="str">
            <v>8300002195001001</v>
          </cell>
          <cell r="K3166" t="str">
            <v xml:space="preserve">DIVERSAS OBRAS EN EL MUNICIPIO DE CHAPULCO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66">
            <v>0</v>
          </cell>
          <cell r="M3166">
            <v>1494919.13</v>
          </cell>
          <cell r="N3166">
            <v>0</v>
          </cell>
          <cell r="O3166">
            <v>1494919.13</v>
          </cell>
          <cell r="P3166">
            <v>1494919.13</v>
          </cell>
          <cell r="Q3166">
            <v>1494919.13</v>
          </cell>
          <cell r="R3166" t="str">
            <v>Sin saldo estimado</v>
          </cell>
          <cell r="S3166">
            <v>1</v>
          </cell>
        </row>
        <row r="3167">
          <cell r="D3167" t="str">
            <v/>
          </cell>
          <cell r="E3167" t="str">
            <v>8300002196000000</v>
          </cell>
          <cell r="I3167" t="str">
            <v xml:space="preserve">DIVERSAS OBRAS EN EL MUNICIPIO DE CHINANTLA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67">
            <v>0</v>
          </cell>
          <cell r="M3167">
            <v>1000000</v>
          </cell>
          <cell r="N3167">
            <v>0</v>
          </cell>
          <cell r="O3167">
            <v>1000000</v>
          </cell>
          <cell r="P3167">
            <v>1000000</v>
          </cell>
          <cell r="Q3167">
            <v>1000000</v>
          </cell>
          <cell r="R3167" t="str">
            <v>Sin saldo estimado</v>
          </cell>
          <cell r="S3167">
            <v>1</v>
          </cell>
        </row>
        <row r="3168">
          <cell r="D3168" t="str">
            <v/>
          </cell>
          <cell r="E3168" t="str">
            <v>8300002196001000</v>
          </cell>
          <cell r="J3168" t="str">
            <v xml:space="preserve">DIVERSAS OBRAS EN EL MUNICIPIO DE CHINANTLA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68">
            <v>0</v>
          </cell>
          <cell r="M3168">
            <v>1000000</v>
          </cell>
          <cell r="N3168">
            <v>0</v>
          </cell>
          <cell r="O3168">
            <v>1000000</v>
          </cell>
          <cell r="P3168">
            <v>1000000</v>
          </cell>
          <cell r="Q3168">
            <v>1000000</v>
          </cell>
          <cell r="R3168" t="str">
            <v>Sin saldo estimado</v>
          </cell>
          <cell r="S3168">
            <v>1</v>
          </cell>
        </row>
        <row r="3169">
          <cell r="D3169" t="str">
            <v>20191050923300</v>
          </cell>
          <cell r="E3169" t="str">
            <v>8300002196001001</v>
          </cell>
          <cell r="K3169" t="str">
            <v xml:space="preserve">DIVERSAS OBRAS EN EL MUNICIPIO DE CHINANTLA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69">
            <v>0</v>
          </cell>
          <cell r="M3169">
            <v>1000000</v>
          </cell>
          <cell r="N3169">
            <v>0</v>
          </cell>
          <cell r="O3169">
            <v>1000000</v>
          </cell>
          <cell r="P3169">
            <v>1000000</v>
          </cell>
          <cell r="Q3169">
            <v>1000000</v>
          </cell>
          <cell r="R3169" t="str">
            <v>Sin saldo estimado</v>
          </cell>
          <cell r="S3169">
            <v>1</v>
          </cell>
        </row>
        <row r="3170">
          <cell r="D3170" t="str">
            <v/>
          </cell>
          <cell r="E3170" t="str">
            <v>8300002197000000</v>
          </cell>
          <cell r="I3170" t="str">
            <v xml:space="preserve">DIVERSAS OBRAS EN EL MUNICIPIO DE TECOMATLAN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170">
            <v>0</v>
          </cell>
          <cell r="M3170">
            <v>1500000</v>
          </cell>
          <cell r="N3170">
            <v>0</v>
          </cell>
          <cell r="O3170">
            <v>1500000</v>
          </cell>
          <cell r="P3170">
            <v>1500000</v>
          </cell>
          <cell r="Q3170">
            <v>1500000</v>
          </cell>
          <cell r="R3170" t="str">
            <v>Sin saldo estimado</v>
          </cell>
          <cell r="S3170">
            <v>1</v>
          </cell>
        </row>
        <row r="3171">
          <cell r="D3171" t="str">
            <v/>
          </cell>
          <cell r="E3171" t="str">
            <v>8300002197001000</v>
          </cell>
          <cell r="J3171" t="str">
            <v xml:space="preserve">DIVERSAS OBRAS EN EL MUNICIPIO DE TECOMATLAN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171">
            <v>0</v>
          </cell>
          <cell r="M3171">
            <v>1500000</v>
          </cell>
          <cell r="N3171">
            <v>0</v>
          </cell>
          <cell r="O3171">
            <v>1500000</v>
          </cell>
          <cell r="P3171">
            <v>1500000</v>
          </cell>
          <cell r="Q3171">
            <v>1500000</v>
          </cell>
          <cell r="R3171" t="str">
            <v>Sin saldo estimado</v>
          </cell>
          <cell r="S3171">
            <v>1</v>
          </cell>
        </row>
        <row r="3172">
          <cell r="D3172" t="str">
            <v>20191050923300</v>
          </cell>
          <cell r="E3172" t="str">
            <v>8300002197001001</v>
          </cell>
          <cell r="K3172" t="str">
            <v xml:space="preserve">DIVERSAS OBRAS EN EL MUNICIPIO DE TECOMATLAN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172">
            <v>0</v>
          </cell>
          <cell r="M3172">
            <v>1500000</v>
          </cell>
          <cell r="N3172">
            <v>0</v>
          </cell>
          <cell r="O3172">
            <v>1500000</v>
          </cell>
          <cell r="P3172">
            <v>1500000</v>
          </cell>
          <cell r="Q3172">
            <v>1500000</v>
          </cell>
          <cell r="R3172" t="str">
            <v>Sin saldo estimado</v>
          </cell>
          <cell r="S3172">
            <v>1</v>
          </cell>
        </row>
        <row r="3173">
          <cell r="D3173" t="str">
            <v/>
          </cell>
          <cell r="E3173" t="str">
            <v>8300002198000000</v>
          </cell>
          <cell r="I3173" t="str">
            <v xml:space="preserve">DIVERSAS OBRAS EN EL MUNICIPIO DE TEHUITZINGO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73">
            <v>0</v>
          </cell>
          <cell r="M3173">
            <v>1000000</v>
          </cell>
          <cell r="N3173">
            <v>0</v>
          </cell>
          <cell r="O3173">
            <v>1000000</v>
          </cell>
          <cell r="P3173">
            <v>1000000</v>
          </cell>
          <cell r="Q3173">
            <v>1000000</v>
          </cell>
          <cell r="R3173" t="str">
            <v>Sin saldo estimado</v>
          </cell>
          <cell r="S3173">
            <v>1</v>
          </cell>
        </row>
        <row r="3174">
          <cell r="D3174" t="str">
            <v/>
          </cell>
          <cell r="E3174" t="str">
            <v>8300002198001000</v>
          </cell>
          <cell r="J3174" t="str">
            <v xml:space="preserve">DIVERSAS OBRAS EN EL MUNICIPIO DE TEHUITZINGO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74">
            <v>0</v>
          </cell>
          <cell r="M3174">
            <v>1000000</v>
          </cell>
          <cell r="N3174">
            <v>0</v>
          </cell>
          <cell r="O3174">
            <v>1000000</v>
          </cell>
          <cell r="P3174">
            <v>1000000</v>
          </cell>
          <cell r="Q3174">
            <v>1000000</v>
          </cell>
          <cell r="R3174" t="str">
            <v>Sin saldo estimado</v>
          </cell>
          <cell r="S3174">
            <v>1</v>
          </cell>
        </row>
        <row r="3175">
          <cell r="D3175" t="str">
            <v>20191050923300</v>
          </cell>
          <cell r="E3175" t="str">
            <v>8300002198001001</v>
          </cell>
          <cell r="K3175" t="str">
            <v xml:space="preserve">DIVERSAS OBRAS EN EL MUNICIPIO DE TEHUITZINGO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75">
            <v>0</v>
          </cell>
          <cell r="M3175">
            <v>1000000</v>
          </cell>
          <cell r="N3175">
            <v>0</v>
          </cell>
          <cell r="O3175">
            <v>1000000</v>
          </cell>
          <cell r="P3175">
            <v>1000000</v>
          </cell>
          <cell r="Q3175">
            <v>1000000</v>
          </cell>
          <cell r="R3175" t="str">
            <v>Sin saldo estimado</v>
          </cell>
          <cell r="S3175">
            <v>1</v>
          </cell>
        </row>
        <row r="3176">
          <cell r="D3176" t="str">
            <v/>
          </cell>
          <cell r="E3176" t="str">
            <v>8300002199000000</v>
          </cell>
          <cell r="I3176" t="str">
            <v xml:space="preserve">DIVERSAS OBRAS EN EL MUNICIPIO DE TLACHICHUCA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76">
            <v>0</v>
          </cell>
          <cell r="M3176">
            <v>5000000</v>
          </cell>
          <cell r="N3176">
            <v>0</v>
          </cell>
          <cell r="O3176">
            <v>5000000</v>
          </cell>
          <cell r="P3176">
            <v>5000000</v>
          </cell>
          <cell r="Q3176">
            <v>5000000</v>
          </cell>
          <cell r="R3176" t="str">
            <v>Sin saldo estimado</v>
          </cell>
          <cell r="S3176">
            <v>1</v>
          </cell>
        </row>
        <row r="3177">
          <cell r="D3177" t="str">
            <v/>
          </cell>
          <cell r="E3177" t="str">
            <v>8300002199001000</v>
          </cell>
          <cell r="J3177" t="str">
            <v xml:space="preserve">DIVERSAS OBRAS EN EL MUNICIPIO DE TLACHICHUCA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77">
            <v>0</v>
          </cell>
          <cell r="M3177">
            <v>5000000</v>
          </cell>
          <cell r="N3177">
            <v>0</v>
          </cell>
          <cell r="O3177">
            <v>5000000</v>
          </cell>
          <cell r="P3177">
            <v>5000000</v>
          </cell>
          <cell r="Q3177">
            <v>5000000</v>
          </cell>
          <cell r="R3177" t="str">
            <v>Sin saldo estimado</v>
          </cell>
          <cell r="S3177">
            <v>1</v>
          </cell>
        </row>
        <row r="3178">
          <cell r="D3178" t="str">
            <v>20191050923300</v>
          </cell>
          <cell r="E3178" t="str">
            <v>8300002199001001</v>
          </cell>
          <cell r="K3178" t="str">
            <v xml:space="preserve">DIVERSAS OBRAS EN EL MUNICIPIO DE TLACHICHUCA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78">
            <v>0</v>
          </cell>
          <cell r="M3178">
            <v>5000000</v>
          </cell>
          <cell r="N3178">
            <v>0</v>
          </cell>
          <cell r="O3178">
            <v>5000000</v>
          </cell>
          <cell r="P3178">
            <v>5000000</v>
          </cell>
          <cell r="Q3178">
            <v>5000000</v>
          </cell>
          <cell r="R3178" t="str">
            <v>Sin saldo estimado</v>
          </cell>
          <cell r="S3178">
            <v>1</v>
          </cell>
        </row>
        <row r="3179">
          <cell r="D3179" t="str">
            <v/>
          </cell>
          <cell r="E3179" t="str">
            <v>8300002202000000</v>
          </cell>
          <cell r="I3179" t="str">
            <v xml:space="preserve">DIVERSAS OBRAS EN EL MUNICIPIO DE NOPALUCAN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79">
            <v>0</v>
          </cell>
          <cell r="M3179">
            <v>5000000</v>
          </cell>
          <cell r="N3179">
            <v>0</v>
          </cell>
          <cell r="O3179">
            <v>5000000</v>
          </cell>
          <cell r="P3179">
            <v>5000000</v>
          </cell>
          <cell r="Q3179">
            <v>5000000</v>
          </cell>
          <cell r="R3179" t="str">
            <v>Sin saldo estimado</v>
          </cell>
          <cell r="S3179">
            <v>1</v>
          </cell>
        </row>
        <row r="3180">
          <cell r="D3180" t="str">
            <v/>
          </cell>
          <cell r="E3180" t="str">
            <v>8300002202001000</v>
          </cell>
          <cell r="J3180" t="str">
            <v xml:space="preserve">DIVERSAS OBRAS EN EL MUNICIPIO DE NOPALUCAN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80">
            <v>0</v>
          </cell>
          <cell r="M3180">
            <v>5000000</v>
          </cell>
          <cell r="N3180">
            <v>0</v>
          </cell>
          <cell r="O3180">
            <v>5000000</v>
          </cell>
          <cell r="P3180">
            <v>5000000</v>
          </cell>
          <cell r="Q3180">
            <v>5000000</v>
          </cell>
          <cell r="R3180" t="str">
            <v>Sin saldo estimado</v>
          </cell>
          <cell r="S3180">
            <v>1</v>
          </cell>
        </row>
        <row r="3181">
          <cell r="D3181" t="str">
            <v>20191050923300</v>
          </cell>
          <cell r="E3181" t="str">
            <v>8300002202001001</v>
          </cell>
          <cell r="K3181" t="str">
            <v xml:space="preserve">DIVERSAS OBRAS EN EL MUNICIPIO DE NOPALUCAN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181">
            <v>0</v>
          </cell>
          <cell r="M3181">
            <v>5000000</v>
          </cell>
          <cell r="N3181">
            <v>0</v>
          </cell>
          <cell r="O3181">
            <v>5000000</v>
          </cell>
          <cell r="P3181">
            <v>5000000</v>
          </cell>
          <cell r="Q3181">
            <v>5000000</v>
          </cell>
          <cell r="R3181" t="str">
            <v>Sin saldo estimado</v>
          </cell>
          <cell r="S3181">
            <v>1</v>
          </cell>
        </row>
        <row r="3182">
          <cell r="D3182" t="str">
            <v/>
          </cell>
          <cell r="E3182" t="str">
            <v>8300002203000000</v>
          </cell>
          <cell r="I3182" t="str">
            <v xml:space="preserve">DIVERSAS OBRAS EN EL MUNICIPIO DE JUAN GALINDO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182">
            <v>0</v>
          </cell>
          <cell r="M3182">
            <v>2500000</v>
          </cell>
          <cell r="N3182">
            <v>0</v>
          </cell>
          <cell r="O3182">
            <v>2500000</v>
          </cell>
          <cell r="P3182">
            <v>2500000</v>
          </cell>
          <cell r="Q3182">
            <v>2500000</v>
          </cell>
          <cell r="R3182" t="str">
            <v>Sin saldo estimado</v>
          </cell>
          <cell r="S3182">
            <v>1</v>
          </cell>
        </row>
        <row r="3183">
          <cell r="D3183" t="str">
            <v/>
          </cell>
          <cell r="E3183" t="str">
            <v>8300002203001000</v>
          </cell>
          <cell r="J3183" t="str">
            <v xml:space="preserve">DIVERSAS OBRAS EN EL MUNICIPIO DE JUAN GALINDO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183">
            <v>0</v>
          </cell>
          <cell r="M3183">
            <v>2500000</v>
          </cell>
          <cell r="N3183">
            <v>0</v>
          </cell>
          <cell r="O3183">
            <v>2500000</v>
          </cell>
          <cell r="P3183">
            <v>2500000</v>
          </cell>
          <cell r="Q3183">
            <v>2500000</v>
          </cell>
          <cell r="R3183" t="str">
            <v>Sin saldo estimado</v>
          </cell>
          <cell r="S3183">
            <v>1</v>
          </cell>
        </row>
        <row r="3184">
          <cell r="D3184" t="str">
            <v>20191050923300</v>
          </cell>
          <cell r="E3184" t="str">
            <v>8300002203001001</v>
          </cell>
          <cell r="K3184" t="str">
            <v xml:space="preserve">DIVERSAS OBRAS EN EL MUNICIPIO DE JUAN GALINDO PUEBLA PROGRAMA UNO MAS UNO                                                                                                                                                                                                                                  </v>
          </cell>
          <cell r="L3184">
            <v>0</v>
          </cell>
          <cell r="M3184">
            <v>2500000</v>
          </cell>
          <cell r="N3184">
            <v>0</v>
          </cell>
          <cell r="O3184">
            <v>2500000</v>
          </cell>
          <cell r="P3184">
            <v>2500000</v>
          </cell>
          <cell r="Q3184">
            <v>2500000</v>
          </cell>
          <cell r="R3184" t="str">
            <v>Sin saldo estimado</v>
          </cell>
          <cell r="S3184">
            <v>1</v>
          </cell>
        </row>
        <row r="3185">
          <cell r="D3185" t="str">
            <v/>
          </cell>
          <cell r="E3185" t="str">
            <v>8300002204000000</v>
          </cell>
          <cell r="I3185" t="str">
            <v xml:space="preserve">DIVERSAS OBRAS EN EL MUNICIPIO DE ACTEOPAN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85">
            <v>0</v>
          </cell>
          <cell r="M3185">
            <v>980146.89</v>
          </cell>
          <cell r="N3185">
            <v>0</v>
          </cell>
          <cell r="O3185">
            <v>980146.89</v>
          </cell>
          <cell r="P3185">
            <v>980146.89</v>
          </cell>
          <cell r="Q3185">
            <v>980146.89</v>
          </cell>
          <cell r="R3185" t="str">
            <v>Sin saldo estimado</v>
          </cell>
          <cell r="S3185">
            <v>1</v>
          </cell>
        </row>
        <row r="3186">
          <cell r="D3186" t="str">
            <v/>
          </cell>
          <cell r="E3186" t="str">
            <v>8300002204001000</v>
          </cell>
          <cell r="J3186" t="str">
            <v xml:space="preserve">DIVERSAS OBRAS EN EL MUNICIPIO DE ACTEOPAN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86">
            <v>0</v>
          </cell>
          <cell r="M3186">
            <v>980146.89</v>
          </cell>
          <cell r="N3186">
            <v>0</v>
          </cell>
          <cell r="O3186">
            <v>980146.89</v>
          </cell>
          <cell r="P3186">
            <v>980146.89</v>
          </cell>
          <cell r="Q3186">
            <v>980146.89</v>
          </cell>
          <cell r="R3186" t="str">
            <v>Sin saldo estimado</v>
          </cell>
          <cell r="S3186">
            <v>1</v>
          </cell>
        </row>
        <row r="3187">
          <cell r="D3187" t="str">
            <v>20191050923300</v>
          </cell>
          <cell r="E3187" t="str">
            <v>8300002204001001</v>
          </cell>
          <cell r="K3187" t="str">
            <v xml:space="preserve">DIVERSAS OBRAS EN EL MUNICIPIO DE ACTEOPAN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87">
            <v>0</v>
          </cell>
          <cell r="M3187">
            <v>980146.89</v>
          </cell>
          <cell r="N3187">
            <v>0</v>
          </cell>
          <cell r="O3187">
            <v>980146.89</v>
          </cell>
          <cell r="P3187">
            <v>980146.89</v>
          </cell>
          <cell r="Q3187">
            <v>980146.89</v>
          </cell>
          <cell r="R3187" t="str">
            <v>Sin saldo estimado</v>
          </cell>
          <cell r="S3187">
            <v>1</v>
          </cell>
        </row>
        <row r="3188">
          <cell r="D3188" t="str">
            <v/>
          </cell>
          <cell r="E3188" t="str">
            <v>8300002205000000</v>
          </cell>
          <cell r="I3188" t="str">
            <v xml:space="preserve">DIVERSAS OBRAS EN EL MUNICIPIO DE SAN JUAN ATENCO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188">
            <v>0</v>
          </cell>
          <cell r="M3188">
            <v>905000</v>
          </cell>
          <cell r="N3188">
            <v>0</v>
          </cell>
          <cell r="O3188">
            <v>905000</v>
          </cell>
          <cell r="P3188">
            <v>905000</v>
          </cell>
          <cell r="Q3188">
            <v>905000</v>
          </cell>
          <cell r="R3188" t="str">
            <v>Sin saldo estimado</v>
          </cell>
          <cell r="S3188">
            <v>1</v>
          </cell>
        </row>
        <row r="3189">
          <cell r="D3189" t="str">
            <v/>
          </cell>
          <cell r="E3189" t="str">
            <v>8300002205001000</v>
          </cell>
          <cell r="J3189" t="str">
            <v xml:space="preserve">DIVERSAS OBRAS EN EL MUNICIPIO DE SAN JUAN ATENCO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189">
            <v>0</v>
          </cell>
          <cell r="M3189">
            <v>905000</v>
          </cell>
          <cell r="N3189">
            <v>0</v>
          </cell>
          <cell r="O3189">
            <v>905000</v>
          </cell>
          <cell r="P3189">
            <v>905000</v>
          </cell>
          <cell r="Q3189">
            <v>905000</v>
          </cell>
          <cell r="R3189" t="str">
            <v>Sin saldo estimado</v>
          </cell>
          <cell r="S3189">
            <v>1</v>
          </cell>
        </row>
        <row r="3190">
          <cell r="D3190" t="str">
            <v>20191050923300</v>
          </cell>
          <cell r="E3190" t="str">
            <v>8300002205001001</v>
          </cell>
          <cell r="K3190" t="str">
            <v xml:space="preserve">DIVERSAS OBRAS EN EL MUNICIPIO DE SAN JUAN ATENCO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190">
            <v>0</v>
          </cell>
          <cell r="M3190">
            <v>905000</v>
          </cell>
          <cell r="N3190">
            <v>0</v>
          </cell>
          <cell r="O3190">
            <v>905000</v>
          </cell>
          <cell r="P3190">
            <v>905000</v>
          </cell>
          <cell r="Q3190">
            <v>905000</v>
          </cell>
          <cell r="R3190" t="str">
            <v>Sin saldo estimado</v>
          </cell>
          <cell r="S3190">
            <v>1</v>
          </cell>
        </row>
        <row r="3191">
          <cell r="D3191" t="str">
            <v/>
          </cell>
          <cell r="E3191" t="str">
            <v>8300002206000000</v>
          </cell>
          <cell r="I3191" t="str">
            <v xml:space="preserve">DIVERSAS OBRAS EN EL MUNICIPIO DE TEOPANTLAN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191">
            <v>0</v>
          </cell>
          <cell r="M3191">
            <v>1500000</v>
          </cell>
          <cell r="N3191">
            <v>0</v>
          </cell>
          <cell r="O3191">
            <v>1500000</v>
          </cell>
          <cell r="P3191">
            <v>1500000</v>
          </cell>
          <cell r="Q3191">
            <v>1500000</v>
          </cell>
          <cell r="R3191" t="str">
            <v>Sin saldo estimado</v>
          </cell>
          <cell r="S3191">
            <v>1</v>
          </cell>
        </row>
        <row r="3192">
          <cell r="D3192" t="str">
            <v/>
          </cell>
          <cell r="E3192" t="str">
            <v>8300002206001000</v>
          </cell>
          <cell r="J3192" t="str">
            <v xml:space="preserve">DIVERSAS OBRAS EN EL MUNICIPIO DE TEOPANTLAN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192">
            <v>0</v>
          </cell>
          <cell r="M3192">
            <v>1500000</v>
          </cell>
          <cell r="N3192">
            <v>0</v>
          </cell>
          <cell r="O3192">
            <v>1500000</v>
          </cell>
          <cell r="P3192">
            <v>1500000</v>
          </cell>
          <cell r="Q3192">
            <v>1500000</v>
          </cell>
          <cell r="R3192" t="str">
            <v>Sin saldo estimado</v>
          </cell>
          <cell r="S3192">
            <v>1</v>
          </cell>
        </row>
        <row r="3193">
          <cell r="D3193" t="str">
            <v>20191050923300</v>
          </cell>
          <cell r="E3193" t="str">
            <v>8300002206001001</v>
          </cell>
          <cell r="K3193" t="str">
            <v xml:space="preserve">DIVERSAS OBRAS EN EL MUNICIPIO DE TEOPANTLAN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193">
            <v>0</v>
          </cell>
          <cell r="M3193">
            <v>1500000</v>
          </cell>
          <cell r="N3193">
            <v>0</v>
          </cell>
          <cell r="O3193">
            <v>1500000</v>
          </cell>
          <cell r="P3193">
            <v>1500000</v>
          </cell>
          <cell r="Q3193">
            <v>1500000</v>
          </cell>
          <cell r="R3193" t="str">
            <v>Sin saldo estimado</v>
          </cell>
          <cell r="S3193">
            <v>1</v>
          </cell>
        </row>
        <row r="3194">
          <cell r="D3194" t="str">
            <v/>
          </cell>
          <cell r="E3194" t="str">
            <v>8300002207000000</v>
          </cell>
          <cell r="I3194" t="str">
            <v xml:space="preserve">DIVERSAS OBRAS EN EL MUNICIPIO DE XICOTLAN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94">
            <v>0</v>
          </cell>
          <cell r="M3194">
            <v>1000000</v>
          </cell>
          <cell r="N3194">
            <v>0</v>
          </cell>
          <cell r="O3194">
            <v>1000000</v>
          </cell>
          <cell r="P3194">
            <v>1000000</v>
          </cell>
          <cell r="Q3194">
            <v>1000000</v>
          </cell>
          <cell r="R3194" t="str">
            <v>Sin saldo estimado</v>
          </cell>
          <cell r="S3194">
            <v>1</v>
          </cell>
        </row>
        <row r="3195">
          <cell r="D3195" t="str">
            <v/>
          </cell>
          <cell r="E3195" t="str">
            <v>8300002207001000</v>
          </cell>
          <cell r="J3195" t="str">
            <v xml:space="preserve">DIVERSAS OBRAS EN EL MUNICIPIO DE XICOTLAN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95">
            <v>0</v>
          </cell>
          <cell r="M3195">
            <v>1000000</v>
          </cell>
          <cell r="N3195">
            <v>0</v>
          </cell>
          <cell r="O3195">
            <v>1000000</v>
          </cell>
          <cell r="P3195">
            <v>1000000</v>
          </cell>
          <cell r="Q3195">
            <v>1000000</v>
          </cell>
          <cell r="R3195" t="str">
            <v>Sin saldo estimado</v>
          </cell>
          <cell r="S3195">
            <v>1</v>
          </cell>
        </row>
        <row r="3196">
          <cell r="D3196" t="str">
            <v>20191050923300</v>
          </cell>
          <cell r="E3196" t="str">
            <v>8300002207001001</v>
          </cell>
          <cell r="K3196" t="str">
            <v xml:space="preserve">DIVERSAS OBRAS EN EL MUNICIPIO DE XICOTLAN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196">
            <v>0</v>
          </cell>
          <cell r="M3196">
            <v>1000000</v>
          </cell>
          <cell r="N3196">
            <v>0</v>
          </cell>
          <cell r="O3196">
            <v>1000000</v>
          </cell>
          <cell r="P3196">
            <v>1000000</v>
          </cell>
          <cell r="Q3196">
            <v>1000000</v>
          </cell>
          <cell r="R3196" t="str">
            <v>Sin saldo estimado</v>
          </cell>
          <cell r="S3196">
            <v>1</v>
          </cell>
        </row>
        <row r="3197">
          <cell r="D3197" t="str">
            <v/>
          </cell>
          <cell r="E3197" t="str">
            <v>8300002208000000</v>
          </cell>
          <cell r="I3197" t="str">
            <v xml:space="preserve">DIVERSAS OBRAS EN EL MUNICIPIO DE ATOYATEMPAN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97">
            <v>0</v>
          </cell>
          <cell r="M3197">
            <v>1500000</v>
          </cell>
          <cell r="N3197">
            <v>0</v>
          </cell>
          <cell r="O3197">
            <v>1500000</v>
          </cell>
          <cell r="P3197">
            <v>1500000</v>
          </cell>
          <cell r="Q3197">
            <v>1500000</v>
          </cell>
          <cell r="R3197" t="str">
            <v>Sin saldo estimado</v>
          </cell>
          <cell r="S3197">
            <v>1</v>
          </cell>
        </row>
        <row r="3198">
          <cell r="D3198" t="str">
            <v/>
          </cell>
          <cell r="E3198" t="str">
            <v>8300002208001000</v>
          </cell>
          <cell r="J3198" t="str">
            <v xml:space="preserve">DIVERSAS OBRAS EN EL MUNICIPIO DE ATOYATEMPAN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98">
            <v>0</v>
          </cell>
          <cell r="M3198">
            <v>1500000</v>
          </cell>
          <cell r="N3198">
            <v>0</v>
          </cell>
          <cell r="O3198">
            <v>1500000</v>
          </cell>
          <cell r="P3198">
            <v>1500000</v>
          </cell>
          <cell r="Q3198">
            <v>1500000</v>
          </cell>
          <cell r="R3198" t="str">
            <v>Sin saldo estimado</v>
          </cell>
          <cell r="S3198">
            <v>1</v>
          </cell>
        </row>
        <row r="3199">
          <cell r="D3199" t="str">
            <v>20191050923300</v>
          </cell>
          <cell r="E3199" t="str">
            <v>8300002208001001</v>
          </cell>
          <cell r="K3199" t="str">
            <v xml:space="preserve">DIVERSAS OBRAS EN EL MUNICIPIO DE ATOYATEMPAN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199">
            <v>0</v>
          </cell>
          <cell r="M3199">
            <v>1500000</v>
          </cell>
          <cell r="N3199">
            <v>0</v>
          </cell>
          <cell r="O3199">
            <v>1500000</v>
          </cell>
          <cell r="P3199">
            <v>1500000</v>
          </cell>
          <cell r="Q3199">
            <v>1500000</v>
          </cell>
          <cell r="R3199" t="str">
            <v>Sin saldo estimado</v>
          </cell>
          <cell r="S3199">
            <v>1</v>
          </cell>
        </row>
        <row r="3200">
          <cell r="D3200" t="str">
            <v/>
          </cell>
          <cell r="E3200" t="str">
            <v>8300002209000000</v>
          </cell>
          <cell r="I3200" t="str">
            <v xml:space="preserve">DIVERSAS OBRAS EN EL MUNICIPIO DE CUAUTEMPAN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00">
            <v>0</v>
          </cell>
          <cell r="M3200">
            <v>6000000</v>
          </cell>
          <cell r="N3200">
            <v>0</v>
          </cell>
          <cell r="O3200">
            <v>6000000</v>
          </cell>
          <cell r="P3200">
            <v>6000000</v>
          </cell>
          <cell r="Q3200">
            <v>6000000</v>
          </cell>
          <cell r="R3200" t="str">
            <v>Sin saldo estimado</v>
          </cell>
          <cell r="S3200">
            <v>1</v>
          </cell>
        </row>
        <row r="3201">
          <cell r="D3201" t="str">
            <v/>
          </cell>
          <cell r="E3201" t="str">
            <v>8300002209001000</v>
          </cell>
          <cell r="J3201" t="str">
            <v xml:space="preserve">DIVERSAS OBRAS EN EL MUNICIPIO DE CUAUTEMPAN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01">
            <v>0</v>
          </cell>
          <cell r="M3201">
            <v>6000000</v>
          </cell>
          <cell r="N3201">
            <v>0</v>
          </cell>
          <cell r="O3201">
            <v>6000000</v>
          </cell>
          <cell r="P3201">
            <v>6000000</v>
          </cell>
          <cell r="Q3201">
            <v>6000000</v>
          </cell>
          <cell r="R3201" t="str">
            <v>Sin saldo estimado</v>
          </cell>
          <cell r="S3201">
            <v>1</v>
          </cell>
        </row>
        <row r="3202">
          <cell r="D3202" t="str">
            <v>20191050923300</v>
          </cell>
          <cell r="E3202" t="str">
            <v>8300002209001001</v>
          </cell>
          <cell r="K3202" t="str">
            <v xml:space="preserve">DIVERSAS OBRAS EN EL MUNICIPIO DE CUAUTEMPAN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02">
            <v>0</v>
          </cell>
          <cell r="M3202">
            <v>6000000</v>
          </cell>
          <cell r="N3202">
            <v>0</v>
          </cell>
          <cell r="O3202">
            <v>6000000</v>
          </cell>
          <cell r="P3202">
            <v>6000000</v>
          </cell>
          <cell r="Q3202">
            <v>6000000</v>
          </cell>
          <cell r="R3202" t="str">
            <v>Sin saldo estimado</v>
          </cell>
          <cell r="S3202">
            <v>1</v>
          </cell>
        </row>
        <row r="3203">
          <cell r="D3203" t="str">
            <v/>
          </cell>
          <cell r="E3203" t="str">
            <v>8300002210000000</v>
          </cell>
          <cell r="I3203" t="str">
            <v xml:space="preserve">PROGRAMA DE MIGRANTES POBLANOS PROMIP MUNICIPIO PUEBLA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3">
            <v>0</v>
          </cell>
          <cell r="M3203">
            <v>64250</v>
          </cell>
          <cell r="N3203">
            <v>0</v>
          </cell>
          <cell r="O3203">
            <v>64250</v>
          </cell>
          <cell r="P3203">
            <v>64250</v>
          </cell>
          <cell r="Q3203">
            <v>64250</v>
          </cell>
          <cell r="R3203" t="str">
            <v>Sin saldo estimado</v>
          </cell>
          <cell r="S3203">
            <v>1</v>
          </cell>
        </row>
        <row r="3204">
          <cell r="D3204" t="str">
            <v/>
          </cell>
          <cell r="E3204" t="str">
            <v>8300002210001000</v>
          </cell>
          <cell r="J3204" t="str">
            <v xml:space="preserve">PROGRAMA DE MIGRANTES POBLANOS PROMIP MUNICIPIO PUEBLA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4">
            <v>0</v>
          </cell>
          <cell r="M3204">
            <v>64250</v>
          </cell>
          <cell r="N3204">
            <v>0</v>
          </cell>
          <cell r="O3204">
            <v>64250</v>
          </cell>
          <cell r="P3204">
            <v>64250</v>
          </cell>
          <cell r="Q3204">
            <v>64250</v>
          </cell>
          <cell r="R3204" t="str">
            <v>Sin saldo estimado</v>
          </cell>
          <cell r="S3204">
            <v>1</v>
          </cell>
        </row>
        <row r="3205">
          <cell r="D3205" t="str">
            <v>20190590420300</v>
          </cell>
          <cell r="E3205" t="str">
            <v>8300002210001001</v>
          </cell>
          <cell r="K3205" t="str">
            <v xml:space="preserve">PROGRAMA DE MIGRANTES POBLANOS PROMIP MUNICIPIO PUEBLA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5">
            <v>0</v>
          </cell>
          <cell r="M3205">
            <v>64250</v>
          </cell>
          <cell r="N3205">
            <v>0</v>
          </cell>
          <cell r="O3205">
            <v>64250</v>
          </cell>
          <cell r="P3205">
            <v>64250</v>
          </cell>
          <cell r="Q3205">
            <v>64250</v>
          </cell>
          <cell r="R3205" t="str">
            <v>Sin saldo estimado</v>
          </cell>
          <cell r="S3205">
            <v>1</v>
          </cell>
        </row>
        <row r="3206">
          <cell r="D3206" t="str">
            <v/>
          </cell>
          <cell r="E3206" t="str">
            <v>8300002212000000</v>
          </cell>
          <cell r="I3206" t="str">
            <v xml:space="preserve">PROGRAMA DE MIGRANTES POBLANOS MUNICIPIO TEZIUTLAN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6">
            <v>0</v>
          </cell>
          <cell r="M3206">
            <v>100000</v>
          </cell>
          <cell r="N3206">
            <v>0</v>
          </cell>
          <cell r="O3206">
            <v>100000</v>
          </cell>
          <cell r="P3206">
            <v>100000</v>
          </cell>
          <cell r="Q3206">
            <v>100000</v>
          </cell>
          <cell r="R3206" t="str">
            <v>Sin saldo estimado</v>
          </cell>
          <cell r="S3206">
            <v>1</v>
          </cell>
        </row>
        <row r="3207">
          <cell r="D3207" t="str">
            <v/>
          </cell>
          <cell r="E3207" t="str">
            <v>8300002212001000</v>
          </cell>
          <cell r="J3207" t="str">
            <v xml:space="preserve">PROGRAMA DE MIGRANTES POBLANOS MUNICIPIO TEZIUTLAN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7">
            <v>0</v>
          </cell>
          <cell r="M3207">
            <v>100000</v>
          </cell>
          <cell r="N3207">
            <v>0</v>
          </cell>
          <cell r="O3207">
            <v>100000</v>
          </cell>
          <cell r="P3207">
            <v>100000</v>
          </cell>
          <cell r="Q3207">
            <v>100000</v>
          </cell>
          <cell r="R3207" t="str">
            <v>Sin saldo estimado</v>
          </cell>
          <cell r="S3207">
            <v>1</v>
          </cell>
        </row>
        <row r="3208">
          <cell r="D3208" t="str">
            <v>20190590420300</v>
          </cell>
          <cell r="E3208" t="str">
            <v>8300002212001001</v>
          </cell>
          <cell r="K3208" t="str">
            <v xml:space="preserve">PROGRAMA DE MIGRANTES POBLANOS MUNICIPIO TEZIUTLAN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8">
            <v>0</v>
          </cell>
          <cell r="M3208">
            <v>100000</v>
          </cell>
          <cell r="N3208">
            <v>0</v>
          </cell>
          <cell r="O3208">
            <v>100000</v>
          </cell>
          <cell r="P3208">
            <v>100000</v>
          </cell>
          <cell r="Q3208">
            <v>100000</v>
          </cell>
          <cell r="R3208" t="str">
            <v>Sin saldo estimado</v>
          </cell>
          <cell r="S3208">
            <v>1</v>
          </cell>
        </row>
        <row r="3209">
          <cell r="D3209" t="str">
            <v/>
          </cell>
          <cell r="E3209" t="str">
            <v>8300002213000000</v>
          </cell>
          <cell r="I3209" t="str">
            <v xml:space="preserve">PROGRAMA DE MIGRANTES POBLANOS MUNICIPIO XICOTEPEC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09">
            <v>0</v>
          </cell>
          <cell r="M3209">
            <v>75000</v>
          </cell>
          <cell r="N3209">
            <v>0</v>
          </cell>
          <cell r="O3209">
            <v>75000</v>
          </cell>
          <cell r="P3209">
            <v>75000</v>
          </cell>
          <cell r="Q3209">
            <v>75000</v>
          </cell>
          <cell r="R3209" t="str">
            <v>Sin saldo estimado</v>
          </cell>
          <cell r="S3209">
            <v>1</v>
          </cell>
        </row>
        <row r="3210">
          <cell r="D3210" t="str">
            <v/>
          </cell>
          <cell r="E3210" t="str">
            <v>8300002213001000</v>
          </cell>
          <cell r="J3210" t="str">
            <v xml:space="preserve">PROGRAMA DE MIGRANTES POBLANOS MUNICIPIO XICOTEPEC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10">
            <v>0</v>
          </cell>
          <cell r="M3210">
            <v>75000</v>
          </cell>
          <cell r="N3210">
            <v>0</v>
          </cell>
          <cell r="O3210">
            <v>75000</v>
          </cell>
          <cell r="P3210">
            <v>75000</v>
          </cell>
          <cell r="Q3210">
            <v>75000</v>
          </cell>
          <cell r="R3210" t="str">
            <v>Sin saldo estimado</v>
          </cell>
          <cell r="S3210">
            <v>1</v>
          </cell>
        </row>
        <row r="3211">
          <cell r="D3211" t="str">
            <v>20190590420300</v>
          </cell>
          <cell r="E3211" t="str">
            <v>8300002213001001</v>
          </cell>
          <cell r="K3211" t="str">
            <v xml:space="preserve">PROGRAMA DE MIGRANTES POBLANOS MUNICIPIO XICOTEPEC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11">
            <v>0</v>
          </cell>
          <cell r="M3211">
            <v>75000</v>
          </cell>
          <cell r="N3211">
            <v>0</v>
          </cell>
          <cell r="O3211">
            <v>75000</v>
          </cell>
          <cell r="P3211">
            <v>75000</v>
          </cell>
          <cell r="Q3211">
            <v>75000</v>
          </cell>
          <cell r="R3211" t="str">
            <v>Sin saldo estimado</v>
          </cell>
          <cell r="S3211">
            <v>1</v>
          </cell>
        </row>
        <row r="3212">
          <cell r="D3212" t="str">
            <v/>
          </cell>
          <cell r="E3212" t="str">
            <v>8300002214000000</v>
          </cell>
          <cell r="I3212" t="str">
            <v xml:space="preserve">PROGRAMA DE MIGRANTES POBLANOS PROMIP MUNICIPIO TLACOTEPEC DE BENITO JUAREZ                                                                                                                                                                                                                                 </v>
          </cell>
          <cell r="L3212">
            <v>0</v>
          </cell>
          <cell r="M3212">
            <v>391028.2</v>
          </cell>
          <cell r="N3212">
            <v>0</v>
          </cell>
          <cell r="O3212">
            <v>391028.2</v>
          </cell>
          <cell r="P3212">
            <v>391028.2</v>
          </cell>
          <cell r="Q3212">
            <v>391028.2</v>
          </cell>
          <cell r="R3212" t="str">
            <v>Sin saldo estimado</v>
          </cell>
          <cell r="S3212">
            <v>1</v>
          </cell>
        </row>
        <row r="3213">
          <cell r="D3213" t="str">
            <v/>
          </cell>
          <cell r="E3213" t="str">
            <v>8300002214001000</v>
          </cell>
          <cell r="J3213" t="str">
            <v xml:space="preserve">PROGRAMA DE MIGRANTES POBLANOS PROMIP MUNICIPIO TLACOTEPEC DE BENITO JUAREZ                                                                                                                                                                                                                                 </v>
          </cell>
          <cell r="L3213">
            <v>0</v>
          </cell>
          <cell r="M3213">
            <v>391028.2</v>
          </cell>
          <cell r="N3213">
            <v>0</v>
          </cell>
          <cell r="O3213">
            <v>391028.2</v>
          </cell>
          <cell r="P3213">
            <v>391028.2</v>
          </cell>
          <cell r="Q3213">
            <v>391028.2</v>
          </cell>
          <cell r="R3213" t="str">
            <v>Sin saldo estimado</v>
          </cell>
          <cell r="S3213">
            <v>1</v>
          </cell>
        </row>
        <row r="3214">
          <cell r="D3214" t="str">
            <v>20190590420300</v>
          </cell>
          <cell r="E3214" t="str">
            <v>8300002214001001</v>
          </cell>
          <cell r="K3214" t="str">
            <v xml:space="preserve">PROGRAMA DE MIGRANTES POBLANOS PROMIP MUNICIPIO TLACOTEPEC DE BENITO JUAREZ                                                                                                                                                                                                                                 </v>
          </cell>
          <cell r="L3214">
            <v>0</v>
          </cell>
          <cell r="M3214">
            <v>391028.2</v>
          </cell>
          <cell r="N3214">
            <v>0</v>
          </cell>
          <cell r="O3214">
            <v>391028.2</v>
          </cell>
          <cell r="P3214">
            <v>391028.2</v>
          </cell>
          <cell r="Q3214">
            <v>391028.2</v>
          </cell>
          <cell r="R3214" t="str">
            <v>Sin saldo estimado</v>
          </cell>
          <cell r="S3214">
            <v>1</v>
          </cell>
        </row>
        <row r="3215">
          <cell r="D3215" t="str">
            <v/>
          </cell>
          <cell r="E3215" t="str">
            <v>8300002216000000</v>
          </cell>
          <cell r="I3215" t="str">
            <v xml:space="preserve">PROGRAMA DE MIGRANTES POBLANOS PROMIP MUNICIPIO TULCINGO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15">
            <v>0</v>
          </cell>
          <cell r="M3215">
            <v>74885.759999999995</v>
          </cell>
          <cell r="N3215">
            <v>0</v>
          </cell>
          <cell r="O3215">
            <v>74885.759999999995</v>
          </cell>
          <cell r="P3215">
            <v>74885.759999999995</v>
          </cell>
          <cell r="Q3215">
            <v>74885.759999999995</v>
          </cell>
          <cell r="R3215" t="str">
            <v>Sin saldo estimado</v>
          </cell>
          <cell r="S3215">
            <v>1</v>
          </cell>
        </row>
        <row r="3216">
          <cell r="D3216" t="str">
            <v/>
          </cell>
          <cell r="E3216" t="str">
            <v>8300002216001000</v>
          </cell>
          <cell r="J3216" t="str">
            <v xml:space="preserve">PROGRAMA DE MIGRANTES POBLANOS PROMIP MUNICIPIO TULCINGO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16">
            <v>0</v>
          </cell>
          <cell r="M3216">
            <v>74885.759999999995</v>
          </cell>
          <cell r="N3216">
            <v>0</v>
          </cell>
          <cell r="O3216">
            <v>74885.759999999995</v>
          </cell>
          <cell r="P3216">
            <v>74885.759999999995</v>
          </cell>
          <cell r="Q3216">
            <v>74885.759999999995</v>
          </cell>
          <cell r="R3216" t="str">
            <v>Sin saldo estimado</v>
          </cell>
          <cell r="S3216">
            <v>1</v>
          </cell>
        </row>
        <row r="3217">
          <cell r="D3217" t="str">
            <v>20190590420300</v>
          </cell>
          <cell r="E3217" t="str">
            <v>8300002216001001</v>
          </cell>
          <cell r="K3217" t="str">
            <v xml:space="preserve">PROGRAMA DE MIGRANTES POBLANOS PROMIP MUNICIPIO TULCINGO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17">
            <v>0</v>
          </cell>
          <cell r="M3217">
            <v>74885.759999999995</v>
          </cell>
          <cell r="N3217">
            <v>0</v>
          </cell>
          <cell r="O3217">
            <v>74885.759999999995</v>
          </cell>
          <cell r="P3217">
            <v>74885.759999999995</v>
          </cell>
          <cell r="Q3217">
            <v>74885.759999999995</v>
          </cell>
          <cell r="R3217" t="str">
            <v>Sin saldo estimado</v>
          </cell>
          <cell r="S3217">
            <v>1</v>
          </cell>
        </row>
        <row r="3218">
          <cell r="D3218" t="str">
            <v/>
          </cell>
          <cell r="E3218" t="str">
            <v>8300002217000000</v>
          </cell>
          <cell r="I3218" t="str">
            <v xml:space="preserve">DIVERSAS OBRAS EN EL MUNICIPIO DE ACATZINGO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18">
            <v>0</v>
          </cell>
          <cell r="M3218">
            <v>8000000</v>
          </cell>
          <cell r="N3218">
            <v>0</v>
          </cell>
          <cell r="O3218">
            <v>8000000</v>
          </cell>
          <cell r="P3218">
            <v>8000000</v>
          </cell>
          <cell r="Q3218">
            <v>8000000</v>
          </cell>
          <cell r="R3218" t="str">
            <v>Sin saldo estimado</v>
          </cell>
          <cell r="S3218">
            <v>1</v>
          </cell>
        </row>
        <row r="3219">
          <cell r="D3219" t="str">
            <v/>
          </cell>
          <cell r="E3219" t="str">
            <v>8300002217001000</v>
          </cell>
          <cell r="J3219" t="str">
            <v xml:space="preserve">DIVERSAS OBRAS EN EL MUNICIPIO DE ACATZINGO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19">
            <v>0</v>
          </cell>
          <cell r="M3219">
            <v>8000000</v>
          </cell>
          <cell r="N3219">
            <v>0</v>
          </cell>
          <cell r="O3219">
            <v>8000000</v>
          </cell>
          <cell r="P3219">
            <v>8000000</v>
          </cell>
          <cell r="Q3219">
            <v>8000000</v>
          </cell>
          <cell r="R3219" t="str">
            <v>Sin saldo estimado</v>
          </cell>
          <cell r="S3219">
            <v>1</v>
          </cell>
        </row>
        <row r="3220">
          <cell r="D3220" t="str">
            <v>20191050923300</v>
          </cell>
          <cell r="E3220" t="str">
            <v>8300002217001001</v>
          </cell>
          <cell r="K3220" t="str">
            <v xml:space="preserve">DIVERSAS OBRAS EN EL MUNICIPIO DE ACATZINGO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20">
            <v>0</v>
          </cell>
          <cell r="M3220">
            <v>8000000</v>
          </cell>
          <cell r="N3220">
            <v>0</v>
          </cell>
          <cell r="O3220">
            <v>8000000</v>
          </cell>
          <cell r="P3220">
            <v>8000000</v>
          </cell>
          <cell r="Q3220">
            <v>8000000</v>
          </cell>
          <cell r="R3220" t="str">
            <v>Sin saldo estimado</v>
          </cell>
          <cell r="S3220">
            <v>1</v>
          </cell>
        </row>
        <row r="3221">
          <cell r="D3221" t="str">
            <v/>
          </cell>
          <cell r="E3221" t="str">
            <v>8300002218000000</v>
          </cell>
          <cell r="I3221" t="str">
            <v xml:space="preserve">DIVERSAS OBRAS EN EL MUNICIPIO DE SOLTEPEC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21">
            <v>0</v>
          </cell>
          <cell r="M3221">
            <v>1250000</v>
          </cell>
          <cell r="N3221">
            <v>0</v>
          </cell>
          <cell r="O3221">
            <v>1250000</v>
          </cell>
          <cell r="P3221">
            <v>1250000</v>
          </cell>
          <cell r="Q3221">
            <v>1250000</v>
          </cell>
          <cell r="R3221" t="str">
            <v>Sin saldo estimado</v>
          </cell>
          <cell r="S3221">
            <v>1</v>
          </cell>
        </row>
        <row r="3222">
          <cell r="D3222" t="str">
            <v/>
          </cell>
          <cell r="E3222" t="str">
            <v>8300002218001000</v>
          </cell>
          <cell r="J3222" t="str">
            <v xml:space="preserve">DIVERSAS OBRAS EN EL MUNICIPIO DE SOLTEPEC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22">
            <v>0</v>
          </cell>
          <cell r="M3222">
            <v>1250000</v>
          </cell>
          <cell r="N3222">
            <v>0</v>
          </cell>
          <cell r="O3222">
            <v>1250000</v>
          </cell>
          <cell r="P3222">
            <v>1250000</v>
          </cell>
          <cell r="Q3222">
            <v>1250000</v>
          </cell>
          <cell r="R3222" t="str">
            <v>Sin saldo estimado</v>
          </cell>
          <cell r="S3222">
            <v>1</v>
          </cell>
        </row>
        <row r="3223">
          <cell r="D3223" t="str">
            <v>20191050923300</v>
          </cell>
          <cell r="E3223" t="str">
            <v>8300002218001001</v>
          </cell>
          <cell r="K3223" t="str">
            <v xml:space="preserve">DIVERSAS OBRAS EN EL MUNICIPIO DE SOLTEPEC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23">
            <v>0</v>
          </cell>
          <cell r="M3223">
            <v>1250000</v>
          </cell>
          <cell r="N3223">
            <v>0</v>
          </cell>
          <cell r="O3223">
            <v>1250000</v>
          </cell>
          <cell r="P3223">
            <v>1250000</v>
          </cell>
          <cell r="Q3223">
            <v>1250000</v>
          </cell>
          <cell r="R3223" t="str">
            <v>Sin saldo estimado</v>
          </cell>
          <cell r="S3223">
            <v>1</v>
          </cell>
        </row>
        <row r="3224">
          <cell r="D3224" t="str">
            <v/>
          </cell>
          <cell r="E3224" t="str">
            <v>8300002219000000</v>
          </cell>
          <cell r="I3224" t="str">
            <v xml:space="preserve">DIVERSAS OBRAS EN EL MUNICIPIO DE IXTEPEC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224">
            <v>0</v>
          </cell>
          <cell r="M3224">
            <v>2500000</v>
          </cell>
          <cell r="N3224">
            <v>0</v>
          </cell>
          <cell r="O3224">
            <v>2500000</v>
          </cell>
          <cell r="P3224">
            <v>2500000</v>
          </cell>
          <cell r="Q3224">
            <v>2500000</v>
          </cell>
          <cell r="R3224" t="str">
            <v>Sin saldo estimado</v>
          </cell>
          <cell r="S3224">
            <v>1</v>
          </cell>
        </row>
        <row r="3225">
          <cell r="D3225" t="str">
            <v/>
          </cell>
          <cell r="E3225" t="str">
            <v>8300002219001000</v>
          </cell>
          <cell r="J3225" t="str">
            <v xml:space="preserve">DIVERSAS OBRAS EN EL MUNICIPIO DE IXTEPEC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225">
            <v>0</v>
          </cell>
          <cell r="M3225">
            <v>2500000</v>
          </cell>
          <cell r="N3225">
            <v>0</v>
          </cell>
          <cell r="O3225">
            <v>2500000</v>
          </cell>
          <cell r="P3225">
            <v>2500000</v>
          </cell>
          <cell r="Q3225">
            <v>2500000</v>
          </cell>
          <cell r="R3225" t="str">
            <v>Sin saldo estimado</v>
          </cell>
          <cell r="S3225">
            <v>1</v>
          </cell>
        </row>
        <row r="3226">
          <cell r="D3226" t="str">
            <v>20191050923300</v>
          </cell>
          <cell r="E3226" t="str">
            <v>8300002219001001</v>
          </cell>
          <cell r="K3226" t="str">
            <v xml:space="preserve">DIVERSAS OBRAS EN EL MUNICIPIO DE IXTEPEC PUEBLA PROGRAMA UNO MAS UNO                                                                                                                                                                                                                                       </v>
          </cell>
          <cell r="L3226">
            <v>0</v>
          </cell>
          <cell r="M3226">
            <v>2500000</v>
          </cell>
          <cell r="N3226">
            <v>0</v>
          </cell>
          <cell r="O3226">
            <v>2500000</v>
          </cell>
          <cell r="P3226">
            <v>2500000</v>
          </cell>
          <cell r="Q3226">
            <v>2500000</v>
          </cell>
          <cell r="R3226" t="str">
            <v>Sin saldo estimado</v>
          </cell>
          <cell r="S3226">
            <v>1</v>
          </cell>
        </row>
        <row r="3227">
          <cell r="D3227" t="str">
            <v/>
          </cell>
          <cell r="E3227" t="str">
            <v>8300002220000000</v>
          </cell>
          <cell r="I3227" t="str">
            <v xml:space="preserve">DIVERSAS OBRAS EN EL MUNICIPIO DE JOPALA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227">
            <v>0</v>
          </cell>
          <cell r="M3227">
            <v>3000000</v>
          </cell>
          <cell r="N3227">
            <v>0</v>
          </cell>
          <cell r="O3227">
            <v>3000000</v>
          </cell>
          <cell r="P3227">
            <v>3000000</v>
          </cell>
          <cell r="Q3227">
            <v>3000000</v>
          </cell>
          <cell r="R3227" t="str">
            <v>Sin saldo estimado</v>
          </cell>
          <cell r="S3227">
            <v>1</v>
          </cell>
        </row>
        <row r="3228">
          <cell r="D3228" t="str">
            <v/>
          </cell>
          <cell r="E3228" t="str">
            <v>8300002220001000</v>
          </cell>
          <cell r="J3228" t="str">
            <v xml:space="preserve">DIVERSAS OBRAS EN EL MUNICIPIO DE JOPALA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228">
            <v>0</v>
          </cell>
          <cell r="M3228">
            <v>3000000</v>
          </cell>
          <cell r="N3228">
            <v>0</v>
          </cell>
          <cell r="O3228">
            <v>3000000</v>
          </cell>
          <cell r="P3228">
            <v>3000000</v>
          </cell>
          <cell r="Q3228">
            <v>3000000</v>
          </cell>
          <cell r="R3228" t="str">
            <v>Sin saldo estimado</v>
          </cell>
          <cell r="S3228">
            <v>1</v>
          </cell>
        </row>
        <row r="3229">
          <cell r="D3229" t="str">
            <v>20191050923300</v>
          </cell>
          <cell r="E3229" t="str">
            <v>8300002220001001</v>
          </cell>
          <cell r="K3229" t="str">
            <v xml:space="preserve">DIVERSAS OBRAS EN EL MUNICIPIO DE JOPALA PUEBLA PROGRAMA UNO MAS UNO                                                                                                                                                                                                                                        </v>
          </cell>
          <cell r="L3229">
            <v>0</v>
          </cell>
          <cell r="M3229">
            <v>3000000</v>
          </cell>
          <cell r="N3229">
            <v>0</v>
          </cell>
          <cell r="O3229">
            <v>3000000</v>
          </cell>
          <cell r="P3229">
            <v>3000000</v>
          </cell>
          <cell r="Q3229">
            <v>3000000</v>
          </cell>
          <cell r="R3229" t="str">
            <v>Sin saldo estimado</v>
          </cell>
          <cell r="S3229">
            <v>1</v>
          </cell>
        </row>
        <row r="3230">
          <cell r="D3230" t="str">
            <v/>
          </cell>
          <cell r="E3230" t="str">
            <v>8300002221000000</v>
          </cell>
          <cell r="I3230" t="str">
            <v xml:space="preserve">DIVERSAS OBRAS EN EL MUNICIPIO DE SAN JERONIMO TECUANIPAN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230">
            <v>0</v>
          </cell>
          <cell r="M3230">
            <v>576126.91</v>
          </cell>
          <cell r="N3230">
            <v>0</v>
          </cell>
          <cell r="O3230">
            <v>576126.91</v>
          </cell>
          <cell r="P3230">
            <v>576126.91</v>
          </cell>
          <cell r="Q3230">
            <v>576126.91</v>
          </cell>
          <cell r="R3230" t="str">
            <v>Sin saldo estimado</v>
          </cell>
          <cell r="S3230">
            <v>1</v>
          </cell>
        </row>
        <row r="3231">
          <cell r="D3231" t="str">
            <v/>
          </cell>
          <cell r="E3231" t="str">
            <v>8300002221001000</v>
          </cell>
          <cell r="J3231" t="str">
            <v xml:space="preserve">DIVERSAS OBRAS EN EL MUNICIPIO DE SAN JERONIMO TECUANIPAN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231">
            <v>0</v>
          </cell>
          <cell r="M3231">
            <v>576126.91</v>
          </cell>
          <cell r="N3231">
            <v>0</v>
          </cell>
          <cell r="O3231">
            <v>576126.91</v>
          </cell>
          <cell r="P3231">
            <v>576126.91</v>
          </cell>
          <cell r="Q3231">
            <v>576126.91</v>
          </cell>
          <cell r="R3231" t="str">
            <v>Sin saldo estimado</v>
          </cell>
          <cell r="S3231">
            <v>1</v>
          </cell>
        </row>
        <row r="3232">
          <cell r="D3232" t="str">
            <v>20191050923300</v>
          </cell>
          <cell r="E3232" t="str">
            <v>8300002221001001</v>
          </cell>
          <cell r="K3232" t="str">
            <v xml:space="preserve">DIVERSAS OBRAS EN EL MUNICIPIO DE SAN JERONIMO TECUANIPAN PUEBLA PROGRAMA UNO MAS UNO                                                                                                                                                                                                                       </v>
          </cell>
          <cell r="L3232">
            <v>0</v>
          </cell>
          <cell r="M3232">
            <v>576126.91</v>
          </cell>
          <cell r="N3232">
            <v>0</v>
          </cell>
          <cell r="O3232">
            <v>576126.91</v>
          </cell>
          <cell r="P3232">
            <v>576126.91</v>
          </cell>
          <cell r="Q3232">
            <v>576126.91</v>
          </cell>
          <cell r="R3232" t="str">
            <v>Sin saldo estimado</v>
          </cell>
          <cell r="S3232">
            <v>1</v>
          </cell>
        </row>
        <row r="3233">
          <cell r="D3233" t="str">
            <v/>
          </cell>
          <cell r="E3233" t="str">
            <v>8300002222000000</v>
          </cell>
          <cell r="I3233" t="str">
            <v xml:space="preserve">DIVERSAS OBRAS EN EL MUNICIPIO DE SANTIAGO MIAHUATLAN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233">
            <v>0</v>
          </cell>
          <cell r="M3233">
            <v>3461303.79</v>
          </cell>
          <cell r="N3233">
            <v>0</v>
          </cell>
          <cell r="O3233">
            <v>3461303.79</v>
          </cell>
          <cell r="P3233">
            <v>3461303.79</v>
          </cell>
          <cell r="Q3233">
            <v>3461303.79</v>
          </cell>
          <cell r="R3233" t="str">
            <v>Sin saldo estimado</v>
          </cell>
          <cell r="S3233">
            <v>1</v>
          </cell>
        </row>
        <row r="3234">
          <cell r="D3234" t="str">
            <v/>
          </cell>
          <cell r="E3234" t="str">
            <v>8300002222001000</v>
          </cell>
          <cell r="J3234" t="str">
            <v xml:space="preserve">DIVERSAS OBRAS EN EL MUNICIPIO DE SANTIAGO MIAHUATLAN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234">
            <v>0</v>
          </cell>
          <cell r="M3234">
            <v>3461303.79</v>
          </cell>
          <cell r="N3234">
            <v>0</v>
          </cell>
          <cell r="O3234">
            <v>3461303.79</v>
          </cell>
          <cell r="P3234">
            <v>3461303.79</v>
          </cell>
          <cell r="Q3234">
            <v>3461303.79</v>
          </cell>
          <cell r="R3234" t="str">
            <v>Sin saldo estimado</v>
          </cell>
          <cell r="S3234">
            <v>1</v>
          </cell>
        </row>
        <row r="3235">
          <cell r="D3235" t="str">
            <v>20191050923300</v>
          </cell>
          <cell r="E3235" t="str">
            <v>8300002222001001</v>
          </cell>
          <cell r="K3235" t="str">
            <v xml:space="preserve">DIVERSAS OBRAS EN EL MUNICIPIO DE SANTIAGO MIAHUATLAN PUEBLA PROGRAMA UNO MAS UNO                                                                                                                                                                                                                           </v>
          </cell>
          <cell r="L3235">
            <v>0</v>
          </cell>
          <cell r="M3235">
            <v>3461303.79</v>
          </cell>
          <cell r="N3235">
            <v>0</v>
          </cell>
          <cell r="O3235">
            <v>3461303.79</v>
          </cell>
          <cell r="P3235">
            <v>3461303.79</v>
          </cell>
          <cell r="Q3235">
            <v>3461303.79</v>
          </cell>
          <cell r="R3235" t="str">
            <v>Sin saldo estimado</v>
          </cell>
          <cell r="S3235">
            <v>1</v>
          </cell>
        </row>
        <row r="3236">
          <cell r="D3236" t="str">
            <v/>
          </cell>
          <cell r="E3236" t="str">
            <v>8300002223000000</v>
          </cell>
          <cell r="I3236" t="str">
            <v xml:space="preserve">DIVERSAS OBRAS EN EL MUNICIPIO DE XIUTETELCO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36">
            <v>0</v>
          </cell>
          <cell r="M3236">
            <v>5000000</v>
          </cell>
          <cell r="N3236">
            <v>0</v>
          </cell>
          <cell r="O3236">
            <v>5000000</v>
          </cell>
          <cell r="P3236">
            <v>5000000</v>
          </cell>
          <cell r="Q3236">
            <v>5000000</v>
          </cell>
          <cell r="R3236" t="str">
            <v>Sin saldo estimado</v>
          </cell>
          <cell r="S3236">
            <v>1</v>
          </cell>
        </row>
        <row r="3237">
          <cell r="D3237" t="str">
            <v/>
          </cell>
          <cell r="E3237" t="str">
            <v>8300002223001000</v>
          </cell>
          <cell r="J3237" t="str">
            <v xml:space="preserve">DIVERSAS OBRAS EN EL MUNICIPIO DE XIUTETELCO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37">
            <v>0</v>
          </cell>
          <cell r="M3237">
            <v>5000000</v>
          </cell>
          <cell r="N3237">
            <v>0</v>
          </cell>
          <cell r="O3237">
            <v>5000000</v>
          </cell>
          <cell r="P3237">
            <v>5000000</v>
          </cell>
          <cell r="Q3237">
            <v>5000000</v>
          </cell>
          <cell r="R3237" t="str">
            <v>Sin saldo estimado</v>
          </cell>
          <cell r="S3237">
            <v>1</v>
          </cell>
        </row>
        <row r="3238">
          <cell r="D3238" t="str">
            <v>20191050923300</v>
          </cell>
          <cell r="E3238" t="str">
            <v>8300002223001001</v>
          </cell>
          <cell r="K3238" t="str">
            <v xml:space="preserve">DIVERSAS OBRAS EN EL MUNICIPIO DE XIUTETELCO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38">
            <v>0</v>
          </cell>
          <cell r="M3238">
            <v>5000000</v>
          </cell>
          <cell r="N3238">
            <v>0</v>
          </cell>
          <cell r="O3238">
            <v>5000000</v>
          </cell>
          <cell r="P3238">
            <v>5000000</v>
          </cell>
          <cell r="Q3238">
            <v>5000000</v>
          </cell>
          <cell r="R3238" t="str">
            <v>Sin saldo estimado</v>
          </cell>
          <cell r="S3238">
            <v>1</v>
          </cell>
        </row>
        <row r="3239">
          <cell r="D3239" t="str">
            <v/>
          </cell>
          <cell r="E3239" t="str">
            <v>8300002224000000</v>
          </cell>
          <cell r="I3239" t="str">
            <v xml:space="preserve">DIVERSAS OBRAS EN EL MUNICIPIO DE SAN JUAN ATZOMPA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39">
            <v>0</v>
          </cell>
          <cell r="M3239">
            <v>909098.01</v>
          </cell>
          <cell r="N3239">
            <v>0</v>
          </cell>
          <cell r="O3239">
            <v>909098.01</v>
          </cell>
          <cell r="P3239">
            <v>909098.01</v>
          </cell>
          <cell r="Q3239">
            <v>909098.01</v>
          </cell>
          <cell r="R3239" t="str">
            <v>Sin saldo estimado</v>
          </cell>
          <cell r="S3239">
            <v>1</v>
          </cell>
        </row>
        <row r="3240">
          <cell r="D3240" t="str">
            <v/>
          </cell>
          <cell r="E3240" t="str">
            <v>8300002224001000</v>
          </cell>
          <cell r="J3240" t="str">
            <v xml:space="preserve">DIVERSAS OBRAS EN EL MUNICIPIO DE SAN JUAN ATZOMPA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40">
            <v>0</v>
          </cell>
          <cell r="M3240">
            <v>909098.01</v>
          </cell>
          <cell r="N3240">
            <v>0</v>
          </cell>
          <cell r="O3240">
            <v>909098.01</v>
          </cell>
          <cell r="P3240">
            <v>909098.01</v>
          </cell>
          <cell r="Q3240">
            <v>909098.01</v>
          </cell>
          <cell r="R3240" t="str">
            <v>Sin saldo estimado</v>
          </cell>
          <cell r="S3240">
            <v>1</v>
          </cell>
        </row>
        <row r="3241">
          <cell r="D3241" t="str">
            <v>20191050923300</v>
          </cell>
          <cell r="E3241" t="str">
            <v>8300002224001001</v>
          </cell>
          <cell r="K3241" t="str">
            <v xml:space="preserve">DIVERSAS OBRAS EN EL MUNICIPIO DE SAN JUAN ATZOMPA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41">
            <v>0</v>
          </cell>
          <cell r="M3241">
            <v>909098.01</v>
          </cell>
          <cell r="N3241">
            <v>0</v>
          </cell>
          <cell r="O3241">
            <v>909098.01</v>
          </cell>
          <cell r="P3241">
            <v>909098.01</v>
          </cell>
          <cell r="Q3241">
            <v>909098.01</v>
          </cell>
          <cell r="R3241" t="str">
            <v>Sin saldo estimado</v>
          </cell>
          <cell r="S3241">
            <v>1</v>
          </cell>
        </row>
        <row r="3242">
          <cell r="D3242" t="str">
            <v/>
          </cell>
          <cell r="E3242" t="str">
            <v>8300002225000000</v>
          </cell>
          <cell r="I3242" t="str">
            <v xml:space="preserve">DIVERSAS OBRAS EN EL MUNICIPIO DE OCOYUCAN PUEBLA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42">
            <v>0</v>
          </cell>
          <cell r="M3242">
            <v>1000000</v>
          </cell>
          <cell r="N3242">
            <v>0</v>
          </cell>
          <cell r="O3242">
            <v>1000000</v>
          </cell>
          <cell r="P3242">
            <v>1000000</v>
          </cell>
          <cell r="Q3242">
            <v>1000000</v>
          </cell>
          <cell r="R3242" t="str">
            <v>Sin saldo estimado</v>
          </cell>
          <cell r="S3242">
            <v>1</v>
          </cell>
        </row>
        <row r="3243">
          <cell r="D3243" t="str">
            <v/>
          </cell>
          <cell r="E3243" t="str">
            <v>8300002225001000</v>
          </cell>
          <cell r="J3243" t="str">
            <v xml:space="preserve">DIVERSAS OBRAS EN EL MUNICIPIO DE OCOYUCAN PUEBLA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43">
            <v>0</v>
          </cell>
          <cell r="M3243">
            <v>1000000</v>
          </cell>
          <cell r="N3243">
            <v>0</v>
          </cell>
          <cell r="O3243">
            <v>1000000</v>
          </cell>
          <cell r="P3243">
            <v>1000000</v>
          </cell>
          <cell r="Q3243">
            <v>1000000</v>
          </cell>
          <cell r="R3243" t="str">
            <v>Sin saldo estimado</v>
          </cell>
          <cell r="S3243">
            <v>1</v>
          </cell>
        </row>
        <row r="3244">
          <cell r="D3244" t="str">
            <v>20191050923300</v>
          </cell>
          <cell r="E3244" t="str">
            <v>8300002225001001</v>
          </cell>
          <cell r="K3244" t="str">
            <v xml:space="preserve">DIVERSAS OBRAS EN EL MUNICIPIO DE OCOYUCAN PUEBLA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44">
            <v>0</v>
          </cell>
          <cell r="M3244">
            <v>1000000</v>
          </cell>
          <cell r="N3244">
            <v>0</v>
          </cell>
          <cell r="O3244">
            <v>1000000</v>
          </cell>
          <cell r="P3244">
            <v>1000000</v>
          </cell>
          <cell r="Q3244">
            <v>1000000</v>
          </cell>
          <cell r="R3244" t="str">
            <v>Sin saldo estimado</v>
          </cell>
          <cell r="S3244">
            <v>1</v>
          </cell>
        </row>
        <row r="3245">
          <cell r="D3245" t="str">
            <v/>
          </cell>
          <cell r="E3245" t="str">
            <v>8300002226000000</v>
          </cell>
          <cell r="I3245" t="str">
            <v xml:space="preserve">DIVERSAS OBRAS EN EL MUNICIPIO DE SAN DIEGO LA MESA TOCHIMILTZINGO PUEBLA PROGRAMA UNO MAS UNO                                                                                                                                                                                                              </v>
          </cell>
          <cell r="L3245">
            <v>0</v>
          </cell>
          <cell r="M3245">
            <v>1000000</v>
          </cell>
          <cell r="N3245">
            <v>0</v>
          </cell>
          <cell r="O3245">
            <v>1000000</v>
          </cell>
          <cell r="P3245">
            <v>1000000</v>
          </cell>
          <cell r="Q3245">
            <v>1000000</v>
          </cell>
          <cell r="R3245" t="str">
            <v>Sin saldo estimado</v>
          </cell>
          <cell r="S3245">
            <v>1</v>
          </cell>
        </row>
        <row r="3246">
          <cell r="D3246" t="str">
            <v/>
          </cell>
          <cell r="E3246" t="str">
            <v>8300002226001000</v>
          </cell>
          <cell r="J3246" t="str">
            <v xml:space="preserve">DIVERSAS OBRAS EN EL MUNICIPIO DE SAN DIEGO LA MESA TOCHIMILTZINGO PUEBLA PROGRAMA UNO MAS UNO                                                                                                                                                                                                              </v>
          </cell>
          <cell r="L3246">
            <v>0</v>
          </cell>
          <cell r="M3246">
            <v>1000000</v>
          </cell>
          <cell r="N3246">
            <v>0</v>
          </cell>
          <cell r="O3246">
            <v>1000000</v>
          </cell>
          <cell r="P3246">
            <v>1000000</v>
          </cell>
          <cell r="Q3246">
            <v>1000000</v>
          </cell>
          <cell r="R3246" t="str">
            <v>Sin saldo estimado</v>
          </cell>
          <cell r="S3246">
            <v>1</v>
          </cell>
        </row>
        <row r="3247">
          <cell r="D3247" t="str">
            <v>20191050923300</v>
          </cell>
          <cell r="E3247" t="str">
            <v>8300002226001001</v>
          </cell>
          <cell r="K3247" t="str">
            <v xml:space="preserve">DIVERSAS OBRAS EN EL MUNICIPIO DE SAN DIEGO LA MESA TOCHIMILTZINGO PUEBLA PROGRAMA UNO MAS UNO                                                                                                                                                                                                              </v>
          </cell>
          <cell r="L3247">
            <v>0</v>
          </cell>
          <cell r="M3247">
            <v>1000000</v>
          </cell>
          <cell r="N3247">
            <v>0</v>
          </cell>
          <cell r="O3247">
            <v>1000000</v>
          </cell>
          <cell r="P3247">
            <v>1000000</v>
          </cell>
          <cell r="Q3247">
            <v>1000000</v>
          </cell>
          <cell r="R3247" t="str">
            <v>Sin saldo estimado</v>
          </cell>
          <cell r="S3247">
            <v>1</v>
          </cell>
        </row>
        <row r="3248">
          <cell r="D3248" t="str">
            <v/>
          </cell>
          <cell r="E3248" t="str">
            <v>8300002227000000</v>
          </cell>
          <cell r="I3248" t="str">
            <v xml:space="preserve">DIVERSAS OBRAS EN EL MUNICIPIO DE TEZIUTLAN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48">
            <v>0</v>
          </cell>
          <cell r="M3248">
            <v>10000000</v>
          </cell>
          <cell r="N3248">
            <v>0</v>
          </cell>
          <cell r="O3248">
            <v>10000000</v>
          </cell>
          <cell r="P3248">
            <v>10000000</v>
          </cell>
          <cell r="Q3248">
            <v>10000000</v>
          </cell>
          <cell r="R3248" t="str">
            <v>Sin saldo estimado</v>
          </cell>
          <cell r="S3248">
            <v>1</v>
          </cell>
        </row>
        <row r="3249">
          <cell r="D3249" t="str">
            <v/>
          </cell>
          <cell r="E3249" t="str">
            <v>8300002227001000</v>
          </cell>
          <cell r="J3249" t="str">
            <v xml:space="preserve">DIVERSAS OBRAS EN EL MUNICIPIO DE TEZIUTLAN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49">
            <v>0</v>
          </cell>
          <cell r="M3249">
            <v>10000000</v>
          </cell>
          <cell r="N3249">
            <v>0</v>
          </cell>
          <cell r="O3249">
            <v>10000000</v>
          </cell>
          <cell r="P3249">
            <v>10000000</v>
          </cell>
          <cell r="Q3249">
            <v>10000000</v>
          </cell>
          <cell r="R3249" t="str">
            <v>Sin saldo estimado</v>
          </cell>
          <cell r="S3249">
            <v>1</v>
          </cell>
        </row>
        <row r="3250">
          <cell r="D3250" t="str">
            <v>20191050923300</v>
          </cell>
          <cell r="E3250" t="str">
            <v>8300002227001001</v>
          </cell>
          <cell r="K3250" t="str">
            <v xml:space="preserve">DIVERSAS OBRAS EN EL MUNICIPIO DE TEZIUTLAN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50">
            <v>0</v>
          </cell>
          <cell r="M3250">
            <v>10000000</v>
          </cell>
          <cell r="N3250">
            <v>0</v>
          </cell>
          <cell r="O3250">
            <v>10000000</v>
          </cell>
          <cell r="P3250">
            <v>10000000</v>
          </cell>
          <cell r="Q3250">
            <v>10000000</v>
          </cell>
          <cell r="R3250" t="str">
            <v>Sin saldo estimado</v>
          </cell>
          <cell r="S3250">
            <v>1</v>
          </cell>
        </row>
        <row r="3251">
          <cell r="D3251" t="str">
            <v/>
          </cell>
          <cell r="E3251" t="str">
            <v>8300002228000000</v>
          </cell>
          <cell r="I3251" t="str">
            <v xml:space="preserve">DIVERSAS OBRAS EN EL MUNICIPIO DE CHILCHOTLA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51">
            <v>0</v>
          </cell>
          <cell r="M3251">
            <v>956796.2</v>
          </cell>
          <cell r="N3251">
            <v>0</v>
          </cell>
          <cell r="O3251">
            <v>956796.2</v>
          </cell>
          <cell r="P3251">
            <v>956796.2</v>
          </cell>
          <cell r="Q3251">
            <v>956796.2</v>
          </cell>
          <cell r="R3251" t="str">
            <v>Sin saldo estimado</v>
          </cell>
          <cell r="S3251">
            <v>1</v>
          </cell>
        </row>
        <row r="3252">
          <cell r="D3252" t="str">
            <v/>
          </cell>
          <cell r="E3252" t="str">
            <v>8300002228001000</v>
          </cell>
          <cell r="J3252" t="str">
            <v xml:space="preserve">DIVERSAS OBRAS EN EL MUNICIPIO DE CHILCHOTLA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52">
            <v>0</v>
          </cell>
          <cell r="M3252">
            <v>956796.2</v>
          </cell>
          <cell r="N3252">
            <v>0</v>
          </cell>
          <cell r="O3252">
            <v>956796.2</v>
          </cell>
          <cell r="P3252">
            <v>956796.2</v>
          </cell>
          <cell r="Q3252">
            <v>956796.2</v>
          </cell>
          <cell r="R3252" t="str">
            <v>Sin saldo estimado</v>
          </cell>
          <cell r="S3252">
            <v>1</v>
          </cell>
        </row>
        <row r="3253">
          <cell r="D3253" t="str">
            <v>20191050923300</v>
          </cell>
          <cell r="E3253" t="str">
            <v>8300002228001001</v>
          </cell>
          <cell r="K3253" t="str">
            <v xml:space="preserve">DIVERSAS OBRAS EN EL MUNICIPIO DE CHILCHOTLA PUEBLA PROGRAMA UNO MAS UNO                                                                                                                                                                                                                                    </v>
          </cell>
          <cell r="L3253">
            <v>0</v>
          </cell>
          <cell r="M3253">
            <v>956796.2</v>
          </cell>
          <cell r="N3253">
            <v>0</v>
          </cell>
          <cell r="O3253">
            <v>956796.2</v>
          </cell>
          <cell r="P3253">
            <v>956796.2</v>
          </cell>
          <cell r="Q3253">
            <v>956796.2</v>
          </cell>
          <cell r="R3253" t="str">
            <v>Sin saldo estimado</v>
          </cell>
          <cell r="S3253">
            <v>1</v>
          </cell>
        </row>
        <row r="3254">
          <cell r="D3254" t="str">
            <v/>
          </cell>
          <cell r="E3254" t="str">
            <v>8300002229000000</v>
          </cell>
          <cell r="I3254" t="str">
            <v xml:space="preserve">DIVERSAS OBRAS EN EL MUNICIPIO DE XOCHITLAN TODOS SANTOS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3254">
            <v>0</v>
          </cell>
          <cell r="M3254">
            <v>3500000</v>
          </cell>
          <cell r="N3254">
            <v>0</v>
          </cell>
          <cell r="O3254">
            <v>3500000</v>
          </cell>
          <cell r="P3254">
            <v>3500000</v>
          </cell>
          <cell r="Q3254">
            <v>3500000</v>
          </cell>
          <cell r="R3254" t="str">
            <v>Sin saldo estimado</v>
          </cell>
          <cell r="S3254">
            <v>1</v>
          </cell>
        </row>
        <row r="3255">
          <cell r="D3255" t="str">
            <v/>
          </cell>
          <cell r="E3255" t="str">
            <v>8300002229001000</v>
          </cell>
          <cell r="J3255" t="str">
            <v xml:space="preserve">DIVERSAS OBRAS EN EL MUNICIPIO DE XOCHITLAN TODOS SANTOS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3255">
            <v>0</v>
          </cell>
          <cell r="M3255">
            <v>3500000</v>
          </cell>
          <cell r="N3255">
            <v>0</v>
          </cell>
          <cell r="O3255">
            <v>3500000</v>
          </cell>
          <cell r="P3255">
            <v>3500000</v>
          </cell>
          <cell r="Q3255">
            <v>3500000</v>
          </cell>
          <cell r="R3255" t="str">
            <v>Sin saldo estimado</v>
          </cell>
          <cell r="S3255">
            <v>1</v>
          </cell>
        </row>
        <row r="3256">
          <cell r="D3256" t="str">
            <v>20191050923300</v>
          </cell>
          <cell r="E3256" t="str">
            <v>8300002229001001</v>
          </cell>
          <cell r="K3256" t="str">
            <v xml:space="preserve">DIVERSAS OBRAS EN EL MUNICIPIO DE XOCHITLAN TODOS SANTOS PUEBLA PROGRAMA UNO MAS UNO                                                                                                                                                                                                                        </v>
          </cell>
          <cell r="L3256">
            <v>0</v>
          </cell>
          <cell r="M3256">
            <v>3500000</v>
          </cell>
          <cell r="N3256">
            <v>0</v>
          </cell>
          <cell r="O3256">
            <v>3500000</v>
          </cell>
          <cell r="P3256">
            <v>3500000</v>
          </cell>
          <cell r="Q3256">
            <v>3500000</v>
          </cell>
          <cell r="R3256" t="str">
            <v>Sin saldo estimado</v>
          </cell>
          <cell r="S3256">
            <v>1</v>
          </cell>
        </row>
        <row r="3257">
          <cell r="D3257" t="str">
            <v/>
          </cell>
          <cell r="E3257" t="str">
            <v>8300002230000000</v>
          </cell>
          <cell r="I3257" t="str">
            <v xml:space="preserve">DIVERSAS OBRAS EN EL MUNICIPIO DE FRANCISCO Z.MENA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57">
            <v>0</v>
          </cell>
          <cell r="M3257">
            <v>3578530.05</v>
          </cell>
          <cell r="N3257">
            <v>0</v>
          </cell>
          <cell r="O3257">
            <v>3578530.05</v>
          </cell>
          <cell r="P3257">
            <v>3578530.05</v>
          </cell>
          <cell r="Q3257">
            <v>3578530.05</v>
          </cell>
          <cell r="R3257" t="str">
            <v>Sin saldo estimado</v>
          </cell>
          <cell r="S3257">
            <v>1</v>
          </cell>
        </row>
        <row r="3258">
          <cell r="D3258" t="str">
            <v/>
          </cell>
          <cell r="E3258" t="str">
            <v>8300002230001000</v>
          </cell>
          <cell r="J3258" t="str">
            <v xml:space="preserve">DIVERSAS OBRAS EN EL MUNICIPIO DE FRANCISCO Z.MENA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58">
            <v>0</v>
          </cell>
          <cell r="M3258">
            <v>3578530.05</v>
          </cell>
          <cell r="N3258">
            <v>0</v>
          </cell>
          <cell r="O3258">
            <v>3578530.05</v>
          </cell>
          <cell r="P3258">
            <v>3578530.05</v>
          </cell>
          <cell r="Q3258">
            <v>3578530.05</v>
          </cell>
          <cell r="R3258" t="str">
            <v>Sin saldo estimado</v>
          </cell>
          <cell r="S3258">
            <v>1</v>
          </cell>
        </row>
        <row r="3259">
          <cell r="D3259" t="str">
            <v>20191050923300</v>
          </cell>
          <cell r="E3259" t="str">
            <v>8300002230001001</v>
          </cell>
          <cell r="K3259" t="str">
            <v xml:space="preserve">DIVERSAS OBRAS EN EL MUNICIPIO DE FRANCISCO Z.MENA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59">
            <v>0</v>
          </cell>
          <cell r="M3259">
            <v>3578530.05</v>
          </cell>
          <cell r="N3259">
            <v>0</v>
          </cell>
          <cell r="O3259">
            <v>3578530.05</v>
          </cell>
          <cell r="P3259">
            <v>3578530.05</v>
          </cell>
          <cell r="Q3259">
            <v>3578530.05</v>
          </cell>
          <cell r="R3259" t="str">
            <v>Sin saldo estimado</v>
          </cell>
          <cell r="S3259">
            <v>1</v>
          </cell>
        </row>
        <row r="3260">
          <cell r="D3260" t="str">
            <v/>
          </cell>
          <cell r="E3260" t="str">
            <v>8300002231000000</v>
          </cell>
          <cell r="I3260" t="str">
            <v xml:space="preserve">PROGRAMA DE INFRAESTRUCTURA INDIGENA MUNICIPAL 2015. PROII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0">
            <v>0</v>
          </cell>
          <cell r="M3260">
            <v>0</v>
          </cell>
          <cell r="N3260">
            <v>0</v>
          </cell>
          <cell r="O3260">
            <v>0</v>
          </cell>
          <cell r="P3260">
            <v>0</v>
          </cell>
          <cell r="Q3260">
            <v>0</v>
          </cell>
          <cell r="R3260" t="str">
            <v>Sin saldo estimado</v>
          </cell>
          <cell r="S3260">
            <v>1</v>
          </cell>
        </row>
        <row r="3261">
          <cell r="D3261" t="str">
            <v/>
          </cell>
          <cell r="E3261" t="str">
            <v>8300002231001000</v>
          </cell>
          <cell r="J3261" t="str">
            <v xml:space="preserve">PROGRAMA DE INFRAESTRUCTURA INDIGENA MUNICIPAL 2015. PROII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1">
            <v>0</v>
          </cell>
          <cell r="M3261">
            <v>0</v>
          </cell>
          <cell r="N3261">
            <v>0</v>
          </cell>
          <cell r="O3261">
            <v>0</v>
          </cell>
          <cell r="P3261">
            <v>0</v>
          </cell>
          <cell r="Q3261">
            <v>0</v>
          </cell>
          <cell r="R3261" t="str">
            <v>Sin saldo estimado</v>
          </cell>
          <cell r="S3261">
            <v>1</v>
          </cell>
        </row>
        <row r="3262">
          <cell r="D3262" t="str">
            <v>20171071001300</v>
          </cell>
          <cell r="E3262" t="str">
            <v>8300002231001001</v>
          </cell>
          <cell r="K3262" t="str">
            <v xml:space="preserve">PROGRAMA DE INFRAESTRUCTURA INDIGENA MUNICIPAL 2015. PROII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2">
            <v>0</v>
          </cell>
          <cell r="M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0</v>
          </cell>
          <cell r="R3262" t="str">
            <v>Sin saldo estimado</v>
          </cell>
          <cell r="S3262">
            <v>1</v>
          </cell>
        </row>
        <row r="3263">
          <cell r="D3263" t="str">
            <v>20181071001300</v>
          </cell>
          <cell r="E3263" t="str">
            <v>8300002231001001</v>
          </cell>
          <cell r="K3263" t="str">
            <v xml:space="preserve">PROGRAMA DE INFRAESTRUCTURA INDIGENA MUNICIPAL 2015. PROII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3">
            <v>0</v>
          </cell>
          <cell r="M3263">
            <v>0</v>
          </cell>
          <cell r="N3263">
            <v>0</v>
          </cell>
          <cell r="O3263">
            <v>0</v>
          </cell>
          <cell r="P3263">
            <v>0</v>
          </cell>
          <cell r="Q3263">
            <v>0</v>
          </cell>
          <cell r="R3263" t="str">
            <v>Sin saldo estimado</v>
          </cell>
          <cell r="S3263">
            <v>1</v>
          </cell>
        </row>
        <row r="3264">
          <cell r="D3264" t="str">
            <v/>
          </cell>
          <cell r="E3264" t="str">
            <v>8300002232000000</v>
          </cell>
          <cell r="I3264" t="str">
            <v xml:space="preserve">DIVERSAS OBRAS EN EL MUNICIPIO DE AQUIXTLA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64">
            <v>0</v>
          </cell>
          <cell r="M3264">
            <v>2500000</v>
          </cell>
          <cell r="N3264">
            <v>0</v>
          </cell>
          <cell r="O3264">
            <v>2500000</v>
          </cell>
          <cell r="P3264">
            <v>2500000</v>
          </cell>
          <cell r="Q3264">
            <v>2500000</v>
          </cell>
          <cell r="R3264" t="str">
            <v>Sin saldo estimado</v>
          </cell>
          <cell r="S3264">
            <v>1</v>
          </cell>
        </row>
        <row r="3265">
          <cell r="D3265" t="str">
            <v/>
          </cell>
          <cell r="E3265" t="str">
            <v>8300002232001000</v>
          </cell>
          <cell r="J3265" t="str">
            <v xml:space="preserve">DIVERSAS OBRAS EN EL MUNICIPIO DE AQUIXTLA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65">
            <v>0</v>
          </cell>
          <cell r="M3265">
            <v>2500000</v>
          </cell>
          <cell r="N3265">
            <v>0</v>
          </cell>
          <cell r="O3265">
            <v>2500000</v>
          </cell>
          <cell r="P3265">
            <v>2500000</v>
          </cell>
          <cell r="Q3265">
            <v>2500000</v>
          </cell>
          <cell r="R3265" t="str">
            <v>Sin saldo estimado</v>
          </cell>
          <cell r="S3265">
            <v>1</v>
          </cell>
        </row>
        <row r="3266">
          <cell r="D3266" t="str">
            <v>20191050923300</v>
          </cell>
          <cell r="E3266" t="str">
            <v>8300002232001001</v>
          </cell>
          <cell r="K3266" t="str">
            <v xml:space="preserve">DIVERSAS OBRAS EN EL MUNICIPIO DE AQUIXTLA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66">
            <v>0</v>
          </cell>
          <cell r="M3266">
            <v>2500000</v>
          </cell>
          <cell r="N3266">
            <v>0</v>
          </cell>
          <cell r="O3266">
            <v>2500000</v>
          </cell>
          <cell r="P3266">
            <v>2500000</v>
          </cell>
          <cell r="Q3266">
            <v>2500000</v>
          </cell>
          <cell r="R3266" t="str">
            <v>Sin saldo estimado</v>
          </cell>
          <cell r="S3266">
            <v>1</v>
          </cell>
        </row>
        <row r="3267">
          <cell r="D3267" t="str">
            <v/>
          </cell>
          <cell r="E3267" t="str">
            <v>8300002233000000</v>
          </cell>
          <cell r="I3267" t="str">
            <v xml:space="preserve">DIVERSAS OBRAS EN EL MUNICIPIO DE PETLALCINGO PUEBLA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7">
            <v>0</v>
          </cell>
          <cell r="M3267">
            <v>500000</v>
          </cell>
          <cell r="N3267">
            <v>0</v>
          </cell>
          <cell r="O3267">
            <v>500000</v>
          </cell>
          <cell r="P3267">
            <v>500000</v>
          </cell>
          <cell r="Q3267">
            <v>500000</v>
          </cell>
          <cell r="R3267" t="str">
            <v>Sin saldo estimado</v>
          </cell>
          <cell r="S3267">
            <v>1</v>
          </cell>
        </row>
        <row r="3268">
          <cell r="D3268" t="str">
            <v/>
          </cell>
          <cell r="E3268" t="str">
            <v>8300002233001000</v>
          </cell>
          <cell r="J3268" t="str">
            <v xml:space="preserve">DIVERSAS OBRAS EN EL MUNICIPIO DE PETLALCINGO PUEBLA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8">
            <v>0</v>
          </cell>
          <cell r="M3268">
            <v>500000</v>
          </cell>
          <cell r="N3268">
            <v>0</v>
          </cell>
          <cell r="O3268">
            <v>500000</v>
          </cell>
          <cell r="P3268">
            <v>500000</v>
          </cell>
          <cell r="Q3268">
            <v>500000</v>
          </cell>
          <cell r="R3268" t="str">
            <v>Sin saldo estimado</v>
          </cell>
          <cell r="S3268">
            <v>1</v>
          </cell>
        </row>
        <row r="3269">
          <cell r="D3269" t="str">
            <v>20191050923300</v>
          </cell>
          <cell r="E3269" t="str">
            <v>8300002233001001</v>
          </cell>
          <cell r="K3269" t="str">
            <v xml:space="preserve">DIVERSAS OBRAS EN EL MUNICIPIO DE PETLALCINGO PUEBLA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69">
            <v>0</v>
          </cell>
          <cell r="M3269">
            <v>500000</v>
          </cell>
          <cell r="N3269">
            <v>0</v>
          </cell>
          <cell r="O3269">
            <v>500000</v>
          </cell>
          <cell r="P3269">
            <v>500000</v>
          </cell>
          <cell r="Q3269">
            <v>500000</v>
          </cell>
          <cell r="R3269" t="str">
            <v>Sin saldo estimado</v>
          </cell>
          <cell r="S3269">
            <v>1</v>
          </cell>
        </row>
        <row r="3270">
          <cell r="D3270" t="str">
            <v/>
          </cell>
          <cell r="E3270" t="str">
            <v>8300002234000000</v>
          </cell>
          <cell r="I3270" t="str">
            <v xml:space="preserve">DIVERSAS OBRAS EN EL MUNICIPIO DE TEPANCO DE LOPEZ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70">
            <v>0</v>
          </cell>
          <cell r="M3270">
            <v>3500000</v>
          </cell>
          <cell r="N3270">
            <v>0</v>
          </cell>
          <cell r="O3270">
            <v>3500000</v>
          </cell>
          <cell r="P3270">
            <v>3500000</v>
          </cell>
          <cell r="Q3270">
            <v>3500000</v>
          </cell>
          <cell r="R3270" t="str">
            <v>Sin saldo estimado</v>
          </cell>
          <cell r="S3270">
            <v>1</v>
          </cell>
        </row>
        <row r="3271">
          <cell r="D3271" t="str">
            <v/>
          </cell>
          <cell r="E3271" t="str">
            <v>8300002234001000</v>
          </cell>
          <cell r="J3271" t="str">
            <v xml:space="preserve">DIVERSAS OBRAS EN EL MUNICIPIO DE TEPANCO DE LOPEZ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71">
            <v>0</v>
          </cell>
          <cell r="M3271">
            <v>3500000</v>
          </cell>
          <cell r="N3271">
            <v>0</v>
          </cell>
          <cell r="O3271">
            <v>3500000</v>
          </cell>
          <cell r="P3271">
            <v>3500000</v>
          </cell>
          <cell r="Q3271">
            <v>3500000</v>
          </cell>
          <cell r="R3271" t="str">
            <v>Sin saldo estimado</v>
          </cell>
          <cell r="S3271">
            <v>1</v>
          </cell>
        </row>
        <row r="3272">
          <cell r="D3272" t="str">
            <v>20191050923300</v>
          </cell>
          <cell r="E3272" t="str">
            <v>8300002234001001</v>
          </cell>
          <cell r="K3272" t="str">
            <v xml:space="preserve">DIVERSAS OBRAS EN EL MUNICIPIO DE TEPANCO DE LOPEZ PUEBLA PROGRAMA UNO MAS UNO                                                                                                                                                                                                                              </v>
          </cell>
          <cell r="L3272">
            <v>0</v>
          </cell>
          <cell r="M3272">
            <v>3500000</v>
          </cell>
          <cell r="N3272">
            <v>0</v>
          </cell>
          <cell r="O3272">
            <v>3500000</v>
          </cell>
          <cell r="P3272">
            <v>3500000</v>
          </cell>
          <cell r="Q3272">
            <v>3500000</v>
          </cell>
          <cell r="R3272" t="str">
            <v>Sin saldo estimado</v>
          </cell>
          <cell r="S3272">
            <v>1</v>
          </cell>
        </row>
        <row r="3273">
          <cell r="D3273" t="str">
            <v/>
          </cell>
          <cell r="E3273" t="str">
            <v>8300002235000000</v>
          </cell>
          <cell r="I3273" t="str">
            <v xml:space="preserve">DIVERSAS OBRAS EN EL MUNICIPIO DE HUEJOTZINGO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273">
            <v>0</v>
          </cell>
          <cell r="M3273">
            <v>10000000</v>
          </cell>
          <cell r="N3273">
            <v>0</v>
          </cell>
          <cell r="O3273">
            <v>10000000</v>
          </cell>
          <cell r="P3273">
            <v>10000000</v>
          </cell>
          <cell r="Q3273">
            <v>10000000</v>
          </cell>
          <cell r="R3273" t="str">
            <v>Sin saldo estimado</v>
          </cell>
          <cell r="S3273">
            <v>1</v>
          </cell>
        </row>
        <row r="3274">
          <cell r="D3274" t="str">
            <v/>
          </cell>
          <cell r="E3274" t="str">
            <v>8300002235001000</v>
          </cell>
          <cell r="J3274" t="str">
            <v xml:space="preserve">DIVERSAS OBRAS EN EL MUNICIPIO DE HUEJOTZINGO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274">
            <v>0</v>
          </cell>
          <cell r="M3274">
            <v>10000000</v>
          </cell>
          <cell r="N3274">
            <v>0</v>
          </cell>
          <cell r="O3274">
            <v>10000000</v>
          </cell>
          <cell r="P3274">
            <v>10000000</v>
          </cell>
          <cell r="Q3274">
            <v>10000000</v>
          </cell>
          <cell r="R3274" t="str">
            <v>Sin saldo estimado</v>
          </cell>
          <cell r="S3274">
            <v>1</v>
          </cell>
        </row>
        <row r="3275">
          <cell r="D3275" t="str">
            <v>20191050923300</v>
          </cell>
          <cell r="E3275" t="str">
            <v>8300002235001001</v>
          </cell>
          <cell r="K3275" t="str">
            <v xml:space="preserve">DIVERSAS OBRAS EN EL MUNICIPIO DE HUEJOTZINGO PUEBLA PROGRAMA UNO MAS UNO                                                                                                                                                                                                                                   </v>
          </cell>
          <cell r="L3275">
            <v>0</v>
          </cell>
          <cell r="M3275">
            <v>10000000</v>
          </cell>
          <cell r="N3275">
            <v>0</v>
          </cell>
          <cell r="O3275">
            <v>10000000</v>
          </cell>
          <cell r="P3275">
            <v>10000000</v>
          </cell>
          <cell r="Q3275">
            <v>10000000</v>
          </cell>
          <cell r="R3275" t="str">
            <v>Sin saldo estimado</v>
          </cell>
          <cell r="S3275">
            <v>1</v>
          </cell>
        </row>
        <row r="3276">
          <cell r="D3276" t="str">
            <v/>
          </cell>
          <cell r="E3276" t="str">
            <v>8300002236000000</v>
          </cell>
          <cell r="I3276" t="str">
            <v xml:space="preserve">DIVERSAS OBRAS EN EL MUNICIPIO DE COATEPEC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76">
            <v>0</v>
          </cell>
          <cell r="M3276">
            <v>1000000</v>
          </cell>
          <cell r="N3276">
            <v>0</v>
          </cell>
          <cell r="O3276">
            <v>1000000</v>
          </cell>
          <cell r="P3276">
            <v>1000000</v>
          </cell>
          <cell r="Q3276">
            <v>1000000</v>
          </cell>
          <cell r="R3276" t="str">
            <v>Sin saldo estimado</v>
          </cell>
          <cell r="S3276">
            <v>1</v>
          </cell>
        </row>
        <row r="3277">
          <cell r="D3277" t="str">
            <v/>
          </cell>
          <cell r="E3277" t="str">
            <v>8300002236001000</v>
          </cell>
          <cell r="J3277" t="str">
            <v xml:space="preserve">DIVERSAS OBRAS EN EL MUNICIPIO DE COATEPEC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77">
            <v>0</v>
          </cell>
          <cell r="M3277">
            <v>1000000</v>
          </cell>
          <cell r="N3277">
            <v>0</v>
          </cell>
          <cell r="O3277">
            <v>1000000</v>
          </cell>
          <cell r="P3277">
            <v>1000000</v>
          </cell>
          <cell r="Q3277">
            <v>1000000</v>
          </cell>
          <cell r="R3277" t="str">
            <v>Sin saldo estimado</v>
          </cell>
          <cell r="S3277">
            <v>1</v>
          </cell>
        </row>
        <row r="3278">
          <cell r="D3278" t="str">
            <v>20191050923300</v>
          </cell>
          <cell r="E3278" t="str">
            <v>8300002236001001</v>
          </cell>
          <cell r="K3278" t="str">
            <v xml:space="preserve">DIVERSAS OBRAS EN EL MUNICIPIO DE COATEPEC PUEBLA PROGRAMA UNO MAS UNO                                                                                                                                                                                                                                      </v>
          </cell>
          <cell r="L3278">
            <v>0</v>
          </cell>
          <cell r="M3278">
            <v>1000000</v>
          </cell>
          <cell r="N3278">
            <v>0</v>
          </cell>
          <cell r="O3278">
            <v>1000000</v>
          </cell>
          <cell r="P3278">
            <v>1000000</v>
          </cell>
          <cell r="Q3278">
            <v>1000000</v>
          </cell>
          <cell r="R3278" t="str">
            <v>Sin saldo estimado</v>
          </cell>
          <cell r="S3278">
            <v>1</v>
          </cell>
        </row>
        <row r="3279">
          <cell r="D3279" t="str">
            <v/>
          </cell>
          <cell r="E3279" t="str">
            <v>8300002237000000</v>
          </cell>
          <cell r="I3279" t="str">
            <v xml:space="preserve">DIVERSAS OBRAS EN EL MUNICIPIO DE JUAN C. BONILLA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279">
            <v>0</v>
          </cell>
          <cell r="M3279">
            <v>3500000</v>
          </cell>
          <cell r="N3279">
            <v>0</v>
          </cell>
          <cell r="O3279">
            <v>3500000</v>
          </cell>
          <cell r="P3279">
            <v>3500000</v>
          </cell>
          <cell r="Q3279">
            <v>3500000</v>
          </cell>
          <cell r="R3279" t="str">
            <v>Sin saldo estimado</v>
          </cell>
          <cell r="S3279">
            <v>1</v>
          </cell>
        </row>
        <row r="3280">
          <cell r="D3280" t="str">
            <v/>
          </cell>
          <cell r="E3280" t="str">
            <v>8300002237001000</v>
          </cell>
          <cell r="J3280" t="str">
            <v xml:space="preserve">DIVERSAS OBRAS EN EL MUNICIPIO DE JUAN C. BONILLA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280">
            <v>0</v>
          </cell>
          <cell r="M3280">
            <v>3500000</v>
          </cell>
          <cell r="N3280">
            <v>0</v>
          </cell>
          <cell r="O3280">
            <v>3500000</v>
          </cell>
          <cell r="P3280">
            <v>3500000</v>
          </cell>
          <cell r="Q3280">
            <v>3500000</v>
          </cell>
          <cell r="R3280" t="str">
            <v>Sin saldo estimado</v>
          </cell>
          <cell r="S3280">
            <v>1</v>
          </cell>
        </row>
        <row r="3281">
          <cell r="D3281" t="str">
            <v>20191050923300</v>
          </cell>
          <cell r="E3281" t="str">
            <v>8300002237001001</v>
          </cell>
          <cell r="K3281" t="str">
            <v xml:space="preserve">DIVERSAS OBRAS EN EL MUNICIPIO DE JUAN C. BONILLA PUEBLA PROGRAMA UNO MAS UNO                                                                                                                                                                                                                               </v>
          </cell>
          <cell r="L3281">
            <v>0</v>
          </cell>
          <cell r="M3281">
            <v>3500000</v>
          </cell>
          <cell r="N3281">
            <v>0</v>
          </cell>
          <cell r="O3281">
            <v>3500000</v>
          </cell>
          <cell r="P3281">
            <v>3500000</v>
          </cell>
          <cell r="Q3281">
            <v>3500000</v>
          </cell>
          <cell r="R3281" t="str">
            <v>Sin saldo estimado</v>
          </cell>
          <cell r="S3281">
            <v>1</v>
          </cell>
        </row>
        <row r="3282">
          <cell r="D3282" t="str">
            <v/>
          </cell>
          <cell r="E3282" t="str">
            <v>8300002238000000</v>
          </cell>
          <cell r="L3282">
            <v>0</v>
          </cell>
          <cell r="M3282">
            <v>5000000</v>
          </cell>
          <cell r="N3282">
            <v>0</v>
          </cell>
          <cell r="O3282">
            <v>5000000</v>
          </cell>
          <cell r="P3282">
            <v>5000000</v>
          </cell>
          <cell r="Q3282">
            <v>5000000</v>
          </cell>
          <cell r="R3282" t="str">
            <v>Sin saldo estimado</v>
          </cell>
          <cell r="S3282">
            <v>1</v>
          </cell>
        </row>
        <row r="3283">
          <cell r="D3283" t="str">
            <v/>
          </cell>
          <cell r="E3283" t="str">
            <v>8300002238001000</v>
          </cell>
          <cell r="L3283">
            <v>0</v>
          </cell>
          <cell r="M3283">
            <v>5000000</v>
          </cell>
          <cell r="N3283">
            <v>0</v>
          </cell>
          <cell r="O3283">
            <v>5000000</v>
          </cell>
          <cell r="P3283">
            <v>5000000</v>
          </cell>
          <cell r="Q3283">
            <v>5000000</v>
          </cell>
          <cell r="R3283" t="str">
            <v>Sin saldo estimado</v>
          </cell>
          <cell r="S3283">
            <v>1</v>
          </cell>
        </row>
        <row r="3284">
          <cell r="D3284" t="str">
            <v>20191050923300</v>
          </cell>
          <cell r="E3284" t="str">
            <v>8300002238001001</v>
          </cell>
          <cell r="K3284" t="str">
            <v xml:space="preserve">DIVERSAS OBRAS EN EL MUNICIPIO DE TLAHUAPAN PUEBLA PROGRAMA UNO MAS UNO                                                                                                                                                                                                                                     </v>
          </cell>
          <cell r="L3284">
            <v>0</v>
          </cell>
          <cell r="M3284">
            <v>5000000</v>
          </cell>
          <cell r="N3284">
            <v>0</v>
          </cell>
          <cell r="O3284">
            <v>5000000</v>
          </cell>
          <cell r="P3284">
            <v>5000000</v>
          </cell>
          <cell r="Q3284">
            <v>5000000</v>
          </cell>
          <cell r="R3284" t="str">
            <v>Sin saldo estimado</v>
          </cell>
          <cell r="S3284">
            <v>1</v>
          </cell>
        </row>
        <row r="3285">
          <cell r="D3285" t="str">
            <v/>
          </cell>
          <cell r="E3285" t="str">
            <v>8300002244000000</v>
          </cell>
          <cell r="I3285" t="str">
            <v xml:space="preserve">APARTADO URBANO MUNICIPAL GALERIA FILTRANTE VENUSTIANO CARRANZA VILLA LAZARO CARDENAS                                                                                                                                                                                                                       </v>
          </cell>
          <cell r="L3285">
            <v>0</v>
          </cell>
          <cell r="M3285">
            <v>501883.71</v>
          </cell>
          <cell r="N3285">
            <v>0</v>
          </cell>
          <cell r="O3285">
            <v>501883.71</v>
          </cell>
          <cell r="P3285">
            <v>501883.71</v>
          </cell>
          <cell r="Q3285">
            <v>501883.71</v>
          </cell>
          <cell r="R3285" t="str">
            <v>Sin saldo estimado</v>
          </cell>
          <cell r="S3285">
            <v>1</v>
          </cell>
        </row>
        <row r="3286">
          <cell r="D3286" t="str">
            <v/>
          </cell>
          <cell r="E3286" t="str">
            <v>8300002244001000</v>
          </cell>
          <cell r="J3286" t="str">
            <v xml:space="preserve">APARTADO URBANO MUNICIPAL GALERIA FILTRANTE VENUSTIANO CARRANZA VILLA LAZARO CARDENAS                                                                                                                                                                                                                       </v>
          </cell>
          <cell r="L3286">
            <v>0</v>
          </cell>
          <cell r="M3286">
            <v>501883.71</v>
          </cell>
          <cell r="N3286">
            <v>0</v>
          </cell>
          <cell r="O3286">
            <v>501883.71</v>
          </cell>
          <cell r="P3286">
            <v>501883.71</v>
          </cell>
          <cell r="Q3286">
            <v>501883.71</v>
          </cell>
          <cell r="R3286" t="str">
            <v>Sin saldo estimado</v>
          </cell>
          <cell r="S3286">
            <v>1</v>
          </cell>
        </row>
        <row r="3287">
          <cell r="D3287" t="str">
            <v>20190200CAS300</v>
          </cell>
          <cell r="E3287" t="str">
            <v>8300002244001001</v>
          </cell>
          <cell r="K3287" t="str">
            <v xml:space="preserve">APARTADO URBANO MUNICIPAL GALERIA FILTRANTE VENUSTIANO CARRANZA VILLA LAZARO CARDENAS                                                                                                                                                                                                                       </v>
          </cell>
          <cell r="L3287">
            <v>0</v>
          </cell>
          <cell r="M3287">
            <v>501883.71</v>
          </cell>
          <cell r="N3287">
            <v>0</v>
          </cell>
          <cell r="O3287">
            <v>501883.71</v>
          </cell>
          <cell r="P3287">
            <v>501883.71</v>
          </cell>
          <cell r="Q3287">
            <v>501883.71</v>
          </cell>
          <cell r="R3287" t="str">
            <v>Sin saldo estimado</v>
          </cell>
          <cell r="S3287">
            <v>1</v>
          </cell>
        </row>
        <row r="3288">
          <cell r="D3288" t="str">
            <v/>
          </cell>
          <cell r="E3288" t="str">
            <v>8300002245000000</v>
          </cell>
          <cell r="I3288" t="str">
            <v xml:space="preserve">APARTADO RURAL MUNICIPAL SANEAMIENTO SANTA INES AHUATEMPAN SAN JUAN NEPOMUCENO                                                                                                                                                                                                                              </v>
          </cell>
          <cell r="L3288">
            <v>0</v>
          </cell>
          <cell r="M3288">
            <v>161543.5</v>
          </cell>
          <cell r="N3288">
            <v>0</v>
          </cell>
          <cell r="O3288">
            <v>161543.5</v>
          </cell>
          <cell r="P3288">
            <v>161543.5</v>
          </cell>
          <cell r="Q3288">
            <v>161543.5</v>
          </cell>
          <cell r="R3288" t="str">
            <v>Sin saldo estimado</v>
          </cell>
          <cell r="S3288">
            <v>1</v>
          </cell>
        </row>
        <row r="3289">
          <cell r="D3289" t="str">
            <v/>
          </cell>
          <cell r="E3289" t="str">
            <v>8300002245001000</v>
          </cell>
          <cell r="J3289" t="str">
            <v xml:space="preserve">APARTADO RURAL MUNICIPAL SANEAMIENTO SANTA INES AHUATEMPAN SAN JUAN NEPOMUCENO                                                                                                                                                                                                                              </v>
          </cell>
          <cell r="L3289">
            <v>0</v>
          </cell>
          <cell r="M3289">
            <v>161543.5</v>
          </cell>
          <cell r="N3289">
            <v>0</v>
          </cell>
          <cell r="O3289">
            <v>161543.5</v>
          </cell>
          <cell r="P3289">
            <v>161543.5</v>
          </cell>
          <cell r="Q3289">
            <v>161543.5</v>
          </cell>
          <cell r="R3289" t="str">
            <v>Sin saldo estimado</v>
          </cell>
          <cell r="S3289">
            <v>1</v>
          </cell>
        </row>
        <row r="3290">
          <cell r="D3290" t="str">
            <v>20190200CAS300</v>
          </cell>
          <cell r="E3290" t="str">
            <v>8300002245001001</v>
          </cell>
          <cell r="K3290" t="str">
            <v xml:space="preserve">APARTADO RURAL MUNICIPAL SANEAMIENTO SANTA INES AHUATEMPAN SAN JUAN NEPOMUCENO                                                                                                                                                                                                                              </v>
          </cell>
          <cell r="L3290">
            <v>0</v>
          </cell>
          <cell r="M3290">
            <v>161543.5</v>
          </cell>
          <cell r="N3290">
            <v>0</v>
          </cell>
          <cell r="O3290">
            <v>161543.5</v>
          </cell>
          <cell r="P3290">
            <v>161543.5</v>
          </cell>
          <cell r="Q3290">
            <v>161543.5</v>
          </cell>
          <cell r="R3290" t="str">
            <v>Sin saldo estimado</v>
          </cell>
          <cell r="S3290">
            <v>1</v>
          </cell>
        </row>
        <row r="3291">
          <cell r="D3291" t="str">
            <v/>
          </cell>
          <cell r="E3291" t="str">
            <v>8300002255000000</v>
          </cell>
          <cell r="I3291" t="str">
            <v xml:space="preserve">APARTADO RURAL MUNICIPAL CAPTACION XICOTEPEC BUENA VISTA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1">
            <v>0</v>
          </cell>
          <cell r="M3291">
            <v>183885.66</v>
          </cell>
          <cell r="N3291">
            <v>0</v>
          </cell>
          <cell r="O3291">
            <v>183885.66</v>
          </cell>
          <cell r="P3291">
            <v>183885.66</v>
          </cell>
          <cell r="Q3291">
            <v>183885.66</v>
          </cell>
          <cell r="R3291" t="str">
            <v>Sin saldo estimado</v>
          </cell>
          <cell r="S3291">
            <v>1</v>
          </cell>
        </row>
        <row r="3292">
          <cell r="D3292" t="str">
            <v/>
          </cell>
          <cell r="E3292" t="str">
            <v>8300002255001000</v>
          </cell>
          <cell r="J3292" t="str">
            <v xml:space="preserve">APARTADO RURAL MUNICIPAL CAPTACION XICOTEPEC BUENA VISTA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2">
            <v>0</v>
          </cell>
          <cell r="M3292">
            <v>183885.66</v>
          </cell>
          <cell r="N3292">
            <v>0</v>
          </cell>
          <cell r="O3292">
            <v>183885.66</v>
          </cell>
          <cell r="P3292">
            <v>183885.66</v>
          </cell>
          <cell r="Q3292">
            <v>183885.66</v>
          </cell>
          <cell r="R3292" t="str">
            <v>Sin saldo estimado</v>
          </cell>
          <cell r="S3292">
            <v>1</v>
          </cell>
        </row>
        <row r="3293">
          <cell r="D3293" t="str">
            <v>20190200CAS300</v>
          </cell>
          <cell r="E3293" t="str">
            <v>8300002255001001</v>
          </cell>
          <cell r="K3293" t="str">
            <v xml:space="preserve">APARTADO RURAL MUNICIPAL CAPTACION XICOTEPEC BUENA VISTA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3">
            <v>0</v>
          </cell>
          <cell r="M3293">
            <v>183885.66</v>
          </cell>
          <cell r="N3293">
            <v>0</v>
          </cell>
          <cell r="O3293">
            <v>183885.66</v>
          </cell>
          <cell r="P3293">
            <v>183885.66</v>
          </cell>
          <cell r="Q3293">
            <v>183885.66</v>
          </cell>
          <cell r="R3293" t="str">
            <v>Sin saldo estimado</v>
          </cell>
          <cell r="S3293">
            <v>1</v>
          </cell>
        </row>
        <row r="3294">
          <cell r="D3294" t="str">
            <v/>
          </cell>
          <cell r="E3294" t="str">
            <v>8300002256000000</v>
          </cell>
          <cell r="I3294" t="str">
            <v xml:space="preserve">APARTADO RURAL MUNICIPAL SANEAMIENTO XICOTEPEC BUENA VISTA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4">
            <v>0</v>
          </cell>
          <cell r="M3294">
            <v>107244.9</v>
          </cell>
          <cell r="N3294">
            <v>0</v>
          </cell>
          <cell r="O3294">
            <v>107244.9</v>
          </cell>
          <cell r="P3294">
            <v>107244.9</v>
          </cell>
          <cell r="Q3294">
            <v>107244.9</v>
          </cell>
          <cell r="R3294" t="str">
            <v>Sin saldo estimado</v>
          </cell>
          <cell r="S3294">
            <v>1</v>
          </cell>
        </row>
        <row r="3295">
          <cell r="D3295" t="str">
            <v/>
          </cell>
          <cell r="E3295" t="str">
            <v>8300002256001000</v>
          </cell>
          <cell r="J3295" t="str">
            <v xml:space="preserve">APARTADO RURAL MUNICIPAL SANEAMIENTO XICOTEPEC BUENA VISTA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5">
            <v>0</v>
          </cell>
          <cell r="M3295">
            <v>107244.9</v>
          </cell>
          <cell r="N3295">
            <v>0</v>
          </cell>
          <cell r="O3295">
            <v>107244.9</v>
          </cell>
          <cell r="P3295">
            <v>107244.9</v>
          </cell>
          <cell r="Q3295">
            <v>107244.9</v>
          </cell>
          <cell r="R3295" t="str">
            <v>Sin saldo estimado</v>
          </cell>
          <cell r="S3295">
            <v>1</v>
          </cell>
        </row>
        <row r="3296">
          <cell r="D3296" t="str">
            <v>20190200CAS300</v>
          </cell>
          <cell r="E3296" t="str">
            <v>8300002256001001</v>
          </cell>
          <cell r="K3296" t="str">
            <v xml:space="preserve">APARTADO RURAL MUNICIPAL SANEAMIENTO XICOTEPEC BUENA VISTA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6">
            <v>0</v>
          </cell>
          <cell r="M3296">
            <v>107244.9</v>
          </cell>
          <cell r="N3296">
            <v>0</v>
          </cell>
          <cell r="O3296">
            <v>107244.9</v>
          </cell>
          <cell r="P3296">
            <v>107244.9</v>
          </cell>
          <cell r="Q3296">
            <v>107244.9</v>
          </cell>
          <cell r="R3296" t="str">
            <v>Sin saldo estimado</v>
          </cell>
          <cell r="S3296">
            <v>1</v>
          </cell>
        </row>
        <row r="3297">
          <cell r="D3297" t="str">
            <v/>
          </cell>
          <cell r="E3297" t="str">
            <v>8300002257000000</v>
          </cell>
          <cell r="I3297" t="str">
            <v xml:space="preserve">APARTADO RURAL MUNICIPAL CAPTACION XICOTEPEC LA HERRADURA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7">
            <v>0</v>
          </cell>
          <cell r="M3297">
            <v>366118.32</v>
          </cell>
          <cell r="N3297">
            <v>0</v>
          </cell>
          <cell r="O3297">
            <v>366118.32</v>
          </cell>
          <cell r="P3297">
            <v>366118.32</v>
          </cell>
          <cell r="Q3297">
            <v>366118.32</v>
          </cell>
          <cell r="R3297" t="str">
            <v>Sin saldo estimado</v>
          </cell>
          <cell r="S3297">
            <v>1</v>
          </cell>
        </row>
        <row r="3298">
          <cell r="D3298" t="str">
            <v/>
          </cell>
          <cell r="E3298" t="str">
            <v>8300002257001000</v>
          </cell>
          <cell r="J3298" t="str">
            <v xml:space="preserve">APARTADO RURAL MUNICIPAL CAPTACION XICOTEPEC LA HERRADURA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8">
            <v>0</v>
          </cell>
          <cell r="M3298">
            <v>366118.32</v>
          </cell>
          <cell r="N3298">
            <v>0</v>
          </cell>
          <cell r="O3298">
            <v>366118.32</v>
          </cell>
          <cell r="P3298">
            <v>366118.32</v>
          </cell>
          <cell r="Q3298">
            <v>366118.32</v>
          </cell>
          <cell r="R3298" t="str">
            <v>Sin saldo estimado</v>
          </cell>
          <cell r="S3298">
            <v>1</v>
          </cell>
        </row>
        <row r="3299">
          <cell r="D3299" t="str">
            <v>20190200CAS300</v>
          </cell>
          <cell r="E3299" t="str">
            <v>8300002257001001</v>
          </cell>
          <cell r="K3299" t="str">
            <v xml:space="preserve">APARTADO RURAL MUNICIPAL CAPTACION XICOTEPEC LA HERRADURA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299">
            <v>0</v>
          </cell>
          <cell r="M3299">
            <v>366118.32</v>
          </cell>
          <cell r="N3299">
            <v>0</v>
          </cell>
          <cell r="O3299">
            <v>366118.32</v>
          </cell>
          <cell r="P3299">
            <v>366118.32</v>
          </cell>
          <cell r="Q3299">
            <v>366118.32</v>
          </cell>
          <cell r="R3299" t="str">
            <v>Sin saldo estimado</v>
          </cell>
          <cell r="S3299">
            <v>1</v>
          </cell>
        </row>
        <row r="3300">
          <cell r="D3300" t="str">
            <v/>
          </cell>
          <cell r="E3300" t="str">
            <v>8300002258000000</v>
          </cell>
          <cell r="I3300" t="str">
            <v xml:space="preserve">APARTADO RURAL MUNICIPAL SANEAMIENTO XICOTEPEC LA HERRADURA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00">
            <v>0</v>
          </cell>
          <cell r="M3300">
            <v>212837.37</v>
          </cell>
          <cell r="N3300">
            <v>0</v>
          </cell>
          <cell r="O3300">
            <v>212837.37</v>
          </cell>
          <cell r="P3300">
            <v>212837.37</v>
          </cell>
          <cell r="Q3300">
            <v>212837.37</v>
          </cell>
          <cell r="R3300" t="str">
            <v>Sin saldo estimado</v>
          </cell>
          <cell r="S3300">
            <v>1</v>
          </cell>
        </row>
        <row r="3301">
          <cell r="D3301" t="str">
            <v/>
          </cell>
          <cell r="E3301" t="str">
            <v>8300002258001000</v>
          </cell>
          <cell r="J3301" t="str">
            <v xml:space="preserve">APARTADO RURAL MUNICIPAL SANEAMIENTO XICOTEPEC LA HERRADURA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01">
            <v>0</v>
          </cell>
          <cell r="M3301">
            <v>212837.37</v>
          </cell>
          <cell r="N3301">
            <v>0</v>
          </cell>
          <cell r="O3301">
            <v>212837.37</v>
          </cell>
          <cell r="P3301">
            <v>212837.37</v>
          </cell>
          <cell r="Q3301">
            <v>212837.37</v>
          </cell>
          <cell r="R3301" t="str">
            <v>Sin saldo estimado</v>
          </cell>
          <cell r="S3301">
            <v>1</v>
          </cell>
        </row>
        <row r="3302">
          <cell r="D3302" t="str">
            <v>20190200CAS300</v>
          </cell>
          <cell r="E3302" t="str">
            <v>8300002258001001</v>
          </cell>
          <cell r="K3302" t="str">
            <v xml:space="preserve">APARTADO RURAL MUNICIPAL SANEAMIENTO XICOTEPEC LA HERRADURA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02">
            <v>0</v>
          </cell>
          <cell r="M3302">
            <v>212837.37</v>
          </cell>
          <cell r="N3302">
            <v>0</v>
          </cell>
          <cell r="O3302">
            <v>212837.37</v>
          </cell>
          <cell r="P3302">
            <v>212837.37</v>
          </cell>
          <cell r="Q3302">
            <v>212837.37</v>
          </cell>
          <cell r="R3302" t="str">
            <v>Sin saldo estimado</v>
          </cell>
          <cell r="S3302">
            <v>1</v>
          </cell>
        </row>
        <row r="3303">
          <cell r="D3303" t="str">
            <v/>
          </cell>
          <cell r="E3303" t="str">
            <v>8300002281000000</v>
          </cell>
          <cell r="I3303" t="str">
            <v xml:space="preserve">APARTADO RURAL MUNICIPAL SANEAMIENTO SANTA INES AHUATEMPAN LA CONCEPCION                                                                                                                                                                                                                                    </v>
          </cell>
          <cell r="L3303">
            <v>0</v>
          </cell>
          <cell r="M3303">
            <v>214832.64000000001</v>
          </cell>
          <cell r="N3303">
            <v>0</v>
          </cell>
          <cell r="O3303">
            <v>214832.64000000001</v>
          </cell>
          <cell r="P3303">
            <v>214832.64000000001</v>
          </cell>
          <cell r="Q3303">
            <v>214832.64000000001</v>
          </cell>
          <cell r="R3303" t="str">
            <v>Sin saldo estimado</v>
          </cell>
          <cell r="S3303">
            <v>1</v>
          </cell>
        </row>
        <row r="3304">
          <cell r="D3304" t="str">
            <v/>
          </cell>
          <cell r="E3304" t="str">
            <v>8300002281001000</v>
          </cell>
          <cell r="J3304" t="str">
            <v xml:space="preserve">APARTADO RURAL MUNICIPAL SANEAMIENTO SANTA INES AHUATEMPAN LA CONCEPCION                                                                                                                                                                                                                                    </v>
          </cell>
          <cell r="L3304">
            <v>0</v>
          </cell>
          <cell r="M3304">
            <v>214832.64000000001</v>
          </cell>
          <cell r="N3304">
            <v>0</v>
          </cell>
          <cell r="O3304">
            <v>214832.64000000001</v>
          </cell>
          <cell r="P3304">
            <v>214832.64000000001</v>
          </cell>
          <cell r="Q3304">
            <v>214832.64000000001</v>
          </cell>
          <cell r="R3304" t="str">
            <v>Sin saldo estimado</v>
          </cell>
          <cell r="S3304">
            <v>1</v>
          </cell>
        </row>
        <row r="3305">
          <cell r="D3305" t="str">
            <v>20190200CAS300</v>
          </cell>
          <cell r="E3305" t="str">
            <v>8300002281001001</v>
          </cell>
          <cell r="K3305" t="str">
            <v xml:space="preserve">APARTADO RURAL MUNICIPAL SANEAMIENTO SANTA INES AHUATEMPAN LA CONCEPCION                                                                                                                                                                                                                                    </v>
          </cell>
          <cell r="L3305">
            <v>0</v>
          </cell>
          <cell r="M3305">
            <v>214832.64000000001</v>
          </cell>
          <cell r="N3305">
            <v>0</v>
          </cell>
          <cell r="O3305">
            <v>214832.64000000001</v>
          </cell>
          <cell r="P3305">
            <v>214832.64000000001</v>
          </cell>
          <cell r="Q3305">
            <v>214832.64000000001</v>
          </cell>
          <cell r="R3305" t="str">
            <v>Sin saldo estimado</v>
          </cell>
          <cell r="S3305">
            <v>1</v>
          </cell>
        </row>
        <row r="3306">
          <cell r="D3306" t="str">
            <v/>
          </cell>
          <cell r="E3306" t="str">
            <v>8300002282000000</v>
          </cell>
          <cell r="I3306" t="str">
            <v xml:space="preserve">DIVERSAS OBRAS EN EL MUNICIPIO DE CHALCHICOMULA DE SESMA PUEBLA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306">
            <v>0</v>
          </cell>
          <cell r="M3306">
            <v>6345706.0099999998</v>
          </cell>
          <cell r="N3306">
            <v>0</v>
          </cell>
          <cell r="O3306">
            <v>6345706.0099999998</v>
          </cell>
          <cell r="P3306">
            <v>6345706.0099999998</v>
          </cell>
          <cell r="Q3306">
            <v>6345706.0099999998</v>
          </cell>
          <cell r="R3306" t="str">
            <v>Sin saldo estimado</v>
          </cell>
          <cell r="S3306">
            <v>1</v>
          </cell>
        </row>
        <row r="3307">
          <cell r="D3307" t="str">
            <v/>
          </cell>
          <cell r="E3307" t="str">
            <v>8300002282001000</v>
          </cell>
          <cell r="J3307" t="str">
            <v xml:space="preserve">DIVERSAS OBRAS EN EL MUNICIPIO DE CHALCHICOMULA DE SESMA PUEBLA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307">
            <v>0</v>
          </cell>
          <cell r="M3307">
            <v>6345706.0099999998</v>
          </cell>
          <cell r="N3307">
            <v>0</v>
          </cell>
          <cell r="O3307">
            <v>6345706.0099999998</v>
          </cell>
          <cell r="P3307">
            <v>6345706.0099999998</v>
          </cell>
          <cell r="Q3307">
            <v>6345706.0099999998</v>
          </cell>
          <cell r="R3307" t="str">
            <v>Sin saldo estimado</v>
          </cell>
          <cell r="S3307">
            <v>1</v>
          </cell>
        </row>
        <row r="3308">
          <cell r="D3308" t="str">
            <v>20191050923300</v>
          </cell>
          <cell r="E3308" t="str">
            <v>8300002282001001</v>
          </cell>
          <cell r="K3308" t="str">
            <v xml:space="preserve">DIVERSAS OBRAS EN EL MUNICIPIO DE CHALCHICOMULA DE SESMA PUEBLA UNO MAS UNO                                                                                                                                                                                                                                 </v>
          </cell>
          <cell r="L3308">
            <v>0</v>
          </cell>
          <cell r="M3308">
            <v>6345706.0099999998</v>
          </cell>
          <cell r="N3308">
            <v>0</v>
          </cell>
          <cell r="O3308">
            <v>6345706.0099999998</v>
          </cell>
          <cell r="P3308">
            <v>6345706.0099999998</v>
          </cell>
          <cell r="Q3308">
            <v>6345706.0099999998</v>
          </cell>
          <cell r="R3308" t="str">
            <v>Sin saldo estimado</v>
          </cell>
          <cell r="S3308">
            <v>1</v>
          </cell>
        </row>
        <row r="3309">
          <cell r="D3309" t="str">
            <v/>
          </cell>
          <cell r="E3309" t="str">
            <v>8300003000000000</v>
          </cell>
          <cell r="H3309" t="str">
            <v xml:space="preserve">CONVENIOS PRIVADOS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09">
            <v>0</v>
          </cell>
          <cell r="M3309">
            <v>10106423.35</v>
          </cell>
          <cell r="N3309">
            <v>0</v>
          </cell>
          <cell r="O3309">
            <v>10106423.35</v>
          </cell>
          <cell r="P3309">
            <v>10106423.35</v>
          </cell>
          <cell r="Q3309">
            <v>10106423.35</v>
          </cell>
          <cell r="R3309" t="str">
            <v>Sin saldo estimado</v>
          </cell>
          <cell r="S3309">
            <v>1</v>
          </cell>
        </row>
        <row r="3310">
          <cell r="D3310" t="str">
            <v/>
          </cell>
          <cell r="E3310" t="str">
            <v>8300003001000000</v>
          </cell>
          <cell r="I3310" t="str">
            <v xml:space="preserve">APORTACIONES DE EMPRESAS DE REDES DE TRANSPORTE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0">
            <v>0</v>
          </cell>
          <cell r="M3310">
            <v>9401259.3900000006</v>
          </cell>
          <cell r="N3310">
            <v>0</v>
          </cell>
          <cell r="O3310">
            <v>9401259.3900000006</v>
          </cell>
          <cell r="P3310">
            <v>9401259.3900000006</v>
          </cell>
          <cell r="Q3310">
            <v>9401259.3900000006</v>
          </cell>
          <cell r="R3310" t="str">
            <v>Sin saldo estimado</v>
          </cell>
          <cell r="S3310">
            <v>1</v>
          </cell>
        </row>
        <row r="3311">
          <cell r="D3311" t="str">
            <v/>
          </cell>
          <cell r="E3311" t="str">
            <v>8300003001001000</v>
          </cell>
          <cell r="J3311" t="str">
            <v xml:space="preserve">APORTACIONES DE EMPRESAS DE REDES DE TRANSPORTE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1">
            <v>0</v>
          </cell>
          <cell r="M3311">
            <v>9401259.3900000006</v>
          </cell>
          <cell r="N3311">
            <v>0</v>
          </cell>
          <cell r="O3311">
            <v>9401259.3900000006</v>
          </cell>
          <cell r="P3311">
            <v>9401259.3900000006</v>
          </cell>
          <cell r="Q3311">
            <v>9401259.3900000006</v>
          </cell>
          <cell r="R3311" t="str">
            <v>Sin saldo estimado</v>
          </cell>
          <cell r="S3311">
            <v>1</v>
          </cell>
        </row>
        <row r="3312">
          <cell r="D3312" t="str">
            <v>20161071028400</v>
          </cell>
          <cell r="E3312" t="str">
            <v>8300003001001001</v>
          </cell>
          <cell r="K3312" t="str">
            <v xml:space="preserve">APORTACIONES DE EMPRESAS DE REDES DE TRANSPORTE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2">
            <v>0</v>
          </cell>
          <cell r="M3312">
            <v>9401259.3900000006</v>
          </cell>
          <cell r="N3312">
            <v>0</v>
          </cell>
          <cell r="O3312">
            <v>9401259.3900000006</v>
          </cell>
          <cell r="P3312">
            <v>9401259.3900000006</v>
          </cell>
          <cell r="Q3312">
            <v>9401259.3900000006</v>
          </cell>
          <cell r="R3312" t="str">
            <v>Sin saldo estimado</v>
          </cell>
          <cell r="S3312">
            <v>1</v>
          </cell>
        </row>
        <row r="3313">
          <cell r="D3313" t="str">
            <v/>
          </cell>
          <cell r="E3313" t="str">
            <v>8300003003000000</v>
          </cell>
          <cell r="I3313" t="str">
            <v xml:space="preserve">PROGRAMA DE MIGRANTES POBLANOS PROMIP CLUBES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3">
            <v>0</v>
          </cell>
          <cell r="M3313">
            <v>705163.96</v>
          </cell>
          <cell r="N3313">
            <v>0</v>
          </cell>
          <cell r="O3313">
            <v>705163.96</v>
          </cell>
          <cell r="P3313">
            <v>705163.96</v>
          </cell>
          <cell r="Q3313">
            <v>705163.96</v>
          </cell>
          <cell r="R3313" t="str">
            <v>Sin saldo estimado</v>
          </cell>
          <cell r="S3313">
            <v>1</v>
          </cell>
        </row>
        <row r="3314">
          <cell r="D3314" t="str">
            <v/>
          </cell>
          <cell r="E3314" t="str">
            <v>8300003003001000</v>
          </cell>
          <cell r="J3314" t="str">
            <v xml:space="preserve">PROGRAMA DE MIGRANTES POBLANOS PROMIP CLUBES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4">
            <v>0</v>
          </cell>
          <cell r="M3314">
            <v>705163.96</v>
          </cell>
          <cell r="N3314">
            <v>0</v>
          </cell>
          <cell r="O3314">
            <v>705163.96</v>
          </cell>
          <cell r="P3314">
            <v>705163.96</v>
          </cell>
          <cell r="Q3314">
            <v>705163.96</v>
          </cell>
          <cell r="R3314" t="str">
            <v>Sin saldo estimado</v>
          </cell>
          <cell r="S3314">
            <v>1</v>
          </cell>
        </row>
        <row r="3315">
          <cell r="D3315" t="str">
            <v>20190590420400</v>
          </cell>
          <cell r="E3315" t="str">
            <v>8300003003001001</v>
          </cell>
          <cell r="K3315" t="str">
            <v xml:space="preserve">PROGRAMA DE MIGRANTES POBLANOS PROMIP CLUBES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5">
            <v>0</v>
          </cell>
          <cell r="M3315">
            <v>705163.96</v>
          </cell>
          <cell r="N3315">
            <v>0</v>
          </cell>
          <cell r="O3315">
            <v>705163.96</v>
          </cell>
          <cell r="P3315">
            <v>705163.96</v>
          </cell>
          <cell r="Q3315">
            <v>705163.96</v>
          </cell>
          <cell r="R3315" t="str">
            <v>Sin saldo estimado</v>
          </cell>
          <cell r="S3315">
            <v>1</v>
          </cell>
        </row>
        <row r="3316">
          <cell r="D3316" t="str">
            <v/>
          </cell>
          <cell r="E3316" t="str">
            <v>8300004000000000</v>
          </cell>
          <cell r="H3316" t="str">
            <v xml:space="preserve">CONVENIOS ESTATALES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6">
            <v>0</v>
          </cell>
          <cell r="M3316">
            <v>35032700.960000001</v>
          </cell>
          <cell r="N3316">
            <v>0</v>
          </cell>
          <cell r="O3316">
            <v>35032700.960000001</v>
          </cell>
          <cell r="P3316">
            <v>35032700.960000001</v>
          </cell>
          <cell r="Q3316">
            <v>35032700.960000001</v>
          </cell>
          <cell r="R3316" t="str">
            <v>Sin saldo estimado</v>
          </cell>
          <cell r="S3316">
            <v>1</v>
          </cell>
        </row>
        <row r="3317">
          <cell r="D3317" t="str">
            <v/>
          </cell>
          <cell r="E3317" t="str">
            <v>8300004001000000</v>
          </cell>
          <cell r="I3317" t="str">
            <v xml:space="preserve">RECUPERACION DE PRESTAMOS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7">
            <v>0</v>
          </cell>
          <cell r="M3317">
            <v>32979915.960000001</v>
          </cell>
          <cell r="N3317">
            <v>0</v>
          </cell>
          <cell r="O3317">
            <v>32979915.960000001</v>
          </cell>
          <cell r="P3317">
            <v>32979915.960000001</v>
          </cell>
          <cell r="Q3317">
            <v>32979915.960000001</v>
          </cell>
          <cell r="R3317" t="str">
            <v>Sin saldo estimado</v>
          </cell>
          <cell r="S3317">
            <v>1</v>
          </cell>
        </row>
        <row r="3318">
          <cell r="D3318" t="str">
            <v/>
          </cell>
          <cell r="E3318" t="str">
            <v>8300004001001000</v>
          </cell>
          <cell r="J3318" t="str">
            <v xml:space="preserve">RECUPERACION DE PRESTAMOS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8">
            <v>0</v>
          </cell>
          <cell r="M3318">
            <v>32979915.960000001</v>
          </cell>
          <cell r="N3318">
            <v>0</v>
          </cell>
          <cell r="O3318">
            <v>32979915.960000001</v>
          </cell>
          <cell r="P3318">
            <v>32979915.960000001</v>
          </cell>
          <cell r="Q3318">
            <v>32979915.960000001</v>
          </cell>
          <cell r="R3318" t="str">
            <v>Sin saldo estimado</v>
          </cell>
          <cell r="S3318">
            <v>1</v>
          </cell>
        </row>
        <row r="3319">
          <cell r="D3319" t="str">
            <v>20191050900200</v>
          </cell>
          <cell r="E3319" t="str">
            <v>8300004001001001</v>
          </cell>
          <cell r="K3319" t="str">
            <v xml:space="preserve">RECUPERACION DE PRESTAMOS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19">
            <v>0</v>
          </cell>
          <cell r="M3319">
            <v>32979915.960000001</v>
          </cell>
          <cell r="N3319">
            <v>0</v>
          </cell>
          <cell r="O3319">
            <v>32979915.960000001</v>
          </cell>
          <cell r="P3319">
            <v>32979915.960000001</v>
          </cell>
          <cell r="Q3319">
            <v>32979915.960000001</v>
          </cell>
          <cell r="R3319" t="str">
            <v>Sin saldo estimado</v>
          </cell>
          <cell r="S3319">
            <v>1</v>
          </cell>
        </row>
        <row r="3320">
          <cell r="D3320" t="str">
            <v/>
          </cell>
          <cell r="E3320" t="str">
            <v>8300004002000000</v>
          </cell>
          <cell r="I3320" t="str">
            <v xml:space="preserve">DESARROLLO INTEGRAL DE LA CULTURA DE LOS PUEBLOS Y COMUNIDADES INDIGENAS PROGRAMA DE DESARROLLO CULTURAL DE LA HUASTECA                                                                                                                                                                                     </v>
          </cell>
          <cell r="L3320">
            <v>0</v>
          </cell>
          <cell r="M3320">
            <v>2052785</v>
          </cell>
          <cell r="N3320">
            <v>0</v>
          </cell>
          <cell r="O3320">
            <v>2052785</v>
          </cell>
          <cell r="P3320">
            <v>2052785</v>
          </cell>
          <cell r="Q3320">
            <v>2052785</v>
          </cell>
          <cell r="R3320" t="str">
            <v>Sin saldo estimado</v>
          </cell>
          <cell r="S3320">
            <v>1</v>
          </cell>
        </row>
        <row r="3321">
          <cell r="D3321" t="str">
            <v/>
          </cell>
          <cell r="E3321" t="str">
            <v>8300004002001000</v>
          </cell>
          <cell r="J3321" t="str">
            <v xml:space="preserve">DESARROLLO INTEGRAL DE LA CULTURA DE LOS PUEBLOS Y COMUNIDADES INDIGENAS PROGRAMA DE DESARROLLO CULTURAL DE LA HUASTECA                                                                                                                                                                                     </v>
          </cell>
          <cell r="L3321">
            <v>0</v>
          </cell>
          <cell r="M3321">
            <v>2052785</v>
          </cell>
          <cell r="N3321">
            <v>0</v>
          </cell>
          <cell r="O3321">
            <v>2052785</v>
          </cell>
          <cell r="P3321">
            <v>2052785</v>
          </cell>
          <cell r="Q3321">
            <v>2052785</v>
          </cell>
          <cell r="R3321" t="str">
            <v>Sin saldo estimado</v>
          </cell>
          <cell r="S3321">
            <v>1</v>
          </cell>
        </row>
        <row r="3322">
          <cell r="D3322" t="str">
            <v>20191140766200</v>
          </cell>
          <cell r="E3322" t="str">
            <v>8300004002001001</v>
          </cell>
          <cell r="K3322" t="str">
            <v xml:space="preserve">DESARROLLO INTEGRAL DE LA CULTURA DE LOS PUEBLOS Y COMUNIDADES INDIGENAS PROGRAMA DE DESARROLLO CULTURAL DE LA HUASTECA                                                                                                                                                                                     </v>
          </cell>
          <cell r="L3322">
            <v>0</v>
          </cell>
          <cell r="M3322">
            <v>2052785</v>
          </cell>
          <cell r="N3322">
            <v>0</v>
          </cell>
          <cell r="O3322">
            <v>2052785</v>
          </cell>
          <cell r="P3322">
            <v>2052785</v>
          </cell>
          <cell r="Q3322">
            <v>2052785</v>
          </cell>
          <cell r="R3322" t="str">
            <v>Sin saldo estimado</v>
          </cell>
          <cell r="S3322">
            <v>1</v>
          </cell>
        </row>
        <row r="3323">
          <cell r="D3323" t="str">
            <v/>
          </cell>
          <cell r="E3323" t="str">
            <v>8400000000000000</v>
          </cell>
          <cell r="G3323" t="str">
            <v xml:space="preserve">INCENTIVOS DERIVADOS DE LA COLABORACION FISCAL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23">
            <v>1417982467</v>
          </cell>
          <cell r="M3323">
            <v>187775890.68000001</v>
          </cell>
          <cell r="N3323">
            <v>309626866.35000002</v>
          </cell>
          <cell r="O3323">
            <v>1296131491.3299999</v>
          </cell>
          <cell r="P3323">
            <v>665440504.33000004</v>
          </cell>
          <cell r="Q3323">
            <v>665440504.20000005</v>
          </cell>
          <cell r="R3323">
            <v>0.46928683512417507</v>
          </cell>
          <cell r="S3323">
            <v>0.51340508941509577</v>
          </cell>
        </row>
        <row r="3324">
          <cell r="D3324" t="str">
            <v/>
          </cell>
          <cell r="E3324" t="str">
            <v>8400001000000000</v>
          </cell>
          <cell r="H3324" t="str">
            <v xml:space="preserve">IMPUESTO SOBRE LA RENTA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24">
            <v>405640833</v>
          </cell>
          <cell r="M3324">
            <v>2315033.2999999998</v>
          </cell>
          <cell r="N3324">
            <v>126195928.68000001</v>
          </cell>
          <cell r="O3324">
            <v>281759937.62</v>
          </cell>
          <cell r="P3324">
            <v>107242067.62</v>
          </cell>
          <cell r="Q3324">
            <v>107242067.5</v>
          </cell>
          <cell r="R3324">
            <v>0.26437690384094048</v>
          </cell>
          <cell r="S3324">
            <v>0.38061503138403485</v>
          </cell>
        </row>
        <row r="3325">
          <cell r="D3325" t="str">
            <v/>
          </cell>
          <cell r="E3325" t="str">
            <v>8400001001000000</v>
          </cell>
          <cell r="I3325" t="str">
            <v xml:space="preserve">I.S.R. FISCALIZACION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25">
            <v>11560488</v>
          </cell>
          <cell r="M3325">
            <v>2051879.3</v>
          </cell>
          <cell r="N3325">
            <v>6243707.6799999997</v>
          </cell>
          <cell r="O3325">
            <v>7368659.6200000001</v>
          </cell>
          <cell r="P3325">
            <v>3240286.62</v>
          </cell>
          <cell r="Q3325">
            <v>3240286.5</v>
          </cell>
          <cell r="R3325">
            <v>0.28028976804439398</v>
          </cell>
          <cell r="S3325">
            <v>0.43973893042979234</v>
          </cell>
        </row>
        <row r="3326">
          <cell r="D3326" t="str">
            <v/>
          </cell>
          <cell r="E3326" t="str">
            <v>8400001001001000</v>
          </cell>
          <cell r="J3326" t="str">
            <v xml:space="preserve">IMPUESTOS 75%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26">
            <v>4561810</v>
          </cell>
          <cell r="M3326">
            <v>278861.51</v>
          </cell>
          <cell r="N3326">
            <v>2566314.23</v>
          </cell>
          <cell r="O3326">
            <v>2274357.2799999998</v>
          </cell>
          <cell r="P3326">
            <v>645824.28</v>
          </cell>
          <cell r="Q3326">
            <v>645824.25</v>
          </cell>
          <cell r="R3326">
            <v>0.14157193087831366</v>
          </cell>
          <cell r="S3326">
            <v>0.28395901368671506</v>
          </cell>
        </row>
        <row r="3327">
          <cell r="B3327">
            <v>720</v>
          </cell>
          <cell r="C3327" t="str">
            <v xml:space="preserve">I.S.R. IMPTO. P/MORALES REG. GRAL. PAGOS DEFTIVOS FISLIZACION                   </v>
          </cell>
          <cell r="D3327" t="str">
            <v>20191050907120</v>
          </cell>
          <cell r="E3327" t="str">
            <v>8400001001001001</v>
          </cell>
          <cell r="K3327" t="str">
            <v xml:space="preserve">I.S.R. IMPTO. P/MORALES REG. GRAL. PAGOS DEFTIVOS FISLIZACION                   </v>
          </cell>
          <cell r="L3327">
            <v>3545004</v>
          </cell>
          <cell r="M3327">
            <v>111411.26</v>
          </cell>
          <cell r="N3327">
            <v>1910731.48</v>
          </cell>
          <cell r="O3327">
            <v>1745683.78</v>
          </cell>
          <cell r="P3327">
            <v>476607.78</v>
          </cell>
          <cell r="Q3327">
            <v>476607.75</v>
          </cell>
          <cell r="R3327">
            <v>0.13444491176878784</v>
          </cell>
          <cell r="S3327">
            <v>0.2730206670076295</v>
          </cell>
        </row>
        <row r="3328">
          <cell r="B3328">
            <v>724</v>
          </cell>
          <cell r="C3328" t="str">
            <v xml:space="preserve">I.S.R. IMPTO. P/MORALES -R. GRAL. PAGOS PROV. TIT. II (SIST. NVO.) FISLIZACION  </v>
          </cell>
          <cell r="D3328" t="str">
            <v>20191050907120</v>
          </cell>
          <cell r="E3328" t="str">
            <v>8400001001001001</v>
          </cell>
          <cell r="K3328" t="str">
            <v xml:space="preserve">I.S.R. IMPTO. P/MORALES -R. GRAL. PAGOS PROV. TIT. II (SIST. NVO.) FISLIZACION  </v>
          </cell>
          <cell r="L3328">
            <v>1016806</v>
          </cell>
          <cell r="M3328">
            <v>0</v>
          </cell>
          <cell r="N3328">
            <v>655582.75</v>
          </cell>
          <cell r="O3328">
            <v>361223.25</v>
          </cell>
          <cell r="P3328">
            <v>1766.25</v>
          </cell>
          <cell r="Q3328">
            <v>1766.25</v>
          </cell>
          <cell r="R3328">
            <v>1.7370570197264769E-3</v>
          </cell>
          <cell r="S3328">
            <v>4.8896354262910821E-3</v>
          </cell>
        </row>
        <row r="3329">
          <cell r="B3329">
            <v>776</v>
          </cell>
          <cell r="C3329" t="str">
            <v>I.S.R. IMPTO. P/FISCS -PGS. DEFTVOS. SALRIOS, HON.ARRENDAMIENTO Y DEMAS INGS.FIS</v>
          </cell>
          <cell r="D3329" t="str">
            <v>20191050907120</v>
          </cell>
          <cell r="E3329" t="str">
            <v>8400001001001001</v>
          </cell>
          <cell r="K3329" t="str">
            <v>I.S.R. IMPTO. P/FISCS -PGS. DEFTVOS. SALRIOS, HON.ARRENDAMIENTO Y DEMAS INGS.FIS</v>
          </cell>
          <cell r="L3329">
            <v>0</v>
          </cell>
          <cell r="M3329">
            <v>1686.75</v>
          </cell>
          <cell r="N3329">
            <v>0</v>
          </cell>
          <cell r="O3329">
            <v>1686.75</v>
          </cell>
          <cell r="P3329">
            <v>1686.75</v>
          </cell>
          <cell r="Q3329">
            <v>1686.75</v>
          </cell>
          <cell r="R3329" t="str">
            <v>Sin saldo estimado</v>
          </cell>
          <cell r="S3329">
            <v>1</v>
          </cell>
        </row>
        <row r="3330">
          <cell r="B3330">
            <v>792</v>
          </cell>
          <cell r="C3330" t="str">
            <v>I.S.R. IMPTO. P/MOR.FIS. RETDRS. P/PROV. ING. P/SAL. GRAL. SERV. PER. SUB.FISLIZ</v>
          </cell>
          <cell r="D3330" t="str">
            <v>20191050907120</v>
          </cell>
          <cell r="E3330" t="str">
            <v>8400001001001001</v>
          </cell>
          <cell r="K3330" t="str">
            <v>I.S.R. IMPTO. P/MOR.FIS. RETDRS. P/PROV. ING. P/SAL. GRAL. SERV. PER. SUB.FISLIZ</v>
          </cell>
          <cell r="L3330">
            <v>0</v>
          </cell>
          <cell r="M3330">
            <v>163809.75</v>
          </cell>
          <cell r="N3330">
            <v>0</v>
          </cell>
          <cell r="O3330">
            <v>163809.75</v>
          </cell>
          <cell r="P3330">
            <v>163809.75</v>
          </cell>
          <cell r="Q3330">
            <v>163809.75</v>
          </cell>
          <cell r="R3330" t="str">
            <v>Sin saldo estimado</v>
          </cell>
          <cell r="S3330">
            <v>1</v>
          </cell>
        </row>
        <row r="3331">
          <cell r="B3331">
            <v>796</v>
          </cell>
          <cell r="C3331" t="str">
            <v xml:space="preserve">I.S.R. IMPTO. P/MOR. RETDRS. P/PROV. HON. GRAL. SERV. PER. INDEP. FISLIZN       </v>
          </cell>
          <cell r="D3331" t="str">
            <v>20191050907120</v>
          </cell>
          <cell r="E3331" t="str">
            <v>8400001001001001</v>
          </cell>
          <cell r="K3331" t="str">
            <v xml:space="preserve">I.S.R. IMPTO. P/MOR. RETDRS. P/PROV. HON. GRAL. SERV. PER. INDEP. FISLIZN       </v>
          </cell>
          <cell r="L3331">
            <v>0</v>
          </cell>
          <cell r="M3331">
            <v>1953.75</v>
          </cell>
          <cell r="N3331">
            <v>0</v>
          </cell>
          <cell r="O3331">
            <v>1953.75</v>
          </cell>
          <cell r="P3331">
            <v>1953.75</v>
          </cell>
          <cell r="Q3331">
            <v>1953.75</v>
          </cell>
          <cell r="R3331" t="str">
            <v>Sin saldo estimado</v>
          </cell>
          <cell r="S3331">
            <v>1</v>
          </cell>
        </row>
        <row r="3332">
          <cell r="D3332" t="str">
            <v/>
          </cell>
          <cell r="E3332" t="str">
            <v>8400001001002000</v>
          </cell>
          <cell r="J3332" t="str">
            <v xml:space="preserve">RECARGOS (75%)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32">
            <v>3868403</v>
          </cell>
          <cell r="M3332">
            <v>320235.03000000003</v>
          </cell>
          <cell r="N3332">
            <v>1897494.46</v>
          </cell>
          <cell r="O3332">
            <v>2291143.5699999998</v>
          </cell>
          <cell r="P3332">
            <v>760066.57</v>
          </cell>
          <cell r="Q3332">
            <v>760066.5</v>
          </cell>
          <cell r="R3332">
            <v>0.19648069242010205</v>
          </cell>
          <cell r="S3332">
            <v>0.3317411051634796</v>
          </cell>
        </row>
        <row r="3333">
          <cell r="B3333">
            <v>721</v>
          </cell>
          <cell r="C3333" t="str">
            <v xml:space="preserve">I.S.R. RECAR. P/MORALES - REG. GRAL. PAGOS DEFTIVOS FISLIZACION                 </v>
          </cell>
          <cell r="D3333" t="str">
            <v>20191050907123</v>
          </cell>
          <cell r="E3333" t="str">
            <v>8400001001002001</v>
          </cell>
          <cell r="K3333" t="str">
            <v xml:space="preserve">I.S.R. RECAR. P/MORALES - REG. GRAL. PAGOS DEFTIVOS FISLIZACION                 </v>
          </cell>
          <cell r="L3333">
            <v>3484021</v>
          </cell>
          <cell r="M3333">
            <v>201404.02</v>
          </cell>
          <cell r="N3333">
            <v>1742670.46</v>
          </cell>
          <cell r="O3333">
            <v>1942754.56</v>
          </cell>
          <cell r="P3333">
            <v>630076.56000000006</v>
          </cell>
          <cell r="Q3333">
            <v>630076.5</v>
          </cell>
          <cell r="R3333">
            <v>0.18084750350241863</v>
          </cell>
          <cell r="S3333">
            <v>0.32432120504197914</v>
          </cell>
        </row>
        <row r="3334">
          <cell r="B3334">
            <v>725</v>
          </cell>
          <cell r="C3334" t="str">
            <v xml:space="preserve">I.S.R. RECARGOS P/MORLS. -R. GRAL. PAGOS PROV. TIT. II (SIST. NVO. ) FISLIZN    </v>
          </cell>
          <cell r="D3334" t="str">
            <v>20191050907123</v>
          </cell>
          <cell r="E3334" t="str">
            <v>8400001001002001</v>
          </cell>
          <cell r="K3334" t="str">
            <v xml:space="preserve">I.S.R. RECARGOS P/MORLS. -R. GRAL. PAGOS PROV. TIT. II (SIST. NVO. ) FISLIZN    </v>
          </cell>
          <cell r="L3334">
            <v>338400</v>
          </cell>
          <cell r="M3334">
            <v>0</v>
          </cell>
          <cell r="N3334">
            <v>138131</v>
          </cell>
          <cell r="O3334">
            <v>200269</v>
          </cell>
          <cell r="P3334">
            <v>10752</v>
          </cell>
          <cell r="Q3334">
            <v>10752</v>
          </cell>
          <cell r="R3334">
            <v>3.1773049645390072E-2</v>
          </cell>
          <cell r="S3334">
            <v>5.3687789922554165E-2</v>
          </cell>
        </row>
        <row r="3335">
          <cell r="B3335">
            <v>757</v>
          </cell>
          <cell r="C3335" t="str">
            <v xml:space="preserve">I.S.R. REC. P/FISCS -PGS. PROV. ACTVDS. EMPRES. R. GRAL. DE LEY FISLIZACION     </v>
          </cell>
          <cell r="D3335" t="str">
            <v>20191050907123</v>
          </cell>
          <cell r="E3335" t="str">
            <v>8400001001002001</v>
          </cell>
          <cell r="K3335" t="str">
            <v xml:space="preserve">I.S.R. REC. P/FISCS -PGS. PROV. ACTVDS. EMPRES. R. GRAL. DE LEY FISLIZACION     </v>
          </cell>
          <cell r="L3335">
            <v>43110</v>
          </cell>
          <cell r="M3335">
            <v>0</v>
          </cell>
          <cell r="N3335">
            <v>15336</v>
          </cell>
          <cell r="O3335">
            <v>27774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</row>
        <row r="3336">
          <cell r="B3336">
            <v>777</v>
          </cell>
          <cell r="C3336" t="str">
            <v>I.S.R. REC. P/FISCS -PGS. DEFTVOS. SALRIOS, HON.ARRENDAMIENTO Y DEMAS INGS.FISLI</v>
          </cell>
          <cell r="D3336" t="str">
            <v>20191050907123</v>
          </cell>
          <cell r="E3336" t="str">
            <v>8400001001002001</v>
          </cell>
          <cell r="K3336" t="str">
            <v>I.S.R. REC. P/FISCS -PGS. DEFTVOS. SALRIOS, HON.ARRENDAMIENTO Y DEMAS INGS.FISLI</v>
          </cell>
          <cell r="L3336">
            <v>0</v>
          </cell>
          <cell r="M3336">
            <v>679.51</v>
          </cell>
          <cell r="N3336">
            <v>0</v>
          </cell>
          <cell r="O3336">
            <v>679.51</v>
          </cell>
          <cell r="P3336">
            <v>679.51</v>
          </cell>
          <cell r="Q3336">
            <v>679.5</v>
          </cell>
          <cell r="R3336" t="str">
            <v>Sin saldo estimado</v>
          </cell>
          <cell r="S3336">
            <v>0.99998528351311977</v>
          </cell>
        </row>
        <row r="3337">
          <cell r="B3337">
            <v>793</v>
          </cell>
          <cell r="C3337" t="str">
            <v>I.S.R. REC. P/MOR.FIS. RETDRS.- P/PROV. INGS. P/SAL. GRAL. SERV. PER. SUB.FISLIZ</v>
          </cell>
          <cell r="D3337" t="str">
            <v>20191050907123</v>
          </cell>
          <cell r="E3337" t="str">
            <v>8400001001002001</v>
          </cell>
          <cell r="K3337" t="str">
            <v>I.S.R. REC. P/MOR.FIS. RETDRS.- P/PROV. INGS. P/SAL. GRAL. SERV. PER. SUB.FISLIZ</v>
          </cell>
          <cell r="L3337">
            <v>2465</v>
          </cell>
          <cell r="M3337">
            <v>117028.75</v>
          </cell>
          <cell r="N3337">
            <v>1276</v>
          </cell>
          <cell r="O3337">
            <v>118217.75</v>
          </cell>
          <cell r="P3337">
            <v>117435.75</v>
          </cell>
          <cell r="Q3337">
            <v>117435.75</v>
          </cell>
          <cell r="R3337">
            <v>47.641277890466533</v>
          </cell>
          <cell r="S3337">
            <v>0.99338508811071091</v>
          </cell>
        </row>
        <row r="3338">
          <cell r="B3338">
            <v>797</v>
          </cell>
          <cell r="C3338" t="str">
            <v xml:space="preserve">I.S.R. REC. P/MOR. RETDRS.- P/PROV. HON. GRAL. SERV. PER. INDEP. FISLIZN        </v>
          </cell>
          <cell r="D3338" t="str">
            <v>20191050907123</v>
          </cell>
          <cell r="E3338" t="str">
            <v>8400001001002001</v>
          </cell>
          <cell r="K3338" t="str">
            <v xml:space="preserve">I.S.R. REC. P/MOR. RETDRS.- P/PROV. HON. GRAL. SERV. PER. INDEP. FISLIZN        </v>
          </cell>
          <cell r="L3338">
            <v>407</v>
          </cell>
          <cell r="M3338">
            <v>1122.75</v>
          </cell>
          <cell r="N3338">
            <v>81</v>
          </cell>
          <cell r="O3338">
            <v>1448.75</v>
          </cell>
          <cell r="P3338">
            <v>1122.75</v>
          </cell>
          <cell r="Q3338">
            <v>1122.75</v>
          </cell>
          <cell r="R3338">
            <v>2.7585995085995085</v>
          </cell>
          <cell r="S3338">
            <v>0.77497842968075925</v>
          </cell>
        </row>
        <row r="3339">
          <cell r="D3339" t="str">
            <v/>
          </cell>
          <cell r="E3339" t="str">
            <v>8400001001003000</v>
          </cell>
          <cell r="J3339" t="str">
            <v xml:space="preserve">MULTAS (100%)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39">
            <v>1308539</v>
          </cell>
          <cell r="M3339">
            <v>1424012</v>
          </cell>
          <cell r="N3339">
            <v>772676</v>
          </cell>
          <cell r="O3339">
            <v>1959875</v>
          </cell>
          <cell r="P3339">
            <v>1637583</v>
          </cell>
          <cell r="Q3339">
            <v>1637583</v>
          </cell>
          <cell r="R3339">
            <v>1.2514590700009705</v>
          </cell>
          <cell r="S3339">
            <v>0.83555481854710123</v>
          </cell>
        </row>
        <row r="3340">
          <cell r="B3340">
            <v>722</v>
          </cell>
          <cell r="C3340" t="str">
            <v xml:space="preserve">I.S.R. MULTAS P/MORALES-REG. GRAL.PAGOS DEF.FISCALIZACION                       </v>
          </cell>
          <cell r="D3340" t="str">
            <v>20191050907127</v>
          </cell>
          <cell r="E3340" t="str">
            <v>8400001001003001</v>
          </cell>
          <cell r="K3340" t="str">
            <v xml:space="preserve">I.S.R. MULTAS P/MORALES-REG. GRAL.PAGOS DEF.FISCALIZACION                       </v>
          </cell>
          <cell r="L3340">
            <v>559454</v>
          </cell>
          <cell r="M3340">
            <v>669969</v>
          </cell>
          <cell r="N3340">
            <v>290638</v>
          </cell>
          <cell r="O3340">
            <v>938785</v>
          </cell>
          <cell r="P3340">
            <v>801248</v>
          </cell>
          <cell r="Q3340">
            <v>801248</v>
          </cell>
          <cell r="R3340">
            <v>1.4321963914816946</v>
          </cell>
          <cell r="S3340">
            <v>0.85349467662989931</v>
          </cell>
        </row>
        <row r="3341">
          <cell r="B3341">
            <v>726</v>
          </cell>
          <cell r="C3341" t="str">
            <v xml:space="preserve">I.S.R. MULTAS P/MORLS. -R. GRAL. PAGOS PROV. TIT. II (SIST. NVO.) FISLIZACION   </v>
          </cell>
          <cell r="D3341" t="str">
            <v>20191050907127</v>
          </cell>
          <cell r="E3341" t="str">
            <v>8400001001003001</v>
          </cell>
          <cell r="K3341" t="str">
            <v xml:space="preserve">I.S.R. MULTAS P/MORLS. -R. GRAL. PAGOS PROV. TIT. II (SIST. NVO.) FISLIZACION   </v>
          </cell>
          <cell r="L3341">
            <v>99524</v>
          </cell>
          <cell r="M3341">
            <v>98111</v>
          </cell>
          <cell r="N3341">
            <v>99524</v>
          </cell>
          <cell r="O3341">
            <v>98111</v>
          </cell>
          <cell r="P3341">
            <v>98111</v>
          </cell>
          <cell r="Q3341">
            <v>98111</v>
          </cell>
          <cell r="R3341">
            <v>0.9858024195169004</v>
          </cell>
          <cell r="S3341">
            <v>1</v>
          </cell>
        </row>
        <row r="3342">
          <cell r="B3342">
            <v>746</v>
          </cell>
          <cell r="C3342" t="str">
            <v xml:space="preserve">I.S.R. MULTS P/FISCS -PGS. PROV. P/H. Y EN GRAL. P/SRVS. PERS. INDS. FISLIZN    </v>
          </cell>
          <cell r="D3342" t="str">
            <v>20191050907127</v>
          </cell>
          <cell r="E3342" t="str">
            <v>8400001001003001</v>
          </cell>
          <cell r="K3342" t="str">
            <v xml:space="preserve">I.S.R. MULTS P/FISCS -PGS. PROV. P/H. Y EN GRAL. P/SRVS. PERS. INDS. FISLIZN    </v>
          </cell>
          <cell r="L3342">
            <v>0</v>
          </cell>
          <cell r="M3342">
            <v>692</v>
          </cell>
          <cell r="N3342">
            <v>0</v>
          </cell>
          <cell r="O3342">
            <v>692</v>
          </cell>
          <cell r="P3342">
            <v>692</v>
          </cell>
          <cell r="Q3342">
            <v>692</v>
          </cell>
          <cell r="R3342" t="str">
            <v>Sin saldo estimado</v>
          </cell>
          <cell r="S3342">
            <v>1</v>
          </cell>
        </row>
        <row r="3343">
          <cell r="B3343">
            <v>750</v>
          </cell>
          <cell r="C3343" t="str">
            <v xml:space="preserve">I.S.R. MULTAS P/FISICAS -PAGS. PROV.ARRENDAMIENTO FISC. FISCALIZACION           </v>
          </cell>
          <cell r="D3343" t="str">
            <v>20191050907127</v>
          </cell>
          <cell r="E3343" t="str">
            <v>8400001001003001</v>
          </cell>
          <cell r="K3343" t="str">
            <v xml:space="preserve">I.S.R. MULTAS P/FISICAS -PAGS. PROV.ARRENDAMIENTO FISC. FISCALIZACION           </v>
          </cell>
          <cell r="L3343">
            <v>0</v>
          </cell>
          <cell r="M3343">
            <v>34740</v>
          </cell>
          <cell r="N3343">
            <v>0</v>
          </cell>
          <cell r="O3343">
            <v>34740</v>
          </cell>
          <cell r="P3343">
            <v>34740</v>
          </cell>
          <cell r="Q3343">
            <v>34740</v>
          </cell>
          <cell r="R3343" t="str">
            <v>Sin saldo estimado</v>
          </cell>
          <cell r="S3343">
            <v>1</v>
          </cell>
        </row>
        <row r="3344">
          <cell r="B3344">
            <v>758</v>
          </cell>
          <cell r="C3344" t="str">
            <v xml:space="preserve">I.S.R. MULTAS P/FISCS -PGS. PROV. ACTVDS. EMPS. R. GRAL. DE LEY FISLIZACION     </v>
          </cell>
          <cell r="D3344" t="str">
            <v>20191050907127</v>
          </cell>
          <cell r="E3344" t="str">
            <v>8400001001003001</v>
          </cell>
          <cell r="K3344" t="str">
            <v xml:space="preserve">I.S.R. MULTAS P/FISCS -PGS. PROV. ACTVDS. EMPS. R. GRAL. DE LEY FISLIZACION     </v>
          </cell>
          <cell r="L3344">
            <v>278126</v>
          </cell>
          <cell r="M3344">
            <v>0</v>
          </cell>
          <cell r="N3344">
            <v>149223</v>
          </cell>
          <cell r="O3344">
            <v>128903</v>
          </cell>
          <cell r="P3344">
            <v>7560</v>
          </cell>
          <cell r="Q3344">
            <v>7560</v>
          </cell>
          <cell r="R3344">
            <v>2.7181924739147004E-2</v>
          </cell>
          <cell r="S3344">
            <v>5.8648751386701628E-2</v>
          </cell>
        </row>
        <row r="3345">
          <cell r="B3345">
            <v>778</v>
          </cell>
          <cell r="C3345" t="str">
            <v>I.S.R. MULTAS P/FISCS -PGS. DEFTVOS. SALRIOS, HON.ARRENDAMIENTO Y DEMAS INGS.FIS</v>
          </cell>
          <cell r="D3345" t="str">
            <v>20191050907127</v>
          </cell>
          <cell r="E3345" t="str">
            <v>8400001001003001</v>
          </cell>
          <cell r="K3345" t="str">
            <v>I.S.R. MULTAS P/FISCS -PGS. DEFTVOS. SALRIOS, HON.ARRENDAMIENTO Y DEMAS INGS.FIS</v>
          </cell>
          <cell r="L3345">
            <v>0</v>
          </cell>
          <cell r="M3345">
            <v>38572</v>
          </cell>
          <cell r="N3345">
            <v>0</v>
          </cell>
          <cell r="O3345">
            <v>38572</v>
          </cell>
          <cell r="P3345">
            <v>38572</v>
          </cell>
          <cell r="Q3345">
            <v>38572</v>
          </cell>
          <cell r="R3345" t="str">
            <v>Sin saldo estimado</v>
          </cell>
          <cell r="S3345">
            <v>1</v>
          </cell>
        </row>
        <row r="3346">
          <cell r="B3346">
            <v>794</v>
          </cell>
          <cell r="C3346" t="str">
            <v>I.S.R. MULT. P/MOR.FIS. RETDRS. P/PROV. INGS. P/SAL. GRAL. SERV. PER. SUB.FISLIZ</v>
          </cell>
          <cell r="D3346" t="str">
            <v>20191050907127</v>
          </cell>
          <cell r="E3346" t="str">
            <v>8400001001003001</v>
          </cell>
          <cell r="K3346" t="str">
            <v>I.S.R. MULT. P/MOR.FIS. RETDRS. P/PROV. INGS. P/SAL. GRAL. SERV. PER. SUB.FISLIZ</v>
          </cell>
          <cell r="L3346">
            <v>150767</v>
          </cell>
          <cell r="M3346">
            <v>539392</v>
          </cell>
          <cell r="N3346">
            <v>83248</v>
          </cell>
          <cell r="O3346">
            <v>606911</v>
          </cell>
          <cell r="P3346">
            <v>574986</v>
          </cell>
          <cell r="Q3346">
            <v>574986</v>
          </cell>
          <cell r="R3346">
            <v>3.8137390808333387</v>
          </cell>
          <cell r="S3346">
            <v>0.94739755911492785</v>
          </cell>
        </row>
        <row r="3347">
          <cell r="B3347">
            <v>798</v>
          </cell>
          <cell r="C3347" t="str">
            <v xml:space="preserve">I.S.R. MULTAS P/MOR. RETDRS.- P/PROV. HON. GRAL. SERV. PER. INDEP.FISLIZN       </v>
          </cell>
          <cell r="D3347" t="str">
            <v>20191050907127</v>
          </cell>
          <cell r="E3347" t="str">
            <v>8400001001003001</v>
          </cell>
          <cell r="K3347" t="str">
            <v xml:space="preserve">I.S.R. MULTAS P/MOR. RETDRS.- P/PROV. HON. GRAL. SERV. PER. INDEP.FISLIZN       </v>
          </cell>
          <cell r="L3347">
            <v>207340</v>
          </cell>
          <cell r="M3347">
            <v>0</v>
          </cell>
          <cell r="N3347">
            <v>144098</v>
          </cell>
          <cell r="O3347">
            <v>63242</v>
          </cell>
          <cell r="P3347">
            <v>36971</v>
          </cell>
          <cell r="Q3347">
            <v>36971</v>
          </cell>
          <cell r="R3347">
            <v>0.17831098678499083</v>
          </cell>
          <cell r="S3347">
            <v>0.58459568008601881</v>
          </cell>
        </row>
        <row r="3348">
          <cell r="B3348">
            <v>802</v>
          </cell>
          <cell r="C3348" t="str">
            <v xml:space="preserve">I.S.R. MULTS. P/MOR. RETDRS.- P/PROV. ARRNDTO. GRAL/S. U/D/INMBLS FISLZN        </v>
          </cell>
          <cell r="D3348" t="str">
            <v>20191050907127</v>
          </cell>
          <cell r="E3348" t="str">
            <v>8400001001003001</v>
          </cell>
          <cell r="K3348" t="str">
            <v xml:space="preserve">I.S.R. MULTS. P/MOR. RETDRS.- P/PROV. ARRNDTO. GRAL/S. U/D/INMBLS FISLZN        </v>
          </cell>
          <cell r="L3348">
            <v>13328</v>
          </cell>
          <cell r="M3348">
            <v>33045</v>
          </cell>
          <cell r="N3348">
            <v>5945</v>
          </cell>
          <cell r="O3348">
            <v>40428</v>
          </cell>
          <cell r="P3348">
            <v>35212</v>
          </cell>
          <cell r="Q3348">
            <v>35212</v>
          </cell>
          <cell r="R3348">
            <v>2.6419567827130854</v>
          </cell>
          <cell r="S3348">
            <v>0.8709805085584249</v>
          </cell>
        </row>
        <row r="3349">
          <cell r="B3349">
            <v>806</v>
          </cell>
          <cell r="C3349" t="str">
            <v xml:space="preserve">I.S.R. MULTAS P/MOR. RETDRS.- P/PROV. P/ENAJENACION DE BIENES FISLIZN           </v>
          </cell>
          <cell r="D3349" t="str">
            <v>20191050907127</v>
          </cell>
          <cell r="E3349" t="str">
            <v>8400001001003001</v>
          </cell>
          <cell r="K3349" t="str">
            <v xml:space="preserve">I.S.R. MULTAS P/MOR. RETDRS.- P/PROV. P/ENAJENACION DE BIENES FISLIZN           </v>
          </cell>
          <cell r="L3349">
            <v>0</v>
          </cell>
          <cell r="M3349">
            <v>806</v>
          </cell>
          <cell r="N3349">
            <v>0</v>
          </cell>
          <cell r="O3349">
            <v>806</v>
          </cell>
          <cell r="P3349">
            <v>806</v>
          </cell>
          <cell r="Q3349">
            <v>806</v>
          </cell>
          <cell r="R3349" t="str">
            <v>Sin saldo estimado</v>
          </cell>
          <cell r="S3349">
            <v>1</v>
          </cell>
        </row>
        <row r="3350">
          <cell r="B3350">
            <v>818</v>
          </cell>
          <cell r="C3350" t="str">
            <v xml:space="preserve">I.S.R. MULTAS P/MOR. RETDORES.- P/PROV. DE MAS INGS. OTRAS RETEN. FISLIZN       </v>
          </cell>
          <cell r="D3350" t="str">
            <v>20191050907127</v>
          </cell>
          <cell r="E3350" t="str">
            <v>8400001001003001</v>
          </cell>
          <cell r="K3350" t="str">
            <v xml:space="preserve">I.S.R. MULTAS P/MOR. RETDORES.- P/PROV. DE MAS INGS. OTRAS RETEN. FISLIZN       </v>
          </cell>
          <cell r="L3350">
            <v>0</v>
          </cell>
          <cell r="M3350">
            <v>8685</v>
          </cell>
          <cell r="N3350">
            <v>0</v>
          </cell>
          <cell r="O3350">
            <v>8685</v>
          </cell>
          <cell r="P3350">
            <v>8685</v>
          </cell>
          <cell r="Q3350">
            <v>8685</v>
          </cell>
          <cell r="R3350" t="str">
            <v>Sin saldo estimado</v>
          </cell>
          <cell r="S3350">
            <v>1</v>
          </cell>
        </row>
        <row r="3351">
          <cell r="D3351" t="str">
            <v/>
          </cell>
          <cell r="E3351" t="str">
            <v>8400001001004000</v>
          </cell>
          <cell r="J3351" t="str">
            <v xml:space="preserve">ACTUALIZACION (75%)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51">
            <v>1805940</v>
          </cell>
          <cell r="M3351">
            <v>28770.76</v>
          </cell>
          <cell r="N3351">
            <v>1004063.99</v>
          </cell>
          <cell r="O3351">
            <v>830646.77</v>
          </cell>
          <cell r="P3351">
            <v>196812.77</v>
          </cell>
          <cell r="Q3351">
            <v>196812.75</v>
          </cell>
          <cell r="R3351">
            <v>0.10898078009236187</v>
          </cell>
          <cell r="S3351">
            <v>0.23693916247937735</v>
          </cell>
        </row>
        <row r="3352">
          <cell r="B3352">
            <v>723</v>
          </cell>
          <cell r="C3352" t="str">
            <v xml:space="preserve">I.S.R. ACTUALIZACION P/MORALES -REG. GRAL. PAGO DEF. FISLIZACION                </v>
          </cell>
          <cell r="D3352" t="str">
            <v>20191050907121</v>
          </cell>
          <cell r="E3352" t="str">
            <v>8400001001004001</v>
          </cell>
          <cell r="K3352" t="str">
            <v xml:space="preserve">I.S.R. ACTUALIZACION P/MORALES -REG. GRAL. PAGO DEF. FISLIZACION                </v>
          </cell>
          <cell r="L3352">
            <v>1263898</v>
          </cell>
          <cell r="M3352">
            <v>0</v>
          </cell>
          <cell r="N3352">
            <v>589456.99</v>
          </cell>
          <cell r="O3352">
            <v>674441.01</v>
          </cell>
          <cell r="P3352">
            <v>166239.01</v>
          </cell>
          <cell r="Q3352">
            <v>166239</v>
          </cell>
          <cell r="R3352">
            <v>0.13152881007802844</v>
          </cell>
          <cell r="S3352">
            <v>0.2464841217173315</v>
          </cell>
        </row>
        <row r="3353">
          <cell r="B3353">
            <v>727</v>
          </cell>
          <cell r="C3353" t="str">
            <v xml:space="preserve">I.S.R. ACTLIZN. P/MORLS. -R. GRAL. PAGOS PROV. TIT. II (SIST. NVO.) FISLIZACION </v>
          </cell>
          <cell r="D3353" t="str">
            <v>20191050907121</v>
          </cell>
          <cell r="E3353" t="str">
            <v>8400001001004001</v>
          </cell>
          <cell r="K3353" t="str">
            <v xml:space="preserve">I.S.R. ACTLIZN. P/MORLS. -R. GRAL. PAGOS PROV. TIT. II (SIST. NVO.) FISLIZACION </v>
          </cell>
          <cell r="L3353">
            <v>542042</v>
          </cell>
          <cell r="M3353">
            <v>0</v>
          </cell>
          <cell r="N3353">
            <v>414607</v>
          </cell>
          <cell r="O3353">
            <v>127435</v>
          </cell>
          <cell r="P3353">
            <v>1803</v>
          </cell>
          <cell r="Q3353">
            <v>1803</v>
          </cell>
          <cell r="R3353">
            <v>3.326310507303862E-3</v>
          </cell>
          <cell r="S3353">
            <v>1.4148389374975479E-2</v>
          </cell>
        </row>
        <row r="3354">
          <cell r="B3354">
            <v>779</v>
          </cell>
          <cell r="C3354" t="str">
            <v>I.S.R. ACT.P/FISCS -PGS. DEFTVOS. SALRIOS, HON.ARRENDAMIENTO Y DEMAS INGS.FISLIZ</v>
          </cell>
          <cell r="D3354" t="str">
            <v>20191050907121</v>
          </cell>
          <cell r="E3354" t="str">
            <v>8400001001004001</v>
          </cell>
          <cell r="K3354" t="str">
            <v>I.S.R. ACT.P/FISCS -PGS. DEFTVOS. SALRIOS, HON.ARRENDAMIENTO Y DEMAS INGS.FISLIZ</v>
          </cell>
          <cell r="L3354">
            <v>0</v>
          </cell>
          <cell r="M3354">
            <v>151.51</v>
          </cell>
          <cell r="N3354">
            <v>0</v>
          </cell>
          <cell r="O3354">
            <v>151.51</v>
          </cell>
          <cell r="P3354">
            <v>151.51</v>
          </cell>
          <cell r="Q3354">
            <v>151.5</v>
          </cell>
          <cell r="R3354" t="str">
            <v>Sin saldo estimado</v>
          </cell>
          <cell r="S3354">
            <v>0.99993399775592373</v>
          </cell>
        </row>
        <row r="3355">
          <cell r="B3355">
            <v>795</v>
          </cell>
          <cell r="C3355" t="str">
            <v>I.S.R. ACTLIZN P/MOR.FIS. RETS. P/PROV. INGS. P/SAL. GRAL. SERV. PER. SUB.FISLIZ</v>
          </cell>
          <cell r="D3355" t="str">
            <v>20191050907121</v>
          </cell>
          <cell r="E3355" t="str">
            <v>8400001001004001</v>
          </cell>
          <cell r="K3355" t="str">
            <v>I.S.R. ACTLIZN P/MOR.FIS. RETS. P/PROV. INGS. P/SAL. GRAL. SERV. PER. SUB.FISLIZ</v>
          </cell>
          <cell r="L3355">
            <v>0</v>
          </cell>
          <cell r="M3355">
            <v>28130.25</v>
          </cell>
          <cell r="N3355">
            <v>0</v>
          </cell>
          <cell r="O3355">
            <v>28130.25</v>
          </cell>
          <cell r="P3355">
            <v>28130.25</v>
          </cell>
          <cell r="Q3355">
            <v>28130.25</v>
          </cell>
          <cell r="R3355" t="str">
            <v>Sin saldo estimado</v>
          </cell>
          <cell r="S3355">
            <v>1</v>
          </cell>
        </row>
        <row r="3356">
          <cell r="B3356">
            <v>799</v>
          </cell>
          <cell r="C3356" t="str">
            <v xml:space="preserve">I.S.R. ACTLIZN P/MOR. RETDRS.- P/PROV. HON. GRAL. SERV. PER. INDEP. FISLIZN     </v>
          </cell>
          <cell r="D3356" t="str">
            <v>20191050907121</v>
          </cell>
          <cell r="E3356" t="str">
            <v>8400001001004001</v>
          </cell>
          <cell r="K3356" t="str">
            <v xml:space="preserve">I.S.R. ACTLIZN P/MOR. RETDRS.- P/PROV. HON. GRAL. SERV. PER. INDEP. FISLIZN     </v>
          </cell>
          <cell r="L3356">
            <v>0</v>
          </cell>
          <cell r="M3356">
            <v>489</v>
          </cell>
          <cell r="N3356">
            <v>0</v>
          </cell>
          <cell r="O3356">
            <v>489</v>
          </cell>
          <cell r="P3356">
            <v>489</v>
          </cell>
          <cell r="Q3356">
            <v>489</v>
          </cell>
          <cell r="R3356" t="str">
            <v>Sin saldo estimado</v>
          </cell>
          <cell r="S3356">
            <v>1</v>
          </cell>
        </row>
        <row r="3357">
          <cell r="D3357" t="str">
            <v/>
          </cell>
          <cell r="E3357" t="str">
            <v>8400001001005000</v>
          </cell>
          <cell r="J3357" t="str">
            <v xml:space="preserve">ACTUALIZACION POR FINANCIAMIENTO (75%)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57">
            <v>15796</v>
          </cell>
          <cell r="M3357">
            <v>0</v>
          </cell>
          <cell r="N3357">
            <v>3159</v>
          </cell>
          <cell r="O3357">
            <v>12637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</row>
        <row r="3358">
          <cell r="B3358">
            <v>1196</v>
          </cell>
          <cell r="C3358" t="str">
            <v xml:space="preserve">I.S.R.FINANCIAMIENTO P/FISCS.PAGS PROV.ACTIV. EMPS. R. GRAL. DE LEY FISC.       </v>
          </cell>
          <cell r="D3358" t="str">
            <v>20191050907122</v>
          </cell>
          <cell r="E3358" t="str">
            <v>8400001001005001</v>
          </cell>
          <cell r="K3358" t="str">
            <v xml:space="preserve">I.S.R.FINANCIAMIENTO P/FISCS.PAGS PROV.ACTIV. EMPS. R. GRAL. DE LEY FISC.       </v>
          </cell>
          <cell r="L3358">
            <v>15796</v>
          </cell>
          <cell r="M3358">
            <v>0</v>
          </cell>
          <cell r="N3358">
            <v>3159</v>
          </cell>
          <cell r="O3358">
            <v>12637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</row>
        <row r="3359">
          <cell r="D3359" t="str">
            <v/>
          </cell>
          <cell r="E3359" t="str">
            <v>8400001002000000</v>
          </cell>
          <cell r="I3359" t="str">
            <v xml:space="preserve">ISR ENAJENACION DE BIENES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59">
            <v>394080345</v>
          </cell>
          <cell r="M3359">
            <v>263154</v>
          </cell>
          <cell r="N3359">
            <v>119952221</v>
          </cell>
          <cell r="O3359">
            <v>274391278</v>
          </cell>
          <cell r="P3359">
            <v>104001781</v>
          </cell>
          <cell r="Q3359">
            <v>104001781</v>
          </cell>
          <cell r="R3359">
            <v>0.26391009427278084</v>
          </cell>
          <cell r="S3359">
            <v>0.37902728453343915</v>
          </cell>
        </row>
        <row r="3360">
          <cell r="D3360" t="str">
            <v/>
          </cell>
          <cell r="E3360" t="str">
            <v>8400001002001000</v>
          </cell>
          <cell r="J3360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60">
            <v>382841201</v>
          </cell>
          <cell r="M3360">
            <v>223503</v>
          </cell>
          <cell r="N3360">
            <v>116893194</v>
          </cell>
          <cell r="O3360">
            <v>266171510</v>
          </cell>
          <cell r="P3360">
            <v>101157582</v>
          </cell>
          <cell r="Q3360">
            <v>101157582</v>
          </cell>
          <cell r="R3360">
            <v>0.26422856718600674</v>
          </cell>
          <cell r="S3360">
            <v>0.38004661731077077</v>
          </cell>
        </row>
        <row r="3361">
          <cell r="B3361">
            <v>2604</v>
          </cell>
          <cell r="C3361" t="str">
            <v xml:space="preserve">I.S.R. PERS. FISIC. ENAJENACION DE BIENES INMUEBLES RECA                        </v>
          </cell>
          <cell r="D3361" t="str">
            <v>20191050906110</v>
          </cell>
          <cell r="E3361" t="str">
            <v>8400001002001001</v>
          </cell>
          <cell r="K3361" t="str">
            <v xml:space="preserve">I.S.R. PERS. FISIC. ENAJENACION DE BIENES INMUEBLES RECA                        </v>
          </cell>
          <cell r="L3361">
            <v>326931136</v>
          </cell>
          <cell r="M3361">
            <v>0</v>
          </cell>
          <cell r="N3361">
            <v>107555556</v>
          </cell>
          <cell r="O3361">
            <v>219375580</v>
          </cell>
          <cell r="P3361">
            <v>78384271</v>
          </cell>
          <cell r="Q3361">
            <v>78384271</v>
          </cell>
          <cell r="R3361">
            <v>0.23975774213196996</v>
          </cell>
          <cell r="S3361">
            <v>0.35730627356062145</v>
          </cell>
        </row>
        <row r="3362">
          <cell r="B3362">
            <v>2608</v>
          </cell>
          <cell r="C3362" t="str">
            <v xml:space="preserve">I.S.R REZAGO PERS. FISIC. ENAJENACION DE BIENES INMUEBLES RECA                  </v>
          </cell>
          <cell r="D3362" t="str">
            <v>20191050906120</v>
          </cell>
          <cell r="E3362" t="str">
            <v>8400001002001001</v>
          </cell>
          <cell r="K3362" t="str">
            <v xml:space="preserve">I.S.R REZAGO PERS. FISIC. ENAJENACION DE BIENES INMUEBLES RECA                  </v>
          </cell>
          <cell r="L3362">
            <v>55910065</v>
          </cell>
          <cell r="M3362">
            <v>223503</v>
          </cell>
          <cell r="N3362">
            <v>9337638</v>
          </cell>
          <cell r="O3362">
            <v>46795930</v>
          </cell>
          <cell r="P3362">
            <v>22773311</v>
          </cell>
          <cell r="Q3362">
            <v>22773311</v>
          </cell>
          <cell r="R3362">
            <v>0.40732041717354467</v>
          </cell>
          <cell r="S3362">
            <v>0.48665153144728612</v>
          </cell>
        </row>
        <row r="3363">
          <cell r="D3363" t="str">
            <v/>
          </cell>
          <cell r="E3363" t="str">
            <v>8400001002002000</v>
          </cell>
          <cell r="J3363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63">
            <v>9048224</v>
          </cell>
          <cell r="M3363">
            <v>16205</v>
          </cell>
          <cell r="N3363">
            <v>2429129</v>
          </cell>
          <cell r="O3363">
            <v>6635300</v>
          </cell>
          <cell r="P3363">
            <v>2286283</v>
          </cell>
          <cell r="Q3363">
            <v>2286283</v>
          </cell>
          <cell r="R3363">
            <v>0.25267754202371645</v>
          </cell>
          <cell r="S3363">
            <v>0.34456362184076078</v>
          </cell>
        </row>
        <row r="3364">
          <cell r="B3364">
            <v>2606</v>
          </cell>
          <cell r="C3364" t="str">
            <v xml:space="preserve">I.SR. REC PERS. FISIC. ENAJENACION DE BIENES INMUEBLES RECA                     </v>
          </cell>
          <cell r="D3364" t="str">
            <v>20191050906123</v>
          </cell>
          <cell r="E3364" t="str">
            <v>8400001002002001</v>
          </cell>
          <cell r="K3364" t="str">
            <v xml:space="preserve">I.SR. REC PERS. FISIC. ENAJENACION DE BIENES INMUEBLES RECA                     </v>
          </cell>
          <cell r="L3364">
            <v>9048224</v>
          </cell>
          <cell r="M3364">
            <v>16205</v>
          </cell>
          <cell r="N3364">
            <v>2429129</v>
          </cell>
          <cell r="O3364">
            <v>6635300</v>
          </cell>
          <cell r="P3364">
            <v>2286283</v>
          </cell>
          <cell r="Q3364">
            <v>2286283</v>
          </cell>
          <cell r="R3364">
            <v>0.25267754202371645</v>
          </cell>
          <cell r="S3364">
            <v>0.34456362184076078</v>
          </cell>
        </row>
        <row r="3365">
          <cell r="D3365" t="str">
            <v/>
          </cell>
          <cell r="E3365" t="str">
            <v>8400001002003000</v>
          </cell>
          <cell r="J3365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65">
            <v>2190920</v>
          </cell>
          <cell r="M3365">
            <v>23446</v>
          </cell>
          <cell r="N3365">
            <v>629898</v>
          </cell>
          <cell r="O3365">
            <v>1584468</v>
          </cell>
          <cell r="P3365">
            <v>557916</v>
          </cell>
          <cell r="Q3365">
            <v>557916</v>
          </cell>
          <cell r="R3365">
            <v>0.2546491884687711</v>
          </cell>
          <cell r="S3365">
            <v>0.35211566279659795</v>
          </cell>
        </row>
        <row r="3366">
          <cell r="B3366">
            <v>2605</v>
          </cell>
          <cell r="C3366" t="str">
            <v xml:space="preserve">I.S.R. ACT. PERS. FISIC. ENAJENACION DE BIENES INMUEBLES RECA                   </v>
          </cell>
          <cell r="D3366" t="str">
            <v>20191050906121</v>
          </cell>
          <cell r="E3366" t="str">
            <v>8400001002003001</v>
          </cell>
          <cell r="K3366" t="str">
            <v xml:space="preserve">I.S.R. ACT. PERS. FISIC. ENAJENACION DE BIENES INMUEBLES RECA                   </v>
          </cell>
          <cell r="L3366">
            <v>2190920</v>
          </cell>
          <cell r="M3366">
            <v>23446</v>
          </cell>
          <cell r="N3366">
            <v>629898</v>
          </cell>
          <cell r="O3366">
            <v>1584468</v>
          </cell>
          <cell r="P3366">
            <v>557916</v>
          </cell>
          <cell r="Q3366">
            <v>557916</v>
          </cell>
          <cell r="R3366">
            <v>0.2546491884687711</v>
          </cell>
          <cell r="S3366">
            <v>0.35211566279659795</v>
          </cell>
        </row>
        <row r="3367">
          <cell r="D3367" t="str">
            <v/>
          </cell>
          <cell r="E3367" t="str">
            <v>8400002000000000</v>
          </cell>
          <cell r="H3367" t="str">
            <v xml:space="preserve">IMPUESTO AL VALOR AGREGADO (FISCALIZACION)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67">
            <v>15538290</v>
          </cell>
          <cell r="M3367">
            <v>1709996</v>
          </cell>
          <cell r="N3367">
            <v>6339976</v>
          </cell>
          <cell r="O3367">
            <v>10908310</v>
          </cell>
          <cell r="P3367">
            <v>3962941</v>
          </cell>
          <cell r="Q3367">
            <v>3962941</v>
          </cell>
          <cell r="R3367">
            <v>0.25504357300578118</v>
          </cell>
          <cell r="S3367">
            <v>0.36329559757652652</v>
          </cell>
        </row>
        <row r="3368">
          <cell r="D3368" t="str">
            <v/>
          </cell>
          <cell r="E3368" t="str">
            <v>8400002001000000</v>
          </cell>
          <cell r="I3368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68">
            <v>6198254</v>
          </cell>
          <cell r="M3368">
            <v>752572</v>
          </cell>
          <cell r="N3368">
            <v>2812047</v>
          </cell>
          <cell r="O3368">
            <v>4138779</v>
          </cell>
          <cell r="P3368">
            <v>1507180</v>
          </cell>
          <cell r="Q3368">
            <v>1507180</v>
          </cell>
          <cell r="R3368">
            <v>0.24316202595117917</v>
          </cell>
          <cell r="S3368">
            <v>0.36416054106778833</v>
          </cell>
        </row>
        <row r="3369">
          <cell r="D3369" t="str">
            <v/>
          </cell>
          <cell r="E3369" t="str">
            <v>8400002001001000</v>
          </cell>
          <cell r="J3369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69">
            <v>6198254</v>
          </cell>
          <cell r="M3369">
            <v>752572</v>
          </cell>
          <cell r="N3369">
            <v>2812047</v>
          </cell>
          <cell r="O3369">
            <v>4138779</v>
          </cell>
          <cell r="P3369">
            <v>1507180</v>
          </cell>
          <cell r="Q3369">
            <v>1507180</v>
          </cell>
          <cell r="R3369">
            <v>0.24316202595117917</v>
          </cell>
          <cell r="S3369">
            <v>0.36416054106778833</v>
          </cell>
        </row>
        <row r="3370">
          <cell r="B3370">
            <v>880</v>
          </cell>
          <cell r="C3370" t="str">
            <v xml:space="preserve">I.V.A. IMPTO. P/MOR. FIS. ACT. EMP. PAG. PROV. Y COMPL. REG. GRAL. FISLIZN      </v>
          </cell>
          <cell r="D3370" t="str">
            <v>20191050907120</v>
          </cell>
          <cell r="E3370" t="str">
            <v>8400002001001001</v>
          </cell>
          <cell r="K3370" t="str">
            <v xml:space="preserve">I.V.A. IMPTO. P/MOR. FIS. ACT. EMP. PAG. PROV. Y COMPL. REG. GRAL. FISLIZN      </v>
          </cell>
          <cell r="L3370">
            <v>5082918</v>
          </cell>
          <cell r="M3370">
            <v>698807</v>
          </cell>
          <cell r="N3370">
            <v>2413191</v>
          </cell>
          <cell r="O3370">
            <v>3368534</v>
          </cell>
          <cell r="P3370">
            <v>1218016</v>
          </cell>
          <cell r="Q3370">
            <v>1218016</v>
          </cell>
          <cell r="R3370">
            <v>0.23962928380902465</v>
          </cell>
          <cell r="S3370">
            <v>0.36158637555684459</v>
          </cell>
        </row>
        <row r="3371">
          <cell r="B3371">
            <v>888</v>
          </cell>
          <cell r="C3371" t="str">
            <v xml:space="preserve">I.V.A. IMPTO. P/MOR. FIS. ACT. EMP. DEC. ANUAL Y COMPL. REG. GRAL. FISLIZN      </v>
          </cell>
          <cell r="D3371" t="str">
            <v>20191050907120</v>
          </cell>
          <cell r="E3371" t="str">
            <v>8400002001001001</v>
          </cell>
          <cell r="K3371" t="str">
            <v xml:space="preserve">I.V.A. IMPTO. P/MOR. FIS. ACT. EMP. DEC. ANUAL Y COMPL. REG. GRAL. FISLIZN      </v>
          </cell>
          <cell r="L3371">
            <v>0</v>
          </cell>
          <cell r="M3371">
            <v>47669</v>
          </cell>
          <cell r="N3371">
            <v>0</v>
          </cell>
          <cell r="O3371">
            <v>47669</v>
          </cell>
          <cell r="P3371">
            <v>47669</v>
          </cell>
          <cell r="Q3371">
            <v>47669</v>
          </cell>
          <cell r="R3371" t="str">
            <v>Sin saldo estimado</v>
          </cell>
          <cell r="S3371">
            <v>1</v>
          </cell>
        </row>
        <row r="3372">
          <cell r="B3372">
            <v>1391</v>
          </cell>
          <cell r="C3372" t="str">
            <v xml:space="preserve">I.V.A.IMPUESTO.P/MOR.FIS.ACT.EMP-P.PROV.RETENEDORES FISC.                       </v>
          </cell>
          <cell r="D3372" t="str">
            <v>20191050907120</v>
          </cell>
          <cell r="E3372" t="str">
            <v>8400002001001001</v>
          </cell>
          <cell r="K3372" t="str">
            <v xml:space="preserve">I.V.A.IMPUESTO.P/MOR.FIS.ACT.EMP-P.PROV.RETENEDORES FISC.                       </v>
          </cell>
          <cell r="L3372">
            <v>21799</v>
          </cell>
          <cell r="M3372">
            <v>1261</v>
          </cell>
          <cell r="N3372">
            <v>7240</v>
          </cell>
          <cell r="O3372">
            <v>15820</v>
          </cell>
          <cell r="P3372">
            <v>4126</v>
          </cell>
          <cell r="Q3372">
            <v>4126</v>
          </cell>
          <cell r="R3372">
            <v>0.18927473737327399</v>
          </cell>
          <cell r="S3372">
            <v>0.26080910240202276</v>
          </cell>
        </row>
        <row r="3373">
          <cell r="B3373">
            <v>2053</v>
          </cell>
          <cell r="C3373" t="str">
            <v xml:space="preserve">IVA IMPUESTO, PERSONAS MORALES/FISICAS, ACTOS ACCIDENTALES - ANX. 8, FISC.      </v>
          </cell>
          <cell r="D3373" t="str">
            <v>20191050907120</v>
          </cell>
          <cell r="E3373" t="str">
            <v>8400002001001001</v>
          </cell>
          <cell r="K3373" t="str">
            <v xml:space="preserve">IVA IMPUESTO, PERSONAS MORALES/FISICAS, ACTOS ACCIDENTALES - ANX. 8, FISC.      </v>
          </cell>
          <cell r="L3373">
            <v>1093537</v>
          </cell>
          <cell r="M3373">
            <v>4835</v>
          </cell>
          <cell r="N3373">
            <v>391616</v>
          </cell>
          <cell r="O3373">
            <v>706756</v>
          </cell>
          <cell r="P3373">
            <v>237369</v>
          </cell>
          <cell r="Q3373">
            <v>237369</v>
          </cell>
          <cell r="R3373">
            <v>0.21706535764221971</v>
          </cell>
          <cell r="S3373">
            <v>0.33585707089858452</v>
          </cell>
        </row>
        <row r="3374">
          <cell r="D3374" t="str">
            <v/>
          </cell>
          <cell r="E3374" t="str">
            <v>8400002002000000</v>
          </cell>
          <cell r="I3374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74">
            <v>4476114</v>
          </cell>
          <cell r="M3374">
            <v>406969</v>
          </cell>
          <cell r="N3374">
            <v>1678134</v>
          </cell>
          <cell r="O3374">
            <v>3204949</v>
          </cell>
          <cell r="P3374">
            <v>1144269</v>
          </cell>
          <cell r="Q3374">
            <v>1144269</v>
          </cell>
          <cell r="R3374">
            <v>0.25563893144812666</v>
          </cell>
          <cell r="S3374">
            <v>0.35703189036705418</v>
          </cell>
        </row>
        <row r="3375">
          <cell r="D3375" t="str">
            <v/>
          </cell>
          <cell r="E3375" t="str">
            <v>8400002002001000</v>
          </cell>
          <cell r="J3375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75">
            <v>4476114</v>
          </cell>
          <cell r="M3375">
            <v>406969</v>
          </cell>
          <cell r="N3375">
            <v>1678134</v>
          </cell>
          <cell r="O3375">
            <v>3204949</v>
          </cell>
          <cell r="P3375">
            <v>1144269</v>
          </cell>
          <cell r="Q3375">
            <v>1144269</v>
          </cell>
          <cell r="R3375">
            <v>0.25563893144812666</v>
          </cell>
          <cell r="S3375">
            <v>0.35703189036705418</v>
          </cell>
        </row>
        <row r="3376">
          <cell r="B3376">
            <v>881</v>
          </cell>
          <cell r="C3376" t="str">
            <v xml:space="preserve">I.V.A. REC. P/MOR. FIS. ACT. EMP. PAG. PROV. Y COMPL. REG. GRAL. FISLIZN        </v>
          </cell>
          <cell r="D3376" t="str">
            <v>20191050907123</v>
          </cell>
          <cell r="E3376" t="str">
            <v>8400002002001001</v>
          </cell>
          <cell r="K3376" t="str">
            <v xml:space="preserve">I.V.A. REC. P/MOR. FIS. ACT. EMP. PAG. PROV. Y COMPL. REG. GRAL. FISLIZN        </v>
          </cell>
          <cell r="L3376">
            <v>3829857</v>
          </cell>
          <cell r="M3376">
            <v>365815</v>
          </cell>
          <cell r="N3376">
            <v>1371009</v>
          </cell>
          <cell r="O3376">
            <v>2824663</v>
          </cell>
          <cell r="P3376">
            <v>1061357</v>
          </cell>
          <cell r="Q3376">
            <v>1061357</v>
          </cell>
          <cell r="R3376">
            <v>0.27712705722432979</v>
          </cell>
          <cell r="S3376">
            <v>0.37574641647516888</v>
          </cell>
        </row>
        <row r="3377">
          <cell r="B3377">
            <v>889</v>
          </cell>
          <cell r="C3377" t="str">
            <v xml:space="preserve">I.V.A. REC. P/MOR. FIS. ACT. EMP. DEC. ANUAL Y COMPL. REG. GRAL. FISLIZN        </v>
          </cell>
          <cell r="D3377" t="str">
            <v>20191050907123</v>
          </cell>
          <cell r="E3377" t="str">
            <v>8400002002001001</v>
          </cell>
          <cell r="K3377" t="str">
            <v xml:space="preserve">I.V.A. REC. P/MOR. FIS. ACT. EMP. DEC. ANUAL Y COMPL. REG. GRAL. FISLIZN        </v>
          </cell>
          <cell r="L3377">
            <v>39444</v>
          </cell>
          <cell r="M3377">
            <v>40740</v>
          </cell>
          <cell r="N3377">
            <v>39444</v>
          </cell>
          <cell r="O3377">
            <v>40740</v>
          </cell>
          <cell r="P3377">
            <v>40740</v>
          </cell>
          <cell r="Q3377">
            <v>40740</v>
          </cell>
          <cell r="R3377">
            <v>1.0328567082445999</v>
          </cell>
          <cell r="S3377">
            <v>1</v>
          </cell>
        </row>
        <row r="3378">
          <cell r="B3378">
            <v>1392</v>
          </cell>
          <cell r="C3378" t="str">
            <v xml:space="preserve">I.V.A.RECARGOS.P/MOR.FIS.ACT.EMP-P.PROV.RETENEDORES FISC.                       </v>
          </cell>
          <cell r="D3378" t="str">
            <v>20191050907123</v>
          </cell>
          <cell r="E3378" t="str">
            <v>8400002002001001</v>
          </cell>
          <cell r="K3378" t="str">
            <v xml:space="preserve">I.V.A.RECARGOS.P/MOR.FIS.ACT.EMP-P.PROV.RETENEDORES FISC.                       </v>
          </cell>
          <cell r="L3378">
            <v>16054</v>
          </cell>
          <cell r="M3378">
            <v>149</v>
          </cell>
          <cell r="N3378">
            <v>5344</v>
          </cell>
          <cell r="O3378">
            <v>10859</v>
          </cell>
          <cell r="P3378">
            <v>3192</v>
          </cell>
          <cell r="Q3378">
            <v>3192</v>
          </cell>
          <cell r="R3378">
            <v>0.19882895228603464</v>
          </cell>
          <cell r="S3378">
            <v>0.29394971912699142</v>
          </cell>
        </row>
        <row r="3379">
          <cell r="B3379">
            <v>2056</v>
          </cell>
          <cell r="C3379" t="str">
            <v xml:space="preserve">IVA RECARGOS, PERSONAS MORALES/FISICAS, ACTOS ACCIDENTALES - ANX 8, FISC.       </v>
          </cell>
          <cell r="D3379" t="str">
            <v>20191050907123</v>
          </cell>
          <cell r="E3379" t="str">
            <v>8400002002001001</v>
          </cell>
          <cell r="K3379" t="str">
            <v xml:space="preserve">IVA RECARGOS, PERSONAS MORALES/FISICAS, ACTOS ACCIDENTALES - ANX 8, FISC.       </v>
          </cell>
          <cell r="L3379">
            <v>590759</v>
          </cell>
          <cell r="M3379">
            <v>265</v>
          </cell>
          <cell r="N3379">
            <v>262337</v>
          </cell>
          <cell r="O3379">
            <v>328687</v>
          </cell>
          <cell r="P3379">
            <v>38980</v>
          </cell>
          <cell r="Q3379">
            <v>38980</v>
          </cell>
          <cell r="R3379">
            <v>6.5982913506184418E-2</v>
          </cell>
          <cell r="S3379">
            <v>0.11859306878580535</v>
          </cell>
        </row>
        <row r="3380">
          <cell r="D3380" t="str">
            <v/>
          </cell>
          <cell r="E3380" t="str">
            <v>8400002003000000</v>
          </cell>
          <cell r="I3380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80">
            <v>3396371</v>
          </cell>
          <cell r="M3380">
            <v>532760</v>
          </cell>
          <cell r="N3380">
            <v>1390666</v>
          </cell>
          <cell r="O3380">
            <v>2538465</v>
          </cell>
          <cell r="P3380">
            <v>954288</v>
          </cell>
          <cell r="Q3380">
            <v>954288</v>
          </cell>
          <cell r="R3380">
            <v>0.28097283836188686</v>
          </cell>
          <cell r="S3380">
            <v>0.37593112373028581</v>
          </cell>
        </row>
        <row r="3381">
          <cell r="D3381" t="str">
            <v/>
          </cell>
          <cell r="E3381" t="str">
            <v>8400002003001000</v>
          </cell>
          <cell r="J3381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81">
            <v>3396371</v>
          </cell>
          <cell r="M3381">
            <v>532760</v>
          </cell>
          <cell r="N3381">
            <v>1390666</v>
          </cell>
          <cell r="O3381">
            <v>2538465</v>
          </cell>
          <cell r="P3381">
            <v>954288</v>
          </cell>
          <cell r="Q3381">
            <v>954288</v>
          </cell>
          <cell r="R3381">
            <v>0.28097283836188686</v>
          </cell>
          <cell r="S3381">
            <v>0.37593112373028581</v>
          </cell>
        </row>
        <row r="3382">
          <cell r="B3382">
            <v>882</v>
          </cell>
          <cell r="C3382" t="str">
            <v xml:space="preserve">I.V.A. MULTAS P/MOR. FIS. ACT. EMP. PG. PROV. Y COMPL. REG. GRAL. FISLIZN       </v>
          </cell>
          <cell r="D3382" t="str">
            <v>20191050907127</v>
          </cell>
          <cell r="E3382" t="str">
            <v>8400002003001001</v>
          </cell>
          <cell r="K3382" t="str">
            <v xml:space="preserve">I.V.A. MULTAS P/MOR. FIS. ACT. EMP. PG. PROV. Y COMPL. REG. GRAL. FISLIZN       </v>
          </cell>
          <cell r="L3382">
            <v>2521907</v>
          </cell>
          <cell r="M3382">
            <v>429906</v>
          </cell>
          <cell r="N3382">
            <v>1273306</v>
          </cell>
          <cell r="O3382">
            <v>1678507</v>
          </cell>
          <cell r="P3382">
            <v>820385</v>
          </cell>
          <cell r="Q3382">
            <v>820385</v>
          </cell>
          <cell r="R3382">
            <v>0.32530343109400939</v>
          </cell>
          <cell r="S3382">
            <v>0.48875876001708662</v>
          </cell>
        </row>
        <row r="3383">
          <cell r="B3383">
            <v>886</v>
          </cell>
          <cell r="C3383" t="str">
            <v xml:space="preserve">I.V.A. MULTAS P/MOR. FIS. ACT. EMP. PG. PROV. Y COMPL. REG. SIMPL.FISLIZN       </v>
          </cell>
          <cell r="D3383" t="str">
            <v>20191050907127</v>
          </cell>
          <cell r="E3383" t="str">
            <v>8400002003001001</v>
          </cell>
          <cell r="K3383" t="str">
            <v xml:space="preserve">I.V.A. MULTAS P/MOR. FIS. ACT. EMP. PG. PROV. Y COMPL. REG. SIMPL.FISLIZN       </v>
          </cell>
          <cell r="L3383">
            <v>643450</v>
          </cell>
          <cell r="M3383">
            <v>0</v>
          </cell>
          <cell r="N3383">
            <v>0</v>
          </cell>
          <cell r="O3383">
            <v>643450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</row>
        <row r="3384">
          <cell r="B3384">
            <v>890</v>
          </cell>
          <cell r="C3384" t="str">
            <v xml:space="preserve">I.V.A. MULTAS P/MOR. FIS. ACT. EMP. DEC. ANUAL Y COMPL. REG. GRAL. FISLIZN      </v>
          </cell>
          <cell r="D3384" t="str">
            <v>20191050907127</v>
          </cell>
          <cell r="E3384" t="str">
            <v>8400002003001001</v>
          </cell>
          <cell r="K3384" t="str">
            <v xml:space="preserve">I.V.A. MULTAS P/MOR. FIS. ACT. EMP. DEC. ANUAL Y COMPL. REG. GRAL. FISLIZN      </v>
          </cell>
          <cell r="L3384">
            <v>0</v>
          </cell>
          <cell r="M3384">
            <v>52004</v>
          </cell>
          <cell r="N3384">
            <v>0</v>
          </cell>
          <cell r="O3384">
            <v>52004</v>
          </cell>
          <cell r="P3384">
            <v>52004</v>
          </cell>
          <cell r="Q3384">
            <v>52004</v>
          </cell>
          <cell r="R3384" t="str">
            <v>Sin saldo estimado</v>
          </cell>
          <cell r="S3384">
            <v>1</v>
          </cell>
        </row>
        <row r="3385">
          <cell r="B3385">
            <v>1393</v>
          </cell>
          <cell r="C3385" t="str">
            <v xml:space="preserve">I.V.A.MULTAS.P/MOR.FIS.ACT.EMP-P.PROV.RETENEDORES FISC.                         </v>
          </cell>
          <cell r="D3385" t="str">
            <v>20191050907127</v>
          </cell>
          <cell r="E3385" t="str">
            <v>8400002003001001</v>
          </cell>
          <cell r="K3385" t="str">
            <v xml:space="preserve">I.V.A.MULTAS.P/MOR.FIS.ACT.EMP-P.PROV.RETENEDORES FISC.                         </v>
          </cell>
          <cell r="L3385">
            <v>219342</v>
          </cell>
          <cell r="M3385">
            <v>41238</v>
          </cell>
          <cell r="N3385">
            <v>112602</v>
          </cell>
          <cell r="O3385">
            <v>147978</v>
          </cell>
          <cell r="P3385">
            <v>71260</v>
          </cell>
          <cell r="Q3385">
            <v>71260</v>
          </cell>
          <cell r="R3385">
            <v>0.32488077978681695</v>
          </cell>
          <cell r="S3385">
            <v>0.48155806944275498</v>
          </cell>
        </row>
        <row r="3386">
          <cell r="B3386">
            <v>2055</v>
          </cell>
          <cell r="C3386" t="str">
            <v xml:space="preserve">IVA MULTA, PERSONAS MORALES/FISICAS, ACTOS ACCIDENTALES - ANEXO 8, FISC.        </v>
          </cell>
          <cell r="D3386" t="str">
            <v>20191050907127</v>
          </cell>
          <cell r="E3386" t="str">
            <v>8400002003001001</v>
          </cell>
          <cell r="K3386" t="str">
            <v xml:space="preserve">IVA MULTA, PERSONAS MORALES/FISICAS, ACTOS ACCIDENTALES - ANEXO 8, FISC.        </v>
          </cell>
          <cell r="L3386">
            <v>11672</v>
          </cell>
          <cell r="M3386">
            <v>9612</v>
          </cell>
          <cell r="N3386">
            <v>4758</v>
          </cell>
          <cell r="O3386">
            <v>16526</v>
          </cell>
          <cell r="P3386">
            <v>10639</v>
          </cell>
          <cell r="Q3386">
            <v>10639</v>
          </cell>
          <cell r="R3386">
            <v>0.91149760109664157</v>
          </cell>
          <cell r="S3386">
            <v>0.64377344790027835</v>
          </cell>
        </row>
        <row r="3387">
          <cell r="D3387" t="str">
            <v/>
          </cell>
          <cell r="E3387" t="str">
            <v>8400002004000000</v>
          </cell>
          <cell r="I3387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87">
            <v>1461315</v>
          </cell>
          <cell r="M3387">
            <v>17570</v>
          </cell>
          <cell r="N3387">
            <v>455506</v>
          </cell>
          <cell r="O3387">
            <v>1023379</v>
          </cell>
          <cell r="P3387">
            <v>355769</v>
          </cell>
          <cell r="Q3387">
            <v>355769</v>
          </cell>
          <cell r="R3387">
            <v>0.24345811820175664</v>
          </cell>
          <cell r="S3387">
            <v>0.34764148961430713</v>
          </cell>
        </row>
        <row r="3388">
          <cell r="D3388" t="str">
            <v/>
          </cell>
          <cell r="E3388" t="str">
            <v>8400002004001000</v>
          </cell>
          <cell r="J3388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88">
            <v>1461315</v>
          </cell>
          <cell r="M3388">
            <v>17570</v>
          </cell>
          <cell r="N3388">
            <v>455506</v>
          </cell>
          <cell r="O3388">
            <v>1023379</v>
          </cell>
          <cell r="P3388">
            <v>355769</v>
          </cell>
          <cell r="Q3388">
            <v>355769</v>
          </cell>
          <cell r="R3388">
            <v>0.24345811820175664</v>
          </cell>
          <cell r="S3388">
            <v>0.34764148961430713</v>
          </cell>
        </row>
        <row r="3389">
          <cell r="B3389">
            <v>883</v>
          </cell>
          <cell r="C3389" t="str">
            <v xml:space="preserve">I.V.A. ACTLIZN P/MOR. FIS. ACT. EMP. PG. PROV. Y COMPL. REG. GRAL. FISLIZN      </v>
          </cell>
          <cell r="D3389" t="str">
            <v>20191050907121</v>
          </cell>
          <cell r="E3389" t="str">
            <v>8400002004001001</v>
          </cell>
          <cell r="K3389" t="str">
            <v xml:space="preserve">I.V.A. ACTLIZN P/MOR. FIS. ACT. EMP. PG. PROV. Y COMPL. REG. GRAL. FISLIZN      </v>
          </cell>
          <cell r="L3389">
            <v>1440231</v>
          </cell>
          <cell r="M3389">
            <v>0</v>
          </cell>
          <cell r="N3389">
            <v>447886</v>
          </cell>
          <cell r="O3389">
            <v>992345</v>
          </cell>
          <cell r="P3389">
            <v>332921</v>
          </cell>
          <cell r="Q3389">
            <v>332921</v>
          </cell>
          <cell r="R3389">
            <v>0.23115805728386626</v>
          </cell>
          <cell r="S3389">
            <v>0.33548916959323621</v>
          </cell>
        </row>
        <row r="3390">
          <cell r="B3390">
            <v>891</v>
          </cell>
          <cell r="C3390" t="str">
            <v xml:space="preserve">I.V.A. ACTLIZN P/MOR. FIS. ACT. EMP. DEC. ANUAL Y COMPL. REG. GRAL. FISLIZN     </v>
          </cell>
          <cell r="D3390" t="str">
            <v>20191050907121</v>
          </cell>
          <cell r="E3390" t="str">
            <v>8400002004001001</v>
          </cell>
          <cell r="K3390" t="str">
            <v xml:space="preserve">I.V.A. ACTLIZN P/MOR. FIS. ACT. EMP. DEC. ANUAL Y COMPL. REG. GRAL. FISLIZN     </v>
          </cell>
          <cell r="L3390">
            <v>0</v>
          </cell>
          <cell r="M3390">
            <v>10282</v>
          </cell>
          <cell r="N3390">
            <v>0</v>
          </cell>
          <cell r="O3390">
            <v>10282</v>
          </cell>
          <cell r="P3390">
            <v>10282</v>
          </cell>
          <cell r="Q3390">
            <v>10282</v>
          </cell>
          <cell r="R3390" t="str">
            <v>Sin saldo estimado</v>
          </cell>
          <cell r="S3390">
            <v>1</v>
          </cell>
        </row>
        <row r="3391">
          <cell r="B3391">
            <v>1394</v>
          </cell>
          <cell r="C3391" t="str">
            <v xml:space="preserve">I.V.A.ACT.P/MOR.FIS.ACT.EMP-P.PROV.RETENEDORES FISC.                            </v>
          </cell>
          <cell r="D3391" t="str">
            <v>20191050907121</v>
          </cell>
          <cell r="E3391" t="str">
            <v>8400002004001001</v>
          </cell>
          <cell r="K3391" t="str">
            <v xml:space="preserve">I.V.A.ACT.P/MOR.FIS.ACT.EMP-P.PROV.RETENEDORES FISC.                            </v>
          </cell>
          <cell r="L3391">
            <v>4553</v>
          </cell>
          <cell r="M3391">
            <v>40</v>
          </cell>
          <cell r="N3391">
            <v>1585</v>
          </cell>
          <cell r="O3391">
            <v>3008</v>
          </cell>
          <cell r="P3391">
            <v>914</v>
          </cell>
          <cell r="Q3391">
            <v>914</v>
          </cell>
          <cell r="R3391">
            <v>0.20074676037777289</v>
          </cell>
          <cell r="S3391">
            <v>0.30385638297872342</v>
          </cell>
        </row>
        <row r="3392">
          <cell r="B3392">
            <v>2774</v>
          </cell>
          <cell r="C3392" t="str">
            <v xml:space="preserve">I.V.A. ACTLIZN P/MOR. FISC. ACT. ACCIDENTALES ANEXO 8                           </v>
          </cell>
          <cell r="D3392" t="str">
            <v>20191050907121</v>
          </cell>
          <cell r="E3392" t="str">
            <v>8400002004001001</v>
          </cell>
          <cell r="K3392" t="str">
            <v xml:space="preserve">I.V.A. ACTLIZN P/MOR. FISC. ACT. ACCIDENTALES ANEXO 8                           </v>
          </cell>
          <cell r="L3392">
            <v>16531</v>
          </cell>
          <cell r="M3392">
            <v>7248</v>
          </cell>
          <cell r="N3392">
            <v>6035</v>
          </cell>
          <cell r="O3392">
            <v>17744</v>
          </cell>
          <cell r="P3392">
            <v>11652</v>
          </cell>
          <cell r="Q3392">
            <v>11652</v>
          </cell>
          <cell r="R3392">
            <v>0.70485754037868242</v>
          </cell>
          <cell r="S3392">
            <v>0.65667267808836793</v>
          </cell>
        </row>
        <row r="3393">
          <cell r="D3393" t="str">
            <v/>
          </cell>
          <cell r="E3393" t="str">
            <v>8400002005000000</v>
          </cell>
          <cell r="I3393" t="str">
            <v xml:space="preserve">FINANCIAMIENTO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93">
            <v>6236</v>
          </cell>
          <cell r="M3393">
            <v>125</v>
          </cell>
          <cell r="N3393">
            <v>3623</v>
          </cell>
          <cell r="O3393">
            <v>2738</v>
          </cell>
          <cell r="P3393">
            <v>1435</v>
          </cell>
          <cell r="Q3393">
            <v>1435</v>
          </cell>
          <cell r="R3393">
            <v>0.23011545862732521</v>
          </cell>
          <cell r="S3393">
            <v>0.52410518626734848</v>
          </cell>
        </row>
        <row r="3394">
          <cell r="D3394" t="str">
            <v/>
          </cell>
          <cell r="E3394" t="str">
            <v>8400002005001000</v>
          </cell>
          <cell r="J3394" t="str">
            <v xml:space="preserve">FINANCIAMIENTO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94">
            <v>6236</v>
          </cell>
          <cell r="M3394">
            <v>125</v>
          </cell>
          <cell r="N3394">
            <v>3623</v>
          </cell>
          <cell r="O3394">
            <v>2738</v>
          </cell>
          <cell r="P3394">
            <v>1435</v>
          </cell>
          <cell r="Q3394">
            <v>1435</v>
          </cell>
          <cell r="R3394">
            <v>0.23011545862732521</v>
          </cell>
          <cell r="S3394">
            <v>0.52410518626734848</v>
          </cell>
        </row>
        <row r="3395">
          <cell r="B3395">
            <v>2054</v>
          </cell>
          <cell r="C3395" t="str">
            <v xml:space="preserve">IVA FINANCIAMIENTO PERSONAS MORALES/FISICAS, ACT. ACCIDENTS. - ANX. 8, FISC.    </v>
          </cell>
          <cell r="D3395" t="str">
            <v>20191050907120</v>
          </cell>
          <cell r="E3395" t="str">
            <v>8400002005001001</v>
          </cell>
          <cell r="K3395" t="str">
            <v xml:space="preserve">IVA FINANCIAMIENTO PERSONAS MORALES/FISICAS, ACT. ACCIDENTS. - ANX. 8, FISC.    </v>
          </cell>
          <cell r="L3395">
            <v>6236</v>
          </cell>
          <cell r="M3395">
            <v>125</v>
          </cell>
          <cell r="N3395">
            <v>3623</v>
          </cell>
          <cell r="O3395">
            <v>2738</v>
          </cell>
          <cell r="P3395">
            <v>1435</v>
          </cell>
          <cell r="Q3395">
            <v>1435</v>
          </cell>
          <cell r="R3395">
            <v>0.23011545862732521</v>
          </cell>
          <cell r="S3395">
            <v>0.52410518626734848</v>
          </cell>
        </row>
        <row r="3396">
          <cell r="D3396" t="str">
            <v/>
          </cell>
          <cell r="E3396" t="str">
            <v>8400003000000000</v>
          </cell>
          <cell r="H3396" t="str">
            <v xml:space="preserve">IMPUESTO SOBRE AUTOMOVILES NUEVOS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96">
            <v>482008500</v>
          </cell>
          <cell r="M3396">
            <v>51146054</v>
          </cell>
          <cell r="N3396">
            <v>7845992</v>
          </cell>
          <cell r="O3396">
            <v>525308562</v>
          </cell>
          <cell r="P3396">
            <v>312938145</v>
          </cell>
          <cell r="Q3396">
            <v>312938145</v>
          </cell>
          <cell r="R3396">
            <v>0.64923781427091021</v>
          </cell>
          <cell r="S3396">
            <v>0.59572252888579413</v>
          </cell>
        </row>
        <row r="3397">
          <cell r="D3397" t="str">
            <v/>
          </cell>
          <cell r="E3397" t="str">
            <v>8400003001000000</v>
          </cell>
          <cell r="I3397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97">
            <v>481658870</v>
          </cell>
          <cell r="M3397">
            <v>50146003</v>
          </cell>
          <cell r="N3397">
            <v>7735653</v>
          </cell>
          <cell r="O3397">
            <v>524069220</v>
          </cell>
          <cell r="P3397">
            <v>311792257</v>
          </cell>
          <cell r="Q3397">
            <v>311792257</v>
          </cell>
          <cell r="R3397">
            <v>0.64733004294097185</v>
          </cell>
          <cell r="S3397">
            <v>0.59494479946752077</v>
          </cell>
        </row>
        <row r="3398">
          <cell r="D3398" t="str">
            <v/>
          </cell>
          <cell r="E3398" t="str">
            <v>8400003001001000</v>
          </cell>
          <cell r="J3398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398">
            <v>481658870</v>
          </cell>
          <cell r="M3398">
            <v>50146003</v>
          </cell>
          <cell r="N3398">
            <v>7735653</v>
          </cell>
          <cell r="O3398">
            <v>524069220</v>
          </cell>
          <cell r="P3398">
            <v>311792257</v>
          </cell>
          <cell r="Q3398">
            <v>311792257</v>
          </cell>
          <cell r="R3398">
            <v>0.64733004294097185</v>
          </cell>
          <cell r="S3398">
            <v>0.59494479946752077</v>
          </cell>
        </row>
        <row r="3399">
          <cell r="B3399">
            <v>1145</v>
          </cell>
          <cell r="C3399" t="str">
            <v xml:space="preserve">ISAN PAGS PROVS. (FABRICACION NAC., FRONTERIZA Y EXTRANJ.) CORRIENTE            </v>
          </cell>
          <cell r="D3399" t="str">
            <v>20191050906110</v>
          </cell>
          <cell r="E3399" t="str">
            <v>8400003001001001</v>
          </cell>
          <cell r="K3399" t="str">
            <v xml:space="preserve">ISAN PAGS PROVS. (FABRICACION NAC., FRONTERIZA Y EXTRANJ.) CORRIENTE            </v>
          </cell>
          <cell r="L3399">
            <v>477962564</v>
          </cell>
          <cell r="M3399">
            <v>47423110</v>
          </cell>
          <cell r="N3399">
            <v>6487466</v>
          </cell>
          <cell r="O3399">
            <v>518898208</v>
          </cell>
          <cell r="P3399">
            <v>306856941</v>
          </cell>
          <cell r="Q3399">
            <v>306856941</v>
          </cell>
          <cell r="R3399">
            <v>0.64201040858086955</v>
          </cell>
          <cell r="S3399">
            <v>0.59136249898168858</v>
          </cell>
        </row>
        <row r="3400">
          <cell r="B3400">
            <v>1152</v>
          </cell>
          <cell r="C3400" t="str">
            <v xml:space="preserve">ISAN PAGS PROV. (FABRICACION NAC., FRONTERIZA Y EXTRANJERA) REZAGO              </v>
          </cell>
          <cell r="D3400" t="str">
            <v>20191050906110</v>
          </cell>
          <cell r="E3400" t="str">
            <v>8400003001001001</v>
          </cell>
          <cell r="K3400" t="str">
            <v xml:space="preserve">ISAN PAGS PROV. (FABRICACION NAC., FRONTERIZA Y EXTRANJERA) REZAGO              </v>
          </cell>
          <cell r="L3400">
            <v>3696306</v>
          </cell>
          <cell r="M3400">
            <v>2722893</v>
          </cell>
          <cell r="N3400">
            <v>1248187</v>
          </cell>
          <cell r="O3400">
            <v>5171012</v>
          </cell>
          <cell r="P3400">
            <v>4935316</v>
          </cell>
          <cell r="Q3400">
            <v>4935316</v>
          </cell>
          <cell r="R3400">
            <v>1.3352022262226124</v>
          </cell>
          <cell r="S3400">
            <v>0.95441975381221311</v>
          </cell>
        </row>
        <row r="3401">
          <cell r="D3401" t="str">
            <v/>
          </cell>
          <cell r="E3401" t="str">
            <v>8400003002000000</v>
          </cell>
          <cell r="I3401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01">
            <v>280855</v>
          </cell>
          <cell r="M3401">
            <v>770345</v>
          </cell>
          <cell r="N3401">
            <v>80000</v>
          </cell>
          <cell r="O3401">
            <v>971200</v>
          </cell>
          <cell r="P3401">
            <v>889341</v>
          </cell>
          <cell r="Q3401">
            <v>889341</v>
          </cell>
          <cell r="R3401">
            <v>3.1665485748873974</v>
          </cell>
          <cell r="S3401">
            <v>0.91571355024711698</v>
          </cell>
        </row>
        <row r="3402">
          <cell r="D3402" t="str">
            <v/>
          </cell>
          <cell r="E3402" t="str">
            <v>8400003002001000</v>
          </cell>
          <cell r="J3402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02">
            <v>280855</v>
          </cell>
          <cell r="M3402">
            <v>770345</v>
          </cell>
          <cell r="N3402">
            <v>80000</v>
          </cell>
          <cell r="O3402">
            <v>971200</v>
          </cell>
          <cell r="P3402">
            <v>889341</v>
          </cell>
          <cell r="Q3402">
            <v>889341</v>
          </cell>
          <cell r="R3402">
            <v>3.1665485748873974</v>
          </cell>
          <cell r="S3402">
            <v>0.91571355024711698</v>
          </cell>
        </row>
        <row r="3403">
          <cell r="B3403">
            <v>1146</v>
          </cell>
          <cell r="C3403" t="str">
            <v xml:space="preserve">ISAN RECARGOS PAGS.PROVS.(FABRICACION NAC.,FRONTERIZA Y EXTANJ.)CORRIENTE       </v>
          </cell>
          <cell r="D3403" t="str">
            <v>20191050906103</v>
          </cell>
          <cell r="E3403" t="str">
            <v>8400003002001001</v>
          </cell>
          <cell r="K3403" t="str">
            <v xml:space="preserve">ISAN RECARGOS PAGS.PROVS.(FABRICACION NAC.,FRONTERIZA Y EXTANJ.)CORRIENTE       </v>
          </cell>
          <cell r="L3403">
            <v>141381</v>
          </cell>
          <cell r="M3403">
            <v>13266</v>
          </cell>
          <cell r="N3403">
            <v>36394</v>
          </cell>
          <cell r="O3403">
            <v>118253</v>
          </cell>
          <cell r="P3403">
            <v>43062</v>
          </cell>
          <cell r="Q3403">
            <v>43062</v>
          </cell>
          <cell r="R3403">
            <v>0.30458123793154668</v>
          </cell>
          <cell r="S3403">
            <v>0.36415143801848576</v>
          </cell>
        </row>
        <row r="3404">
          <cell r="B3404">
            <v>1154</v>
          </cell>
          <cell r="C3404" t="str">
            <v xml:space="preserve">ISAN RECARGOS PAGS.PROV. (FABRICACION NAC. FRONTERIZA Y EXTRANJERA) REZAGO      </v>
          </cell>
          <cell r="D3404" t="str">
            <v>20191050906103</v>
          </cell>
          <cell r="E3404" t="str">
            <v>8400003002001001</v>
          </cell>
          <cell r="K3404" t="str">
            <v xml:space="preserve">ISAN RECARGOS PAGS.PROV. (FABRICACION NAC. FRONTERIZA Y EXTRANJERA) REZAGO      </v>
          </cell>
          <cell r="L3404">
            <v>139474</v>
          </cell>
          <cell r="M3404">
            <v>467797</v>
          </cell>
          <cell r="N3404">
            <v>43606</v>
          </cell>
          <cell r="O3404">
            <v>563665</v>
          </cell>
          <cell r="P3404">
            <v>556997</v>
          </cell>
          <cell r="Q3404">
            <v>556997</v>
          </cell>
          <cell r="R3404">
            <v>3.9935543542165566</v>
          </cell>
          <cell r="S3404">
            <v>0.98817027844553063</v>
          </cell>
        </row>
        <row r="3405">
          <cell r="B3405">
            <v>1323</v>
          </cell>
          <cell r="C3405" t="str">
            <v xml:space="preserve">ISAN RECARGOS PAGOS DEFINITIVOS (FAB.NAC.) REZAGO                               </v>
          </cell>
          <cell r="D3405" t="str">
            <v>20191050906103</v>
          </cell>
          <cell r="E3405" t="str">
            <v>8400003002001001</v>
          </cell>
          <cell r="K3405" t="str">
            <v xml:space="preserve">ISAN RECARGOS PAGOS DEFINITIVOS (FAB.NAC.) REZAGO                               </v>
          </cell>
          <cell r="L3405">
            <v>0</v>
          </cell>
          <cell r="M3405">
            <v>289282</v>
          </cell>
          <cell r="N3405">
            <v>0</v>
          </cell>
          <cell r="O3405">
            <v>289282</v>
          </cell>
          <cell r="P3405">
            <v>289282</v>
          </cell>
          <cell r="Q3405">
            <v>289282</v>
          </cell>
          <cell r="R3405" t="str">
            <v>Sin saldo estimado</v>
          </cell>
          <cell r="S3405">
            <v>1</v>
          </cell>
        </row>
        <row r="3406">
          <cell r="D3406" t="str">
            <v/>
          </cell>
          <cell r="E3406" t="str">
            <v>8400003003000000</v>
          </cell>
          <cell r="I3406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06">
            <v>0</v>
          </cell>
          <cell r="M3406">
            <v>2624</v>
          </cell>
          <cell r="N3406">
            <v>0</v>
          </cell>
          <cell r="O3406">
            <v>2624</v>
          </cell>
          <cell r="P3406">
            <v>2624</v>
          </cell>
          <cell r="Q3406">
            <v>2624</v>
          </cell>
          <cell r="R3406" t="str">
            <v>Sin saldo estimado</v>
          </cell>
          <cell r="S3406">
            <v>1</v>
          </cell>
        </row>
        <row r="3407">
          <cell r="D3407" t="str">
            <v/>
          </cell>
          <cell r="E3407" t="str">
            <v>8400003003001000</v>
          </cell>
          <cell r="J3407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07">
            <v>0</v>
          </cell>
          <cell r="M3407">
            <v>2624</v>
          </cell>
          <cell r="N3407">
            <v>0</v>
          </cell>
          <cell r="O3407">
            <v>2624</v>
          </cell>
          <cell r="P3407">
            <v>2624</v>
          </cell>
          <cell r="Q3407">
            <v>2624</v>
          </cell>
          <cell r="R3407" t="str">
            <v>Sin saldo estimado</v>
          </cell>
          <cell r="S3407">
            <v>1</v>
          </cell>
        </row>
        <row r="3408">
          <cell r="B3408">
            <v>1324</v>
          </cell>
          <cell r="C3408" t="str">
            <v xml:space="preserve">ISAN MULTAS PAGOS PROVISIONALES (FAB.NAC.FRONTZ. Y EXTRJ.)CORRIENTE             </v>
          </cell>
          <cell r="D3408" t="str">
            <v>20191050906107</v>
          </cell>
          <cell r="E3408" t="str">
            <v>8400003003001001</v>
          </cell>
          <cell r="K3408" t="str">
            <v xml:space="preserve">ISAN MULTAS PAGOS PROVISIONALES (FAB.NAC.FRONTZ. Y EXTRJ.)CORRIENTE             </v>
          </cell>
          <cell r="L3408">
            <v>0</v>
          </cell>
          <cell r="M3408">
            <v>2318</v>
          </cell>
          <cell r="N3408">
            <v>0</v>
          </cell>
          <cell r="O3408">
            <v>2318</v>
          </cell>
          <cell r="P3408">
            <v>2318</v>
          </cell>
          <cell r="Q3408">
            <v>2318</v>
          </cell>
          <cell r="R3408" t="str">
            <v>Sin saldo estimado</v>
          </cell>
          <cell r="S3408">
            <v>1</v>
          </cell>
        </row>
        <row r="3409">
          <cell r="B3409">
            <v>14650</v>
          </cell>
          <cell r="C3409" t="str">
            <v xml:space="preserve">ACTUALIZACION DE LA MULTA DE ISAN                                               </v>
          </cell>
          <cell r="D3409" t="str">
            <v>20191050906107</v>
          </cell>
          <cell r="E3409" t="str">
            <v>8400003003001001</v>
          </cell>
          <cell r="K3409" t="str">
            <v xml:space="preserve">ACTUALIZACION DE LA MULTA DE ISAN                                               </v>
          </cell>
          <cell r="L3409">
            <v>0</v>
          </cell>
          <cell r="M3409">
            <v>306</v>
          </cell>
          <cell r="N3409">
            <v>0</v>
          </cell>
          <cell r="O3409">
            <v>306</v>
          </cell>
          <cell r="P3409">
            <v>306</v>
          </cell>
          <cell r="Q3409">
            <v>306</v>
          </cell>
          <cell r="R3409" t="str">
            <v>Sin saldo estimado</v>
          </cell>
          <cell r="S3409">
            <v>1</v>
          </cell>
        </row>
        <row r="3410">
          <cell r="D3410" t="str">
            <v/>
          </cell>
          <cell r="E3410" t="str">
            <v>8400003004000000</v>
          </cell>
          <cell r="I3410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10">
            <v>68775</v>
          </cell>
          <cell r="M3410">
            <v>227082</v>
          </cell>
          <cell r="N3410">
            <v>30339</v>
          </cell>
          <cell r="O3410">
            <v>265518</v>
          </cell>
          <cell r="P3410">
            <v>253923</v>
          </cell>
          <cell r="Q3410">
            <v>253923</v>
          </cell>
          <cell r="R3410">
            <v>3.6920828789531082</v>
          </cell>
          <cell r="S3410">
            <v>0.95633064425010739</v>
          </cell>
        </row>
        <row r="3411">
          <cell r="D3411" t="str">
            <v/>
          </cell>
          <cell r="E3411" t="str">
            <v>8400003004001000</v>
          </cell>
          <cell r="J3411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11">
            <v>68775</v>
          </cell>
          <cell r="M3411">
            <v>227082</v>
          </cell>
          <cell r="N3411">
            <v>30339</v>
          </cell>
          <cell r="O3411">
            <v>265518</v>
          </cell>
          <cell r="P3411">
            <v>253923</v>
          </cell>
          <cell r="Q3411">
            <v>253923</v>
          </cell>
          <cell r="R3411">
            <v>3.6920828789531082</v>
          </cell>
          <cell r="S3411">
            <v>0.95633064425010739</v>
          </cell>
        </row>
        <row r="3412">
          <cell r="B3412">
            <v>1147</v>
          </cell>
          <cell r="C3412" t="str">
            <v xml:space="preserve">ACT.ISAN PAGS. PROVS. (FABRICACION NAC.,FRONTERIZA Y EXTRANJ.CORRIENTE          </v>
          </cell>
          <cell r="D3412" t="str">
            <v>20191050906121</v>
          </cell>
          <cell r="E3412" t="str">
            <v>8400003004001001</v>
          </cell>
          <cell r="K3412" t="str">
            <v xml:space="preserve">ACT.ISAN PAGS. PROVS. (FABRICACION NAC.,FRONTERIZA Y EXTRANJ.CORRIENTE          </v>
          </cell>
          <cell r="L3412">
            <v>10247</v>
          </cell>
          <cell r="M3412">
            <v>204</v>
          </cell>
          <cell r="N3412">
            <v>499</v>
          </cell>
          <cell r="O3412">
            <v>9952</v>
          </cell>
          <cell r="P3412">
            <v>936</v>
          </cell>
          <cell r="Q3412">
            <v>936</v>
          </cell>
          <cell r="R3412">
            <v>9.1343807943788421E-2</v>
          </cell>
          <cell r="S3412">
            <v>9.4051446945337625E-2</v>
          </cell>
        </row>
        <row r="3413">
          <cell r="B3413">
            <v>1155</v>
          </cell>
          <cell r="C3413" t="str">
            <v xml:space="preserve">ACT.ISAN PAGS.PROV. (FABRICACION NAC. FRONTERIZA Y EXTRANJ. REZAGO              </v>
          </cell>
          <cell r="D3413" t="str">
            <v>20191050906121</v>
          </cell>
          <cell r="E3413" t="str">
            <v>8400003004001001</v>
          </cell>
          <cell r="K3413" t="str">
            <v xml:space="preserve">ACT.ISAN PAGS.PROV. (FABRICACION NAC. FRONTERIZA Y EXTRANJ. REZAGO              </v>
          </cell>
          <cell r="L3413">
            <v>58528</v>
          </cell>
          <cell r="M3413">
            <v>91046</v>
          </cell>
          <cell r="N3413">
            <v>29840</v>
          </cell>
          <cell r="O3413">
            <v>119734</v>
          </cell>
          <cell r="P3413">
            <v>117155</v>
          </cell>
          <cell r="Q3413">
            <v>117155</v>
          </cell>
          <cell r="R3413">
            <v>2.001691498086386</v>
          </cell>
          <cell r="S3413">
            <v>0.97846058763592625</v>
          </cell>
        </row>
        <row r="3414">
          <cell r="B3414">
            <v>1321</v>
          </cell>
          <cell r="C3414" t="str">
            <v xml:space="preserve">ISAN ACT.PAGOS DEFINITIVOS (FAB.NAC.) REZAGO                                    </v>
          </cell>
          <cell r="D3414" t="str">
            <v>20191050906121</v>
          </cell>
          <cell r="E3414" t="str">
            <v>8400003004001001</v>
          </cell>
          <cell r="K3414" t="str">
            <v xml:space="preserve">ISAN ACT.PAGOS DEFINITIVOS (FAB.NAC.) REZAGO                                    </v>
          </cell>
          <cell r="L3414">
            <v>0</v>
          </cell>
          <cell r="M3414">
            <v>135832</v>
          </cell>
          <cell r="N3414">
            <v>0</v>
          </cell>
          <cell r="O3414">
            <v>135832</v>
          </cell>
          <cell r="P3414">
            <v>135832</v>
          </cell>
          <cell r="Q3414">
            <v>135832</v>
          </cell>
          <cell r="R3414" t="str">
            <v>Sin saldo estimado</v>
          </cell>
          <cell r="S3414">
            <v>1</v>
          </cell>
        </row>
        <row r="3415">
          <cell r="D3415" t="str">
            <v/>
          </cell>
          <cell r="E3415" t="str">
            <v>8400004000000000</v>
          </cell>
          <cell r="H3415" t="str">
            <v xml:space="preserve">IMPUESTOS AL COMERCIO EXTERIOR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15">
            <v>4866568</v>
          </cell>
          <cell r="M3415">
            <v>83161</v>
          </cell>
          <cell r="N3415">
            <v>2206545</v>
          </cell>
          <cell r="O3415">
            <v>2743184</v>
          </cell>
          <cell r="P3415">
            <v>762415</v>
          </cell>
          <cell r="Q3415">
            <v>762415</v>
          </cell>
          <cell r="R3415">
            <v>0.15666379263579591</v>
          </cell>
          <cell r="S3415">
            <v>0.27793068201039378</v>
          </cell>
        </row>
        <row r="3416">
          <cell r="D3416" t="str">
            <v/>
          </cell>
          <cell r="E3416" t="str">
            <v>8400004001000000</v>
          </cell>
          <cell r="I3416" t="str">
            <v xml:space="preserve">IMPUESTOS GENERAL DE IMPORTACION (FISCALIZACION)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16">
            <v>3269518</v>
          </cell>
          <cell r="M3416">
            <v>75446</v>
          </cell>
          <cell r="N3416">
            <v>1519773</v>
          </cell>
          <cell r="O3416">
            <v>1825191</v>
          </cell>
          <cell r="P3416">
            <v>670744</v>
          </cell>
          <cell r="Q3416">
            <v>670744</v>
          </cell>
          <cell r="R3416">
            <v>0.205150728639512</v>
          </cell>
          <cell r="S3416">
            <v>0.36749249804541007</v>
          </cell>
        </row>
        <row r="3417">
          <cell r="D3417" t="str">
            <v/>
          </cell>
          <cell r="E3417" t="str">
            <v>8400004001001000</v>
          </cell>
          <cell r="J3417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17">
            <v>1595130</v>
          </cell>
          <cell r="M3417">
            <v>27222</v>
          </cell>
          <cell r="N3417">
            <v>642410</v>
          </cell>
          <cell r="O3417">
            <v>979942</v>
          </cell>
          <cell r="P3417">
            <v>309843</v>
          </cell>
          <cell r="Q3417">
            <v>309843</v>
          </cell>
          <cell r="R3417">
            <v>0.19424310244306106</v>
          </cell>
          <cell r="S3417">
            <v>0.31618503952274729</v>
          </cell>
        </row>
        <row r="3418">
          <cell r="B3418">
            <v>2012</v>
          </cell>
          <cell r="C3418" t="str">
            <v xml:space="preserve">IMPUESTO GENERAL DE IMPORTACION                                                 </v>
          </cell>
          <cell r="D3418" t="str">
            <v>20191050907120</v>
          </cell>
          <cell r="E3418" t="str">
            <v>8400004001001001</v>
          </cell>
          <cell r="K3418" t="str">
            <v xml:space="preserve">IMPUESTO GENERAL DE IMPORTACION                                                 </v>
          </cell>
          <cell r="L3418">
            <v>1595130</v>
          </cell>
          <cell r="M3418">
            <v>27222</v>
          </cell>
          <cell r="N3418">
            <v>642410</v>
          </cell>
          <cell r="O3418">
            <v>979942</v>
          </cell>
          <cell r="P3418">
            <v>309843</v>
          </cell>
          <cell r="Q3418">
            <v>309843</v>
          </cell>
          <cell r="R3418">
            <v>0.19424310244306106</v>
          </cell>
          <cell r="S3418">
            <v>0.31618503952274729</v>
          </cell>
        </row>
        <row r="3419">
          <cell r="D3419" t="str">
            <v/>
          </cell>
          <cell r="E3419" t="str">
            <v>8400004001002000</v>
          </cell>
          <cell r="J3419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19">
            <v>283898</v>
          </cell>
          <cell r="M3419">
            <v>15005</v>
          </cell>
          <cell r="N3419">
            <v>113606</v>
          </cell>
          <cell r="O3419">
            <v>185297</v>
          </cell>
          <cell r="P3419">
            <v>71678</v>
          </cell>
          <cell r="Q3419">
            <v>71678</v>
          </cell>
          <cell r="R3419">
            <v>0.25247800266292825</v>
          </cell>
          <cell r="S3419">
            <v>0.38682763347490784</v>
          </cell>
        </row>
        <row r="3420">
          <cell r="B3420">
            <v>2014</v>
          </cell>
          <cell r="C3420" t="str">
            <v xml:space="preserve">RECARGOS IMPUESTO GENERAL DE IMPORTACION                                        </v>
          </cell>
          <cell r="D3420" t="str">
            <v>20191050907123</v>
          </cell>
          <cell r="E3420" t="str">
            <v>8400004001002001</v>
          </cell>
          <cell r="K3420" t="str">
            <v xml:space="preserve">RECARGOS IMPUESTO GENERAL DE IMPORTACION                                        </v>
          </cell>
          <cell r="L3420">
            <v>283898</v>
          </cell>
          <cell r="M3420">
            <v>15005</v>
          </cell>
          <cell r="N3420">
            <v>113606</v>
          </cell>
          <cell r="O3420">
            <v>185297</v>
          </cell>
          <cell r="P3420">
            <v>71678</v>
          </cell>
          <cell r="Q3420">
            <v>71678</v>
          </cell>
          <cell r="R3420">
            <v>0.25247800266292825</v>
          </cell>
          <cell r="S3420">
            <v>0.38682763347490784</v>
          </cell>
        </row>
        <row r="3421">
          <cell r="D3421" t="str">
            <v/>
          </cell>
          <cell r="E3421" t="str">
            <v>8400004001003000</v>
          </cell>
          <cell r="J3421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21">
            <v>1345191</v>
          </cell>
          <cell r="M3421">
            <v>23866</v>
          </cell>
          <cell r="N3421">
            <v>739144</v>
          </cell>
          <cell r="O3421">
            <v>629913</v>
          </cell>
          <cell r="P3421">
            <v>269334</v>
          </cell>
          <cell r="Q3421">
            <v>269334</v>
          </cell>
          <cell r="R3421">
            <v>0.20021989442391452</v>
          </cell>
          <cell r="S3421">
            <v>0.42757333155531002</v>
          </cell>
        </row>
        <row r="3422">
          <cell r="B3422">
            <v>2015</v>
          </cell>
          <cell r="C3422" t="str">
            <v xml:space="preserve">MULTAS IMPUESTO GENERAL DE IMPORTACION                                          </v>
          </cell>
          <cell r="D3422" t="str">
            <v>20191050907127</v>
          </cell>
          <cell r="E3422" t="str">
            <v>8400004001003001</v>
          </cell>
          <cell r="K3422" t="str">
            <v xml:space="preserve">MULTAS IMPUESTO GENERAL DE IMPORTACION                                          </v>
          </cell>
          <cell r="L3422">
            <v>1345191</v>
          </cell>
          <cell r="M3422">
            <v>23866</v>
          </cell>
          <cell r="N3422">
            <v>739144</v>
          </cell>
          <cell r="O3422">
            <v>629913</v>
          </cell>
          <cell r="P3422">
            <v>269334</v>
          </cell>
          <cell r="Q3422">
            <v>269334</v>
          </cell>
          <cell r="R3422">
            <v>0.20021989442391452</v>
          </cell>
          <cell r="S3422">
            <v>0.42757333155531002</v>
          </cell>
        </row>
        <row r="3423">
          <cell r="D3423" t="str">
            <v/>
          </cell>
          <cell r="E3423" t="str">
            <v>8400004001004000</v>
          </cell>
          <cell r="J3423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23">
            <v>45299</v>
          </cell>
          <cell r="M3423">
            <v>9353</v>
          </cell>
          <cell r="N3423">
            <v>24613</v>
          </cell>
          <cell r="O3423">
            <v>30039</v>
          </cell>
          <cell r="P3423">
            <v>19889</v>
          </cell>
          <cell r="Q3423">
            <v>19889</v>
          </cell>
          <cell r="R3423">
            <v>0.43906046491092521</v>
          </cell>
          <cell r="S3423">
            <v>0.66210592895901998</v>
          </cell>
        </row>
        <row r="3424">
          <cell r="B3424">
            <v>2013</v>
          </cell>
          <cell r="C3424" t="str">
            <v xml:space="preserve">ACTUALIZACION IMPUESTO GENERAL DE IMPORTACION                                   </v>
          </cell>
          <cell r="D3424" t="str">
            <v>20191050907121</v>
          </cell>
          <cell r="E3424" t="str">
            <v>8400004001004001</v>
          </cell>
          <cell r="K3424" t="str">
            <v xml:space="preserve">ACTUALIZACION IMPUESTO GENERAL DE IMPORTACION                                   </v>
          </cell>
          <cell r="L3424">
            <v>45299</v>
          </cell>
          <cell r="M3424">
            <v>9353</v>
          </cell>
          <cell r="N3424">
            <v>24613</v>
          </cell>
          <cell r="O3424">
            <v>30039</v>
          </cell>
          <cell r="P3424">
            <v>19889</v>
          </cell>
          <cell r="Q3424">
            <v>19889</v>
          </cell>
          <cell r="R3424">
            <v>0.43906046491092521</v>
          </cell>
          <cell r="S3424">
            <v>0.66210592895901998</v>
          </cell>
        </row>
        <row r="3425">
          <cell r="D3425" t="str">
            <v/>
          </cell>
          <cell r="E3425" t="str">
            <v>8400004002000000</v>
          </cell>
          <cell r="I3425" t="str">
            <v xml:space="preserve">DERECHOS DE TRAMIITE ADUANERO (FISCALIZACION)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25">
            <v>1597050</v>
          </cell>
          <cell r="M3425">
            <v>7715</v>
          </cell>
          <cell r="N3425">
            <v>686772</v>
          </cell>
          <cell r="O3425">
            <v>917993</v>
          </cell>
          <cell r="P3425">
            <v>91671</v>
          </cell>
          <cell r="Q3425">
            <v>91671</v>
          </cell>
          <cell r="R3425">
            <v>5.7400206630975864E-2</v>
          </cell>
          <cell r="S3425">
            <v>9.9860238585697272E-2</v>
          </cell>
        </row>
        <row r="3426">
          <cell r="D3426" t="str">
            <v/>
          </cell>
          <cell r="E3426" t="str">
            <v>8400004002002000</v>
          </cell>
          <cell r="J3426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26">
            <v>10905</v>
          </cell>
          <cell r="M3426">
            <v>0</v>
          </cell>
          <cell r="N3426">
            <v>5453</v>
          </cell>
          <cell r="O3426">
            <v>5452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</row>
        <row r="3427">
          <cell r="B3427">
            <v>2048</v>
          </cell>
          <cell r="C3427" t="str">
            <v xml:space="preserve">RECARGOS DE DERECHO DE TR?MITE ADUANERO - ANEXO 8, FISCALIZACI?N.               </v>
          </cell>
          <cell r="D3427" t="str">
            <v>20191050907103</v>
          </cell>
          <cell r="E3427" t="str">
            <v>8400004002002001</v>
          </cell>
          <cell r="K3427" t="str">
            <v xml:space="preserve">RECARGOS DE DERECHO DE TR?MITE ADUANERO - ANEXO 8, FISCALIZACI?N.               </v>
          </cell>
          <cell r="L3427">
            <v>10905</v>
          </cell>
          <cell r="M3427">
            <v>0</v>
          </cell>
          <cell r="N3427">
            <v>5453</v>
          </cell>
          <cell r="O3427">
            <v>5452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</row>
        <row r="3428">
          <cell r="D3428" t="str">
            <v/>
          </cell>
          <cell r="E3428" t="str">
            <v>8400004002003000</v>
          </cell>
          <cell r="J3428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28">
            <v>1586145</v>
          </cell>
          <cell r="M3428">
            <v>7715</v>
          </cell>
          <cell r="N3428">
            <v>681319</v>
          </cell>
          <cell r="O3428">
            <v>912541</v>
          </cell>
          <cell r="P3428">
            <v>91671</v>
          </cell>
          <cell r="Q3428">
            <v>91671</v>
          </cell>
          <cell r="R3428">
            <v>5.7794842211777608E-2</v>
          </cell>
          <cell r="S3428">
            <v>0.10045685618509195</v>
          </cell>
        </row>
        <row r="3429">
          <cell r="B3429">
            <v>2047</v>
          </cell>
          <cell r="C3429" t="str">
            <v xml:space="preserve">MULTA POR OMISI?N DEL PAGO DE DERECHO DE TR?MITE ADUANERO - ANX. 8, FISC.       </v>
          </cell>
          <cell r="D3429" t="str">
            <v>20191050907127</v>
          </cell>
          <cell r="E3429" t="str">
            <v>8400004002003001</v>
          </cell>
          <cell r="K3429" t="str">
            <v xml:space="preserve">MULTA POR OMISI?N DEL PAGO DE DERECHO DE TR?MITE ADUANERO - ANX. 8, FISC.       </v>
          </cell>
          <cell r="L3429">
            <v>1586145</v>
          </cell>
          <cell r="M3429">
            <v>7715</v>
          </cell>
          <cell r="N3429">
            <v>681319</v>
          </cell>
          <cell r="O3429">
            <v>912541</v>
          </cell>
          <cell r="P3429">
            <v>91671</v>
          </cell>
          <cell r="Q3429">
            <v>91671</v>
          </cell>
          <cell r="R3429">
            <v>5.7794842211777608E-2</v>
          </cell>
          <cell r="S3429">
            <v>0.10045685618509195</v>
          </cell>
        </row>
        <row r="3430">
          <cell r="D3430" t="str">
            <v/>
          </cell>
          <cell r="E3430" t="str">
            <v>8400005000000000</v>
          </cell>
          <cell r="H3430" t="str">
            <v xml:space="preserve">MULTAS ADMINISTRATIVAS NO FISCALES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30">
            <v>24071848</v>
          </cell>
          <cell r="M3430">
            <v>2910995.06</v>
          </cell>
          <cell r="N3430">
            <v>8248123.3799999999</v>
          </cell>
          <cell r="O3430">
            <v>18734719.68</v>
          </cell>
          <cell r="P3430">
            <v>7018678.6799999997</v>
          </cell>
          <cell r="Q3430">
            <v>7018678.6799999997</v>
          </cell>
          <cell r="R3430">
            <v>0.29157207539695329</v>
          </cell>
          <cell r="S3430">
            <v>0.37463483841141731</v>
          </cell>
        </row>
        <row r="3431">
          <cell r="D3431" t="str">
            <v/>
          </cell>
          <cell r="E3431" t="str">
            <v>8400005001000000</v>
          </cell>
          <cell r="I3431" t="str">
            <v xml:space="preserve">MULTAS ADMINISTRATIVAS NO FISCALES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31">
            <v>24071848</v>
          </cell>
          <cell r="M3431">
            <v>2910995.06</v>
          </cell>
          <cell r="N3431">
            <v>8248123.3799999999</v>
          </cell>
          <cell r="O3431">
            <v>18734719.68</v>
          </cell>
          <cell r="P3431">
            <v>7018678.6799999997</v>
          </cell>
          <cell r="Q3431">
            <v>7018678.6799999997</v>
          </cell>
          <cell r="R3431">
            <v>0.29157207539695329</v>
          </cell>
          <cell r="S3431">
            <v>0.37463483841141731</v>
          </cell>
        </row>
        <row r="3432">
          <cell r="D3432" t="str">
            <v/>
          </cell>
          <cell r="E3432" t="str">
            <v>8400005001001000</v>
          </cell>
          <cell r="J3432" t="str">
            <v xml:space="preserve">MULTAS ADMINISTRATIVAS NO FISCALES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32">
            <v>24071848</v>
          </cell>
          <cell r="M3432">
            <v>2910995.06</v>
          </cell>
          <cell r="N3432">
            <v>8248123.3799999999</v>
          </cell>
          <cell r="O3432">
            <v>18734719.68</v>
          </cell>
          <cell r="P3432">
            <v>7018678.6799999997</v>
          </cell>
          <cell r="Q3432">
            <v>7018678.6799999997</v>
          </cell>
          <cell r="R3432">
            <v>0.29157207539695329</v>
          </cell>
          <cell r="S3432">
            <v>0.37463483841141731</v>
          </cell>
        </row>
        <row r="3433">
          <cell r="B3433">
            <v>674</v>
          </cell>
          <cell r="C3433" t="str">
            <v xml:space="preserve">98% MULTAS SRIA.COMUNICACIONES Y TRANSPORTES                                    </v>
          </cell>
          <cell r="D3433" t="str">
            <v>20191050906126</v>
          </cell>
          <cell r="E3433" t="str">
            <v>8400005001001001</v>
          </cell>
          <cell r="K3433" t="str">
            <v xml:space="preserve">98% MULTAS SRIA.COMUNICACIONES Y TRANSPORTES                                    </v>
          </cell>
          <cell r="L3433">
            <v>7004</v>
          </cell>
          <cell r="M3433">
            <v>4661</v>
          </cell>
          <cell r="N3433">
            <v>7004</v>
          </cell>
          <cell r="O3433">
            <v>4661</v>
          </cell>
          <cell r="P3433">
            <v>4661</v>
          </cell>
          <cell r="Q3433">
            <v>4661</v>
          </cell>
          <cell r="R3433">
            <v>0.66547687035979441</v>
          </cell>
          <cell r="S3433">
            <v>1</v>
          </cell>
        </row>
        <row r="3434">
          <cell r="B3434">
            <v>675</v>
          </cell>
          <cell r="C3434" t="str">
            <v xml:space="preserve">98% MULTAS SRIA. DE ECONOMIA                                                    </v>
          </cell>
          <cell r="D3434" t="str">
            <v>20191050906126</v>
          </cell>
          <cell r="E3434" t="str">
            <v>8400005001001001</v>
          </cell>
          <cell r="K3434" t="str">
            <v xml:space="preserve">98% MULTAS SRIA. DE ECONOMIA                                                    </v>
          </cell>
          <cell r="L3434">
            <v>1047249</v>
          </cell>
          <cell r="M3434">
            <v>1045721.48</v>
          </cell>
          <cell r="N3434">
            <v>31891.98</v>
          </cell>
          <cell r="O3434">
            <v>2061078.5</v>
          </cell>
          <cell r="P3434">
            <v>1451475.5</v>
          </cell>
          <cell r="Q3434">
            <v>1451475.5</v>
          </cell>
          <cell r="R3434">
            <v>1.3859889099917975</v>
          </cell>
          <cell r="S3434">
            <v>0.70423106155345372</v>
          </cell>
        </row>
        <row r="3435">
          <cell r="B3435">
            <v>676</v>
          </cell>
          <cell r="C3435" t="str">
            <v xml:space="preserve">98% MULTASPROFECO                                                               </v>
          </cell>
          <cell r="D3435" t="str">
            <v>20191050906126</v>
          </cell>
          <cell r="E3435" t="str">
            <v>8400005001001001</v>
          </cell>
          <cell r="K3435" t="str">
            <v xml:space="preserve">98% MULTASPROFECO                                                               </v>
          </cell>
          <cell r="L3435">
            <v>7874094</v>
          </cell>
          <cell r="M3435">
            <v>378899.54</v>
          </cell>
          <cell r="N3435">
            <v>2175404.62</v>
          </cell>
          <cell r="O3435">
            <v>6077588.9199999999</v>
          </cell>
          <cell r="P3435">
            <v>2112263.92</v>
          </cell>
          <cell r="Q3435">
            <v>2112263.92</v>
          </cell>
          <cell r="R3435">
            <v>0.26825485192328158</v>
          </cell>
          <cell r="S3435">
            <v>0.34754965296336626</v>
          </cell>
        </row>
        <row r="3436">
          <cell r="B3436">
            <v>677</v>
          </cell>
          <cell r="C3436" t="str">
            <v xml:space="preserve">98% MULTAS SRIA. TRABAJO Y PREV. SOCIAL                                         </v>
          </cell>
          <cell r="D3436" t="str">
            <v>20191050906126</v>
          </cell>
          <cell r="E3436" t="str">
            <v>8400005001001001</v>
          </cell>
          <cell r="K3436" t="str">
            <v xml:space="preserve">98% MULTAS SRIA. TRABAJO Y PREV. SOCIAL                                         </v>
          </cell>
          <cell r="L3436">
            <v>8646038</v>
          </cell>
          <cell r="M3436">
            <v>154605.84</v>
          </cell>
          <cell r="N3436">
            <v>3324036.78</v>
          </cell>
          <cell r="O3436">
            <v>5476607.0599999996</v>
          </cell>
          <cell r="P3436">
            <v>1765881.06</v>
          </cell>
          <cell r="Q3436">
            <v>1765881.06</v>
          </cell>
          <cell r="R3436">
            <v>0.20424164918081555</v>
          </cell>
          <cell r="S3436">
            <v>0.32244070838998629</v>
          </cell>
        </row>
        <row r="3437">
          <cell r="B3437">
            <v>678</v>
          </cell>
          <cell r="C3437" t="str">
            <v xml:space="preserve">98% MULTAS JUNTA CONCILIACION Y ARBITRAJE                                       </v>
          </cell>
          <cell r="D3437" t="str">
            <v>20191050906126</v>
          </cell>
          <cell r="E3437" t="str">
            <v>8400005001001001</v>
          </cell>
          <cell r="K3437" t="str">
            <v xml:space="preserve">98% MULTAS JUNTA CONCILIACION Y ARBITRAJE                                       </v>
          </cell>
          <cell r="L3437">
            <v>25461</v>
          </cell>
          <cell r="M3437">
            <v>5594.2</v>
          </cell>
          <cell r="N3437">
            <v>10071</v>
          </cell>
          <cell r="O3437">
            <v>20984.2</v>
          </cell>
          <cell r="P3437">
            <v>7224.2</v>
          </cell>
          <cell r="Q3437">
            <v>7224.2</v>
          </cell>
          <cell r="R3437">
            <v>0.28373590982286634</v>
          </cell>
          <cell r="S3437">
            <v>0.34426854490521436</v>
          </cell>
        </row>
        <row r="3438">
          <cell r="B3438">
            <v>679</v>
          </cell>
          <cell r="C3438" t="str">
            <v xml:space="preserve">98% MULTAS SRIA. DEL MED. AMB. DE REC. NAT.                                     </v>
          </cell>
          <cell r="D3438" t="str">
            <v>20191050906126</v>
          </cell>
          <cell r="E3438" t="str">
            <v>8400005001001001</v>
          </cell>
          <cell r="K3438" t="str">
            <v xml:space="preserve">98% MULTAS SRIA. DEL MED. AMB. DE REC. NAT.                                     </v>
          </cell>
          <cell r="L3438">
            <v>345490</v>
          </cell>
          <cell r="M3438">
            <v>213921</v>
          </cell>
          <cell r="N3438">
            <v>122142</v>
          </cell>
          <cell r="O3438">
            <v>437269</v>
          </cell>
          <cell r="P3438">
            <v>273741</v>
          </cell>
          <cell r="Q3438">
            <v>273741</v>
          </cell>
          <cell r="R3438">
            <v>0.79232684014009092</v>
          </cell>
          <cell r="S3438">
            <v>0.62602425509240311</v>
          </cell>
        </row>
        <row r="3439">
          <cell r="B3439">
            <v>680</v>
          </cell>
          <cell r="C3439" t="str">
            <v xml:space="preserve">98% MULTAS SRIA. DE SALUD                                                       </v>
          </cell>
          <cell r="D3439" t="str">
            <v>20191050906126</v>
          </cell>
          <cell r="E3439" t="str">
            <v>8400005001001001</v>
          </cell>
          <cell r="K3439" t="str">
            <v xml:space="preserve">98% MULTAS SRIA. DE SALUD                                                       </v>
          </cell>
          <cell r="L3439">
            <v>1646994</v>
          </cell>
          <cell r="M3439">
            <v>112467</v>
          </cell>
          <cell r="N3439">
            <v>451983</v>
          </cell>
          <cell r="O3439">
            <v>1307478</v>
          </cell>
          <cell r="P3439">
            <v>311921</v>
          </cell>
          <cell r="Q3439">
            <v>311921</v>
          </cell>
          <cell r="R3439">
            <v>0.18938806091582605</v>
          </cell>
          <cell r="S3439">
            <v>0.23856692043766703</v>
          </cell>
        </row>
        <row r="3440">
          <cell r="B3440">
            <v>681</v>
          </cell>
          <cell r="C3440" t="str">
            <v xml:space="preserve">98% MULTAS SRIA. DE TURISMO                                                     </v>
          </cell>
          <cell r="D3440" t="str">
            <v>20191050906126</v>
          </cell>
          <cell r="E3440" t="str">
            <v>8400005001001001</v>
          </cell>
          <cell r="K3440" t="str">
            <v xml:space="preserve">98% MULTAS SRIA. DE TURISMO                                                     </v>
          </cell>
          <cell r="L3440">
            <v>0</v>
          </cell>
          <cell r="M3440">
            <v>1575</v>
          </cell>
          <cell r="N3440">
            <v>0</v>
          </cell>
          <cell r="O3440">
            <v>1575</v>
          </cell>
          <cell r="P3440">
            <v>1575</v>
          </cell>
          <cell r="Q3440">
            <v>1575</v>
          </cell>
          <cell r="R3440" t="str">
            <v>Sin saldo estimado</v>
          </cell>
          <cell r="S3440">
            <v>1</v>
          </cell>
        </row>
        <row r="3441">
          <cell r="B3441">
            <v>683</v>
          </cell>
          <cell r="C3441" t="str">
            <v xml:space="preserve">98% MULTAS SRIA. DE EDUCACION PUBLICA                                           </v>
          </cell>
          <cell r="D3441" t="str">
            <v>20191050906126</v>
          </cell>
          <cell r="E3441" t="str">
            <v>8400005001001001</v>
          </cell>
          <cell r="K3441" t="str">
            <v xml:space="preserve">98% MULTAS SRIA. DE EDUCACION PUBLICA                                           </v>
          </cell>
          <cell r="L3441">
            <v>100621</v>
          </cell>
          <cell r="M3441">
            <v>9483</v>
          </cell>
          <cell r="N3441">
            <v>37335</v>
          </cell>
          <cell r="O3441">
            <v>72769</v>
          </cell>
          <cell r="P3441">
            <v>24459</v>
          </cell>
          <cell r="Q3441">
            <v>24459</v>
          </cell>
          <cell r="R3441">
            <v>0.24308047027956392</v>
          </cell>
          <cell r="S3441">
            <v>0.33611840206681415</v>
          </cell>
        </row>
        <row r="3442">
          <cell r="B3442">
            <v>684</v>
          </cell>
          <cell r="C3442" t="str">
            <v xml:space="preserve">98% MULTA TRIBUNAL UNITARIO AGRARIO                                             </v>
          </cell>
          <cell r="D3442" t="str">
            <v>20191050906126</v>
          </cell>
          <cell r="E3442" t="str">
            <v>8400005001001001</v>
          </cell>
          <cell r="K3442" t="str">
            <v xml:space="preserve">98% MULTA TRIBUNAL UNITARIO AGRARIO                                             </v>
          </cell>
          <cell r="L3442">
            <v>43844</v>
          </cell>
          <cell r="M3442">
            <v>408</v>
          </cell>
          <cell r="N3442">
            <v>4740</v>
          </cell>
          <cell r="O3442">
            <v>39512</v>
          </cell>
          <cell r="P3442">
            <v>408</v>
          </cell>
          <cell r="Q3442">
            <v>408</v>
          </cell>
          <cell r="R3442">
            <v>9.3057202809962592E-3</v>
          </cell>
          <cell r="S3442">
            <v>1.0325976918404535E-2</v>
          </cell>
        </row>
        <row r="3443">
          <cell r="B3443">
            <v>685</v>
          </cell>
          <cell r="C3443" t="str">
            <v xml:space="preserve">98% MULTAS SRIA. AGRIC. GANADERIA Y DESA. RURAL                                 </v>
          </cell>
          <cell r="D3443" t="str">
            <v>20191050906126</v>
          </cell>
          <cell r="E3443" t="str">
            <v>8400005001001001</v>
          </cell>
          <cell r="K3443" t="str">
            <v xml:space="preserve">98% MULTAS SRIA. AGRIC. GANADERIA Y DESA. RURAL                                 </v>
          </cell>
          <cell r="L3443">
            <v>41642</v>
          </cell>
          <cell r="M3443">
            <v>855899</v>
          </cell>
          <cell r="N3443">
            <v>13234</v>
          </cell>
          <cell r="O3443">
            <v>884307</v>
          </cell>
          <cell r="P3443">
            <v>863749</v>
          </cell>
          <cell r="Q3443">
            <v>863749</v>
          </cell>
          <cell r="R3443">
            <v>20.742255415205801</v>
          </cell>
          <cell r="S3443">
            <v>0.97675241742969354</v>
          </cell>
        </row>
        <row r="3444">
          <cell r="B3444">
            <v>686</v>
          </cell>
          <cell r="C3444" t="str">
            <v xml:space="preserve">98% MULTAS SRIA. ENERGIA                                                        </v>
          </cell>
          <cell r="D3444" t="str">
            <v>20191050906126</v>
          </cell>
          <cell r="E3444" t="str">
            <v>8400005001001001</v>
          </cell>
          <cell r="K3444" t="str">
            <v xml:space="preserve">98% MULTAS SRIA. ENERGIA                                                        </v>
          </cell>
          <cell r="L3444">
            <v>3972813</v>
          </cell>
          <cell r="M3444">
            <v>0</v>
          </cell>
          <cell r="N3444">
            <v>1986406</v>
          </cell>
          <cell r="O3444">
            <v>1986407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</row>
        <row r="3445">
          <cell r="B3445">
            <v>687</v>
          </cell>
          <cell r="C3445" t="str">
            <v xml:space="preserve">98% MULTAS SRIA. DEFENSA NACIONAL                                               </v>
          </cell>
          <cell r="D3445" t="str">
            <v>20191050906126</v>
          </cell>
          <cell r="E3445" t="str">
            <v>8400005001001001</v>
          </cell>
          <cell r="K3445" t="str">
            <v xml:space="preserve">98% MULTAS SRIA. DEFENSA NACIONAL                                               </v>
          </cell>
          <cell r="L3445">
            <v>0</v>
          </cell>
          <cell r="M3445">
            <v>3431</v>
          </cell>
          <cell r="N3445">
            <v>0</v>
          </cell>
          <cell r="O3445">
            <v>3431</v>
          </cell>
          <cell r="P3445">
            <v>3431</v>
          </cell>
          <cell r="Q3445">
            <v>3431</v>
          </cell>
          <cell r="R3445" t="str">
            <v>Sin saldo estimado</v>
          </cell>
          <cell r="S3445">
            <v>1</v>
          </cell>
        </row>
        <row r="3446">
          <cell r="B3446">
            <v>2456</v>
          </cell>
          <cell r="C3446" t="str">
            <v xml:space="preserve">98% MULTAS DE LA SECRETARIA DE GOBERNACION FEDERAL                              </v>
          </cell>
          <cell r="D3446" t="str">
            <v>20191050906126</v>
          </cell>
          <cell r="E3446" t="str">
            <v>8400005001001001</v>
          </cell>
          <cell r="K3446" t="str">
            <v xml:space="preserve">98% MULTAS DE LA SECRETARIA DE GOBERNACION FEDERAL                              </v>
          </cell>
          <cell r="L3446">
            <v>0</v>
          </cell>
          <cell r="M3446">
            <v>9785</v>
          </cell>
          <cell r="N3446">
            <v>0</v>
          </cell>
          <cell r="O3446">
            <v>9785</v>
          </cell>
          <cell r="P3446">
            <v>9785</v>
          </cell>
          <cell r="Q3446">
            <v>9785</v>
          </cell>
          <cell r="R3446" t="str">
            <v>Sin saldo estimado</v>
          </cell>
          <cell r="S3446">
            <v>1</v>
          </cell>
        </row>
        <row r="3447">
          <cell r="B3447">
            <v>2739</v>
          </cell>
          <cell r="C3447" t="str">
            <v xml:space="preserve">98% MULTAS PROFECO ACTUALIZACION                                                </v>
          </cell>
          <cell r="D3447" t="str">
            <v>20191050906126</v>
          </cell>
          <cell r="E3447" t="str">
            <v>8400005001001001</v>
          </cell>
          <cell r="K3447" t="str">
            <v xml:space="preserve">98% MULTAS PROFECO ACTUALIZACION                                                </v>
          </cell>
          <cell r="L3447">
            <v>0</v>
          </cell>
          <cell r="M3447">
            <v>94</v>
          </cell>
          <cell r="N3447">
            <v>0</v>
          </cell>
          <cell r="O3447">
            <v>94</v>
          </cell>
          <cell r="P3447">
            <v>94</v>
          </cell>
          <cell r="Q3447">
            <v>94</v>
          </cell>
          <cell r="R3447" t="str">
            <v>Sin saldo estimado</v>
          </cell>
          <cell r="S3447">
            <v>1</v>
          </cell>
        </row>
        <row r="3448">
          <cell r="B3448">
            <v>12942</v>
          </cell>
          <cell r="C3448" t="str">
            <v xml:space="preserve">FINANCIAMIENTO MULTAS ADMINISTRATIVAS FEDERALES NO FISCALES                     </v>
          </cell>
          <cell r="D3448" t="str">
            <v>20191050906126</v>
          </cell>
          <cell r="E3448" t="str">
            <v>8400005001001001</v>
          </cell>
          <cell r="K3448" t="str">
            <v xml:space="preserve">FINANCIAMIENTO MULTAS ADMINISTRATIVAS FEDERALES NO FISCALES                     </v>
          </cell>
          <cell r="L3448">
            <v>43884</v>
          </cell>
          <cell r="M3448">
            <v>8742</v>
          </cell>
          <cell r="N3448">
            <v>16615</v>
          </cell>
          <cell r="O3448">
            <v>36011</v>
          </cell>
          <cell r="P3448">
            <v>22292</v>
          </cell>
          <cell r="Q3448">
            <v>22292</v>
          </cell>
          <cell r="R3448">
            <v>0.50797557196244647</v>
          </cell>
          <cell r="S3448">
            <v>0.61903307322762491</v>
          </cell>
        </row>
        <row r="3449">
          <cell r="B3449">
            <v>12943</v>
          </cell>
          <cell r="C3449" t="str">
            <v xml:space="preserve">RECARGOS POR PRORROGA MUL ADMINISTRATIVAS FED NO FISC                           </v>
          </cell>
          <cell r="D3449" t="str">
            <v>20191050906126</v>
          </cell>
          <cell r="E3449" t="str">
            <v>8400005001001001</v>
          </cell>
          <cell r="K3449" t="str">
            <v xml:space="preserve">RECARGOS POR PRORROGA MUL ADMINISTRATIVAS FED NO FISC                           </v>
          </cell>
          <cell r="L3449">
            <v>298</v>
          </cell>
          <cell r="M3449">
            <v>23</v>
          </cell>
          <cell r="N3449">
            <v>60</v>
          </cell>
          <cell r="O3449">
            <v>261</v>
          </cell>
          <cell r="P3449">
            <v>23</v>
          </cell>
          <cell r="Q3449">
            <v>23</v>
          </cell>
          <cell r="R3449">
            <v>7.7181208053691275E-2</v>
          </cell>
          <cell r="S3449">
            <v>8.8122605363984668E-2</v>
          </cell>
        </row>
        <row r="3450">
          <cell r="B3450">
            <v>15250</v>
          </cell>
          <cell r="C3450" t="str">
            <v xml:space="preserve">98% MULTAS SECRETARIA DE CULTURA                                                </v>
          </cell>
          <cell r="D3450" t="str">
            <v>20191050906126</v>
          </cell>
          <cell r="E3450" t="str">
            <v>8400005001001001</v>
          </cell>
          <cell r="K3450" t="str">
            <v xml:space="preserve">98% MULTAS SECRETARIA DE CULTURA                                                </v>
          </cell>
          <cell r="L3450">
            <v>276416</v>
          </cell>
          <cell r="M3450">
            <v>105685</v>
          </cell>
          <cell r="N3450">
            <v>67200</v>
          </cell>
          <cell r="O3450">
            <v>314901</v>
          </cell>
          <cell r="P3450">
            <v>165695</v>
          </cell>
          <cell r="Q3450">
            <v>165695</v>
          </cell>
          <cell r="R3450">
            <v>0.59944069807825884</v>
          </cell>
          <cell r="S3450">
            <v>0.52618124426407031</v>
          </cell>
        </row>
        <row r="3451">
          <cell r="D3451" t="str">
            <v/>
          </cell>
          <cell r="E3451" t="str">
            <v>8400007000000000</v>
          </cell>
          <cell r="H3451" t="str">
            <v xml:space="preserve">5 AL MILLAR POR INSPECCION Y VIGILANCIA DE OBRA PUBLICA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51">
            <v>41369763</v>
          </cell>
          <cell r="M3451">
            <v>0</v>
          </cell>
          <cell r="N3451">
            <v>14439669.289999999</v>
          </cell>
          <cell r="O3451">
            <v>26930093.710000001</v>
          </cell>
          <cell r="P3451">
            <v>8498982.7100000009</v>
          </cell>
          <cell r="Q3451">
            <v>8498982.7100000009</v>
          </cell>
          <cell r="R3451">
            <v>0.20543948269657722</v>
          </cell>
          <cell r="S3451">
            <v>0.31559424937478248</v>
          </cell>
        </row>
        <row r="3452">
          <cell r="D3452" t="str">
            <v/>
          </cell>
          <cell r="E3452" t="str">
            <v>8400007001000000</v>
          </cell>
          <cell r="I3452" t="str">
            <v xml:space="preserve">5 AL MILLAR POR INSPECCION Y VIGILANCIA DE OBRA PUBLICA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52">
            <v>41369763</v>
          </cell>
          <cell r="M3452">
            <v>0</v>
          </cell>
          <cell r="N3452">
            <v>14439669.289999999</v>
          </cell>
          <cell r="O3452">
            <v>26930093.710000001</v>
          </cell>
          <cell r="P3452">
            <v>8498982.7100000009</v>
          </cell>
          <cell r="Q3452">
            <v>8498982.7100000009</v>
          </cell>
          <cell r="R3452">
            <v>0.20543948269657722</v>
          </cell>
          <cell r="S3452">
            <v>0.31559424937478248</v>
          </cell>
        </row>
        <row r="3453">
          <cell r="D3453" t="str">
            <v/>
          </cell>
          <cell r="E3453" t="str">
            <v>8400007001001000</v>
          </cell>
          <cell r="J3453" t="str">
            <v xml:space="preserve">5 AL MILLAR POR INSPECCION Y VIGILANCIA DE OBRA PUBLICA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53">
            <v>41369763</v>
          </cell>
          <cell r="M3453">
            <v>0</v>
          </cell>
          <cell r="N3453">
            <v>14439669.289999999</v>
          </cell>
          <cell r="O3453">
            <v>26930093.710000001</v>
          </cell>
          <cell r="P3453">
            <v>8498982.7100000009</v>
          </cell>
          <cell r="Q3453">
            <v>8498982.7100000009</v>
          </cell>
          <cell r="R3453">
            <v>0.20543948269657722</v>
          </cell>
          <cell r="S3453">
            <v>0.31559424937478248</v>
          </cell>
        </row>
        <row r="3454">
          <cell r="B3454">
            <v>689</v>
          </cell>
          <cell r="C3454" t="str">
            <v xml:space="preserve">5 AL MILLAR INSPECCION Y VIGILANCIA                                             </v>
          </cell>
          <cell r="D3454" t="str">
            <v>20190100290100</v>
          </cell>
          <cell r="E3454" t="str">
            <v>8400007001001001</v>
          </cell>
          <cell r="K3454" t="str">
            <v xml:space="preserve">5 AL MILLAR INSPECCION Y VIGILANCIA                                             </v>
          </cell>
          <cell r="L3454">
            <v>41369763</v>
          </cell>
          <cell r="M3454">
            <v>0</v>
          </cell>
          <cell r="N3454">
            <v>14439669.289999999</v>
          </cell>
          <cell r="O3454">
            <v>26930093.710000001</v>
          </cell>
          <cell r="P3454">
            <v>8498982.7100000009</v>
          </cell>
          <cell r="Q3454">
            <v>8498982.7100000009</v>
          </cell>
          <cell r="R3454">
            <v>0.20543948269657722</v>
          </cell>
          <cell r="S3454">
            <v>0.31559424937478248</v>
          </cell>
        </row>
        <row r="3455">
          <cell r="D3455" t="str">
            <v/>
          </cell>
          <cell r="E3455" t="str">
            <v>8400008000000000</v>
          </cell>
          <cell r="H3455" t="str">
            <v xml:space="preserve">100% MULTAS 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55">
            <v>17940116</v>
          </cell>
          <cell r="M3455">
            <v>4890726.0999999996</v>
          </cell>
          <cell r="N3455">
            <v>3594296</v>
          </cell>
          <cell r="O3455">
            <v>19236546.100000001</v>
          </cell>
          <cell r="P3455">
            <v>9099774.0999999996</v>
          </cell>
          <cell r="Q3455">
            <v>9099774.0999999996</v>
          </cell>
          <cell r="R3455">
            <v>0.50723050508703504</v>
          </cell>
          <cell r="S3455">
            <v>0.47304615146063039</v>
          </cell>
        </row>
        <row r="3456">
          <cell r="D3456" t="str">
            <v/>
          </cell>
          <cell r="E3456" t="str">
            <v>8400008001000000</v>
          </cell>
          <cell r="I3456" t="str">
            <v xml:space="preserve">100% MULTAS 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56">
            <v>17940116</v>
          </cell>
          <cell r="M3456">
            <v>4890726.0999999996</v>
          </cell>
          <cell r="N3456">
            <v>3594296</v>
          </cell>
          <cell r="O3456">
            <v>19236546.100000001</v>
          </cell>
          <cell r="P3456">
            <v>9099774.0999999996</v>
          </cell>
          <cell r="Q3456">
            <v>9099774.0999999996</v>
          </cell>
          <cell r="R3456">
            <v>0.50723050508703504</v>
          </cell>
          <cell r="S3456">
            <v>0.47304615146063039</v>
          </cell>
        </row>
        <row r="3457">
          <cell r="D3457" t="str">
            <v/>
          </cell>
          <cell r="E3457" t="str">
            <v>8400008001001000</v>
          </cell>
          <cell r="J3457" t="str">
            <v xml:space="preserve">100% MULTAS FISCALES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457">
            <v>17940116</v>
          </cell>
          <cell r="M3457">
            <v>4890726.0999999996</v>
          </cell>
          <cell r="N3457">
            <v>3594296</v>
          </cell>
          <cell r="O3457">
            <v>19236546.100000001</v>
          </cell>
          <cell r="P3457">
            <v>9099774.0999999996</v>
          </cell>
          <cell r="Q3457">
            <v>9099774.0999999996</v>
          </cell>
          <cell r="R3457">
            <v>0.50723050508703504</v>
          </cell>
          <cell r="S3457">
            <v>0.47304615146063039</v>
          </cell>
        </row>
        <row r="3458">
          <cell r="B3458">
            <v>713</v>
          </cell>
          <cell r="C3458" t="str">
            <v xml:space="preserve">MULTAS POR NO PROP. DOCUMENTACION (FISCAL) FISCALIZN                            </v>
          </cell>
          <cell r="D3458" t="str">
            <v>20191050907127</v>
          </cell>
          <cell r="E3458" t="str">
            <v>8400008001001001</v>
          </cell>
          <cell r="K3458" t="str">
            <v xml:space="preserve">MULTAS POR NO PROP. DOCUMENTACION (FISCAL) FISCALIZN                            </v>
          </cell>
          <cell r="L3458">
            <v>4456656</v>
          </cell>
          <cell r="M3458">
            <v>97265</v>
          </cell>
          <cell r="N3458">
            <v>1424315</v>
          </cell>
          <cell r="O3458">
            <v>3129606</v>
          </cell>
          <cell r="P3458">
            <v>1182938</v>
          </cell>
          <cell r="Q3458">
            <v>1182938</v>
          </cell>
          <cell r="R3458">
            <v>0.2654317497244571</v>
          </cell>
          <cell r="S3458">
            <v>0.37798304323291815</v>
          </cell>
        </row>
        <row r="3459">
          <cell r="B3459">
            <v>1532</v>
          </cell>
          <cell r="C3459" t="str">
            <v>MULTA POR LA OMISION TOTAL O PARCIAL EN EL PAGO DE CONTRIBUCIONES (FISCALIZACION</v>
          </cell>
          <cell r="D3459" t="str">
            <v>20191050907127</v>
          </cell>
          <cell r="E3459" t="str">
            <v>8400008001001001</v>
          </cell>
          <cell r="K3459" t="str">
            <v>MULTA POR LA OMISION TOTAL O PARCIAL EN EL PAGO DE CONTRIBUCIONES (FISCALIZACION</v>
          </cell>
          <cell r="L3459">
            <v>51154</v>
          </cell>
          <cell r="M3459">
            <v>92017</v>
          </cell>
          <cell r="N3459">
            <v>13644</v>
          </cell>
          <cell r="O3459">
            <v>129527</v>
          </cell>
          <cell r="P3459">
            <v>99558</v>
          </cell>
          <cell r="Q3459">
            <v>99558</v>
          </cell>
          <cell r="R3459">
            <v>1.9462407631856746</v>
          </cell>
          <cell r="S3459">
            <v>0.76862739042825046</v>
          </cell>
        </row>
        <row r="3460">
          <cell r="B3460">
            <v>1534</v>
          </cell>
          <cell r="C3460" t="str">
            <v xml:space="preserve">MULTA POR NO PRESENTAR AVISOS AL RFC O HACERLO EXTEMPORANEO                     </v>
          </cell>
          <cell r="D3460" t="str">
            <v>20191050907127</v>
          </cell>
          <cell r="E3460" t="str">
            <v>8400008001001001</v>
          </cell>
          <cell r="K3460" t="str">
            <v xml:space="preserve">MULTA POR NO PRESENTAR AVISOS AL RFC O HACERLO EXTEMPORANEO                     </v>
          </cell>
          <cell r="L3460">
            <v>0</v>
          </cell>
          <cell r="M3460">
            <v>1642</v>
          </cell>
          <cell r="N3460">
            <v>0</v>
          </cell>
          <cell r="O3460">
            <v>1642</v>
          </cell>
          <cell r="P3460">
            <v>1642</v>
          </cell>
          <cell r="Q3460">
            <v>1642</v>
          </cell>
          <cell r="R3460" t="str">
            <v>Sin saldo estimado</v>
          </cell>
          <cell r="S3460">
            <v>1</v>
          </cell>
        </row>
        <row r="3461">
          <cell r="B3461">
            <v>1535</v>
          </cell>
          <cell r="C3461" t="str">
            <v xml:space="preserve">MULTA POR SE?LAR UN DOMICILIO FISCAL DISTINTO AL QUE CORRESPONDA                </v>
          </cell>
          <cell r="D3461" t="str">
            <v>20191050907127</v>
          </cell>
          <cell r="E3461" t="str">
            <v>8400008001001001</v>
          </cell>
          <cell r="K3461" t="str">
            <v xml:space="preserve">MULTA POR SE?LAR UN DOMICILIO FISCAL DISTINTO AL QUE CORRESPONDA                </v>
          </cell>
          <cell r="L3461">
            <v>0</v>
          </cell>
          <cell r="M3461">
            <v>12121</v>
          </cell>
          <cell r="N3461">
            <v>0</v>
          </cell>
          <cell r="O3461">
            <v>12121</v>
          </cell>
          <cell r="P3461">
            <v>12121</v>
          </cell>
          <cell r="Q3461">
            <v>12121</v>
          </cell>
          <cell r="R3461" t="str">
            <v>Sin saldo estimado</v>
          </cell>
          <cell r="S3461">
            <v>1</v>
          </cell>
        </row>
        <row r="3462">
          <cell r="B3462">
            <v>1536</v>
          </cell>
          <cell r="C3462" t="str">
            <v xml:space="preserve">MULTA POR PRESENTAR DOCUMENTACION EN FORMA DISTINTA A LA DEBIDA                 </v>
          </cell>
          <cell r="D3462" t="str">
            <v>20191050907127</v>
          </cell>
          <cell r="E3462" t="str">
            <v>8400008001001001</v>
          </cell>
          <cell r="K3462" t="str">
            <v xml:space="preserve">MULTA POR PRESENTAR DOCUMENTACION EN FORMA DISTINTA A LA DEBIDA                 </v>
          </cell>
          <cell r="L3462">
            <v>5155</v>
          </cell>
          <cell r="M3462">
            <v>12780</v>
          </cell>
          <cell r="N3462">
            <v>1031</v>
          </cell>
          <cell r="O3462">
            <v>16904</v>
          </cell>
          <cell r="P3462">
            <v>12780</v>
          </cell>
          <cell r="Q3462">
            <v>12780</v>
          </cell>
          <cell r="R3462">
            <v>2.4791464597478177</v>
          </cell>
          <cell r="S3462">
            <v>0.75603407477520113</v>
          </cell>
        </row>
        <row r="3463">
          <cell r="B3463">
            <v>1537</v>
          </cell>
          <cell r="C3463" t="str">
            <v xml:space="preserve">MULTA POR NO EFECTUAR PAGOS PROVISIONALES EN LOS TERMINOS ESTABLECIDOS          </v>
          </cell>
          <cell r="D3463" t="str">
            <v>20191050907127</v>
          </cell>
          <cell r="E3463" t="str">
            <v>8400008001001001</v>
          </cell>
          <cell r="K3463" t="str">
            <v xml:space="preserve">MULTA POR NO EFECTUAR PAGOS PROVISIONALES EN LOS TERMINOS ESTABLECIDOS          </v>
          </cell>
          <cell r="L3463">
            <v>46505</v>
          </cell>
          <cell r="M3463">
            <v>135214</v>
          </cell>
          <cell r="N3463">
            <v>15422</v>
          </cell>
          <cell r="O3463">
            <v>166297</v>
          </cell>
          <cell r="P3463">
            <v>157155</v>
          </cell>
          <cell r="Q3463">
            <v>157155</v>
          </cell>
          <cell r="R3463">
            <v>3.3793140522524459</v>
          </cell>
          <cell r="S3463">
            <v>0.94502606781842124</v>
          </cell>
        </row>
        <row r="3464">
          <cell r="B3464">
            <v>1543</v>
          </cell>
          <cell r="C3464" t="str">
            <v xml:space="preserve">MULTA POR NO EXPEDIR O NO ENTREGAR COMPROBANTES DE SUS ACTIVIDADES              </v>
          </cell>
          <cell r="D3464" t="str">
            <v>20191050907127</v>
          </cell>
          <cell r="E3464" t="str">
            <v>8400008001001001</v>
          </cell>
          <cell r="K3464" t="str">
            <v xml:space="preserve">MULTA POR NO EXPEDIR O NO ENTREGAR COMPROBANTES DE SUS ACTIVIDADES              </v>
          </cell>
          <cell r="L3464">
            <v>135461</v>
          </cell>
          <cell r="M3464">
            <v>51481</v>
          </cell>
          <cell r="N3464">
            <v>54059</v>
          </cell>
          <cell r="O3464">
            <v>132883</v>
          </cell>
          <cell r="P3464">
            <v>55199</v>
          </cell>
          <cell r="Q3464">
            <v>55199</v>
          </cell>
          <cell r="R3464">
            <v>0.40748997866544612</v>
          </cell>
          <cell r="S3464">
            <v>0.41539549829549305</v>
          </cell>
        </row>
        <row r="3465">
          <cell r="B3465">
            <v>2706</v>
          </cell>
          <cell r="C3465" t="str">
            <v xml:space="preserve">MULTA POR NO PRESENTAR LA DECLARACION DE RETENCIONES POR SALARIOS REPECOS       </v>
          </cell>
          <cell r="D3465" t="str">
            <v>20191050906127</v>
          </cell>
          <cell r="E3465" t="str">
            <v>8400008001001001</v>
          </cell>
          <cell r="K3465" t="str">
            <v xml:space="preserve">MULTA POR NO PRESENTAR LA DECLARACION DE RETENCIONES POR SALARIOS REPECOS       </v>
          </cell>
          <cell r="L3465">
            <v>0</v>
          </cell>
          <cell r="M3465">
            <v>2675</v>
          </cell>
          <cell r="N3465">
            <v>0</v>
          </cell>
          <cell r="O3465">
            <v>2675</v>
          </cell>
          <cell r="P3465">
            <v>2675</v>
          </cell>
          <cell r="Q3465">
            <v>2675</v>
          </cell>
          <cell r="R3465" t="str">
            <v>Sin saldo estimado</v>
          </cell>
          <cell r="S3465">
            <v>1</v>
          </cell>
        </row>
        <row r="3466">
          <cell r="B3466">
            <v>2707</v>
          </cell>
          <cell r="C3466" t="str">
            <v xml:space="preserve">MULTA POR LA NO DECLARACION DE RET POR ASIMILARES A SALARIOS REPECOS            </v>
          </cell>
          <cell r="D3466" t="str">
            <v>20191050906127</v>
          </cell>
          <cell r="E3466" t="str">
            <v>8400008001001001</v>
          </cell>
          <cell r="K3466" t="str">
            <v xml:space="preserve">MULTA POR LA NO DECLARACION DE RET POR ASIMILARES A SALARIOS REPECOS            </v>
          </cell>
          <cell r="L3466">
            <v>0</v>
          </cell>
          <cell r="M3466">
            <v>1338</v>
          </cell>
          <cell r="N3466">
            <v>0</v>
          </cell>
          <cell r="O3466">
            <v>1338</v>
          </cell>
          <cell r="P3466">
            <v>1338</v>
          </cell>
          <cell r="Q3466">
            <v>1338</v>
          </cell>
          <cell r="R3466" t="str">
            <v>Sin saldo estimado</v>
          </cell>
          <cell r="S3466">
            <v>1</v>
          </cell>
        </row>
        <row r="3467">
          <cell r="B3467">
            <v>2726</v>
          </cell>
          <cell r="C3467" t="str">
            <v xml:space="preserve">MULTA POR NO PRESENTAR LA DECL. DE I.S.R. DEL EJERCICIO 2010 REG INTERMEDIO     </v>
          </cell>
          <cell r="D3467" t="str">
            <v>20191050906127</v>
          </cell>
          <cell r="E3467" t="str">
            <v>8400008001001001</v>
          </cell>
          <cell r="K3467" t="str">
            <v xml:space="preserve">MULTA POR NO PRESENTAR LA DECL. DE I.S.R. DEL EJERCICIO 2010 REG INTERMEDIO     </v>
          </cell>
          <cell r="L3467">
            <v>24770</v>
          </cell>
          <cell r="M3467">
            <v>0</v>
          </cell>
          <cell r="N3467">
            <v>14795</v>
          </cell>
          <cell r="O3467">
            <v>9975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</row>
        <row r="3468">
          <cell r="B3468">
            <v>2727</v>
          </cell>
          <cell r="C3468" t="str">
            <v xml:space="preserve">MULTA POR NO PRESENTAR DECL. DE I.E.T.U. DEL EJERCICIO 2010 REG INTERMEDIO      </v>
          </cell>
          <cell r="D3468" t="str">
            <v>20191050906127</v>
          </cell>
          <cell r="E3468" t="str">
            <v>8400008001001001</v>
          </cell>
          <cell r="K3468" t="str">
            <v xml:space="preserve">MULTA POR NO PRESENTAR DECL. DE I.E.T.U. DEL EJERCICIO 2010 REG INTERMEDIO      </v>
          </cell>
          <cell r="L3468">
            <v>13563</v>
          </cell>
          <cell r="M3468">
            <v>0</v>
          </cell>
          <cell r="N3468">
            <v>10728</v>
          </cell>
          <cell r="O3468">
            <v>2835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</row>
        <row r="3469">
          <cell r="B3469">
            <v>2728</v>
          </cell>
          <cell r="C3469" t="str">
            <v xml:space="preserve">MULTA POR NO PRESENTAR DECL. DEL PAG PROV. DE I.S.R. REG INTERMEDIO             </v>
          </cell>
          <cell r="D3469" t="str">
            <v>20191050906127</v>
          </cell>
          <cell r="E3469" t="str">
            <v>8400008001001001</v>
          </cell>
          <cell r="K3469" t="str">
            <v xml:space="preserve">MULTA POR NO PRESENTAR DECL. DEL PAG PROV. DE I.S.R. REG INTERMEDIO             </v>
          </cell>
          <cell r="L3469">
            <v>619099</v>
          </cell>
          <cell r="M3469">
            <v>103447.5</v>
          </cell>
          <cell r="N3469">
            <v>169166</v>
          </cell>
          <cell r="O3469">
            <v>553380.5</v>
          </cell>
          <cell r="P3469">
            <v>308928.5</v>
          </cell>
          <cell r="Q3469">
            <v>308928.5</v>
          </cell>
          <cell r="R3469">
            <v>0.49899692940870521</v>
          </cell>
          <cell r="S3469">
            <v>0.55825693171335089</v>
          </cell>
        </row>
        <row r="3470">
          <cell r="B3470">
            <v>2729</v>
          </cell>
          <cell r="C3470" t="str">
            <v xml:space="preserve">MULTA POR NO PRESENTAR DECL. DE RETENCIONES POR SALARIOS REG. INTERMEDIOS       </v>
          </cell>
          <cell r="D3470" t="str">
            <v>20191050906127</v>
          </cell>
          <cell r="E3470" t="str">
            <v>8400008001001001</v>
          </cell>
          <cell r="K3470" t="str">
            <v xml:space="preserve">MULTA POR NO PRESENTAR DECL. DE RETENCIONES POR SALARIOS REG. INTERMEDIOS       </v>
          </cell>
          <cell r="L3470">
            <v>123782</v>
          </cell>
          <cell r="M3470">
            <v>38492</v>
          </cell>
          <cell r="N3470">
            <v>48130</v>
          </cell>
          <cell r="O3470">
            <v>114144</v>
          </cell>
          <cell r="P3470">
            <v>71065</v>
          </cell>
          <cell r="Q3470">
            <v>71065</v>
          </cell>
          <cell r="R3470">
            <v>0.57411416845744934</v>
          </cell>
          <cell r="S3470">
            <v>0.62259076254555645</v>
          </cell>
        </row>
        <row r="3471">
          <cell r="B3471">
            <v>2730</v>
          </cell>
          <cell r="C3471" t="str">
            <v xml:space="preserve">MULTA POR NO PRESENTAR DECL. DE RET POR CONCEP ASIMILADOS A SALARIOS REG.INTER  </v>
          </cell>
          <cell r="D3471" t="str">
            <v>20191050906127</v>
          </cell>
          <cell r="E3471" t="str">
            <v>8400008001001001</v>
          </cell>
          <cell r="K3471" t="str">
            <v xml:space="preserve">MULTA POR NO PRESENTAR DECL. DE RET POR CONCEP ASIMILADOS A SALARIOS REG.INTER  </v>
          </cell>
          <cell r="L3471">
            <v>41776</v>
          </cell>
          <cell r="M3471">
            <v>3411</v>
          </cell>
          <cell r="N3471">
            <v>34452</v>
          </cell>
          <cell r="O3471">
            <v>10735</v>
          </cell>
          <cell r="P3471">
            <v>6640</v>
          </cell>
          <cell r="Q3471">
            <v>6640</v>
          </cell>
          <cell r="R3471">
            <v>0.15894293374186136</v>
          </cell>
          <cell r="S3471">
            <v>0.6185374941779227</v>
          </cell>
        </row>
        <row r="3472">
          <cell r="B3472">
            <v>2731</v>
          </cell>
          <cell r="C3472" t="str">
            <v xml:space="preserve">MULTA POR NO PRESENTAR DECL. DE PAGO PROV. DE I.V.A. REG INTERMEDIO             </v>
          </cell>
          <cell r="D3472" t="str">
            <v>20191050906127</v>
          </cell>
          <cell r="E3472" t="str">
            <v>8400008001001001</v>
          </cell>
          <cell r="K3472" t="str">
            <v xml:space="preserve">MULTA POR NO PRESENTAR DECL. DE PAGO PROV. DE I.V.A. REG INTERMEDIO             </v>
          </cell>
          <cell r="L3472">
            <v>628663</v>
          </cell>
          <cell r="M3472">
            <v>92778.5</v>
          </cell>
          <cell r="N3472">
            <v>169469</v>
          </cell>
          <cell r="O3472">
            <v>551972.5</v>
          </cell>
          <cell r="P3472">
            <v>303884.5</v>
          </cell>
          <cell r="Q3472">
            <v>303884.5</v>
          </cell>
          <cell r="R3472">
            <v>0.48338219363951751</v>
          </cell>
          <cell r="S3472">
            <v>0.55054282595600323</v>
          </cell>
        </row>
        <row r="3473">
          <cell r="B3473">
            <v>2732</v>
          </cell>
          <cell r="C3473" t="str">
            <v>MULT POR NO PRES DECL.DE IEPS POR ENAJ O IMPORT ALCH DESNAT Y MIEL INCRIS INTERM</v>
          </cell>
          <cell r="D3473" t="str">
            <v>20191050906127</v>
          </cell>
          <cell r="E3473" t="str">
            <v>8400008001001001</v>
          </cell>
          <cell r="K3473" t="str">
            <v>MULT POR NO PRES DECL.DE IEPS POR ENAJ O IMPORT ALCH DESNAT Y MIEL INCRIS INTERM</v>
          </cell>
          <cell r="L3473">
            <v>0</v>
          </cell>
          <cell r="M3473">
            <v>213</v>
          </cell>
          <cell r="N3473">
            <v>0</v>
          </cell>
          <cell r="O3473">
            <v>213</v>
          </cell>
          <cell r="P3473">
            <v>213</v>
          </cell>
          <cell r="Q3473">
            <v>213</v>
          </cell>
          <cell r="R3473" t="str">
            <v>Sin saldo estimado</v>
          </cell>
          <cell r="S3473">
            <v>1</v>
          </cell>
        </row>
        <row r="3474">
          <cell r="B3474">
            <v>2733</v>
          </cell>
          <cell r="C3474" t="str">
            <v>MULT P NO PRES DECL DE IEPS P/ENAJ O POR IMPORT DE BEBIDAS ALCOHOLICAS REG INTER</v>
          </cell>
          <cell r="D3474" t="str">
            <v>20191050906127</v>
          </cell>
          <cell r="E3474" t="str">
            <v>8400008001001001</v>
          </cell>
          <cell r="K3474" t="str">
            <v>MULT P NO PRES DECL DE IEPS P/ENAJ O POR IMPORT DE BEBIDAS ALCOHOLICAS REG INTER</v>
          </cell>
          <cell r="L3474">
            <v>0</v>
          </cell>
          <cell r="M3474">
            <v>1277</v>
          </cell>
          <cell r="N3474">
            <v>0</v>
          </cell>
          <cell r="O3474">
            <v>1277</v>
          </cell>
          <cell r="P3474">
            <v>1277</v>
          </cell>
          <cell r="Q3474">
            <v>1277</v>
          </cell>
          <cell r="R3474" t="str">
            <v>Sin saldo estimado</v>
          </cell>
          <cell r="S3474">
            <v>1</v>
          </cell>
        </row>
        <row r="3475">
          <cell r="B3475">
            <v>2737</v>
          </cell>
          <cell r="C3475" t="str">
            <v xml:space="preserve">MULT P/NO PRES DECL DEL PAG PROV DE IETU REG INTERMEDIO                         </v>
          </cell>
          <cell r="D3475" t="str">
            <v>20191050906127</v>
          </cell>
          <cell r="E3475" t="str">
            <v>8400008001001001</v>
          </cell>
          <cell r="K3475" t="str">
            <v xml:space="preserve">MULT P/NO PRES DECL DEL PAG PROV DE IETU REG INTERMEDIO                         </v>
          </cell>
          <cell r="L3475">
            <v>520797</v>
          </cell>
          <cell r="M3475">
            <v>150172</v>
          </cell>
          <cell r="N3475">
            <v>137236</v>
          </cell>
          <cell r="O3475">
            <v>533733</v>
          </cell>
          <cell r="P3475">
            <v>329296</v>
          </cell>
          <cell r="Q3475">
            <v>329296</v>
          </cell>
          <cell r="R3475">
            <v>0.63229242871982749</v>
          </cell>
          <cell r="S3475">
            <v>0.61696765985989255</v>
          </cell>
        </row>
        <row r="3476">
          <cell r="B3476">
            <v>12893</v>
          </cell>
          <cell r="C3476" t="str">
            <v xml:space="preserve">MULTA POR INCUMPLIMIENTODE COMERCIO EXTERIOR                                    </v>
          </cell>
          <cell r="D3476" t="str">
            <v>20191050907127</v>
          </cell>
          <cell r="E3476" t="str">
            <v>8400008001001001</v>
          </cell>
          <cell r="K3476" t="str">
            <v xml:space="preserve">MULTA POR INCUMPLIMIENTODE COMERCIO EXTERIOR                                    </v>
          </cell>
          <cell r="L3476">
            <v>1004993</v>
          </cell>
          <cell r="M3476">
            <v>0</v>
          </cell>
          <cell r="N3476">
            <v>419914</v>
          </cell>
          <cell r="O3476">
            <v>585079</v>
          </cell>
          <cell r="P3476">
            <v>75493</v>
          </cell>
          <cell r="Q3476">
            <v>75493</v>
          </cell>
          <cell r="R3476">
            <v>7.5117936144828867E-2</v>
          </cell>
          <cell r="S3476">
            <v>0.12903043862452762</v>
          </cell>
        </row>
        <row r="3477">
          <cell r="B3477">
            <v>13832</v>
          </cell>
          <cell r="C3477" t="str">
            <v xml:space="preserve">MULT DECL P/ PROV MENSUAL DEL I.S.R. PERSONAS MORALES REG GRAL .DISTINTA A REPE </v>
          </cell>
          <cell r="D3477" t="str">
            <v>20191050907127</v>
          </cell>
          <cell r="E3477" t="str">
            <v>8400008001001001</v>
          </cell>
          <cell r="K3477" t="str">
            <v xml:space="preserve">MULT DECL P/ PROV MENSUAL DEL I.S.R. PERSONAS MORALES REG GRAL .DISTINTA A REPE </v>
          </cell>
          <cell r="L3477">
            <v>991829</v>
          </cell>
          <cell r="M3477">
            <v>275269.01</v>
          </cell>
          <cell r="N3477">
            <v>47874</v>
          </cell>
          <cell r="O3477">
            <v>1219224.01</v>
          </cell>
          <cell r="P3477">
            <v>620031.01</v>
          </cell>
          <cell r="Q3477">
            <v>620031.01</v>
          </cell>
          <cell r="R3477">
            <v>0.62513902094010154</v>
          </cell>
          <cell r="S3477">
            <v>0.50854560352695155</v>
          </cell>
        </row>
        <row r="3478">
          <cell r="B3478">
            <v>13834</v>
          </cell>
          <cell r="C3478" t="str">
            <v>MULT DECL P/PROV MENSUAL DEL I.S.R. P/FISIC ACTIV EMPRES Y PROF .DISTINTA A REPE</v>
          </cell>
          <cell r="D3478" t="str">
            <v>20191050907127</v>
          </cell>
          <cell r="E3478" t="str">
            <v>8400008001001001</v>
          </cell>
          <cell r="K3478" t="str">
            <v>MULT DECL P/PROV MENSUAL DEL I.S.R. P/FISIC ACTIV EMPRES Y PROF .DISTINTA A REPE</v>
          </cell>
          <cell r="L3478">
            <v>16386</v>
          </cell>
          <cell r="M3478">
            <v>58212</v>
          </cell>
          <cell r="N3478">
            <v>0</v>
          </cell>
          <cell r="O3478">
            <v>74598</v>
          </cell>
          <cell r="P3478">
            <v>65578</v>
          </cell>
          <cell r="Q3478">
            <v>65578</v>
          </cell>
          <cell r="R3478">
            <v>4.002074942023679</v>
          </cell>
          <cell r="S3478">
            <v>0.87908523016702855</v>
          </cell>
        </row>
        <row r="3479">
          <cell r="B3479">
            <v>13835</v>
          </cell>
          <cell r="C3479" t="str">
            <v xml:space="preserve">MULT DECL P/PROVISIONAL MENSUAL DEL I.S.R. P/FISICAS ARREND .DISTINTA A REPECOS </v>
          </cell>
          <cell r="D3479" t="str">
            <v>20191050907127</v>
          </cell>
          <cell r="E3479" t="str">
            <v>8400008001001001</v>
          </cell>
          <cell r="K3479" t="str">
            <v xml:space="preserve">MULT DECL P/PROVISIONAL MENSUAL DEL I.S.R. P/FISICAS ARREND .DISTINTA A REPECOS </v>
          </cell>
          <cell r="L3479">
            <v>3975</v>
          </cell>
          <cell r="M3479">
            <v>148198</v>
          </cell>
          <cell r="N3479">
            <v>0</v>
          </cell>
          <cell r="O3479">
            <v>152173</v>
          </cell>
          <cell r="P3479">
            <v>148993</v>
          </cell>
          <cell r="Q3479">
            <v>148993</v>
          </cell>
          <cell r="R3479">
            <v>37.482515723270438</v>
          </cell>
          <cell r="S3479">
            <v>0.97910273175924767</v>
          </cell>
        </row>
        <row r="3480">
          <cell r="B3480">
            <v>13837</v>
          </cell>
          <cell r="C3480" t="str">
            <v>MULT DECL DEL ENTERO MENSUAL DE RET DEL I.S.R. DE INGRESOS P/SALARIOS .DIST A RE</v>
          </cell>
          <cell r="D3480" t="str">
            <v>20191050907127</v>
          </cell>
          <cell r="E3480" t="str">
            <v>8400008001001001</v>
          </cell>
          <cell r="K3480" t="str">
            <v>MULT DECL DEL ENTERO MENSUAL DE RET DEL I.S.R. DE INGRESOS P/SALARIOS .DIST A RE</v>
          </cell>
          <cell r="L3480">
            <v>851502</v>
          </cell>
          <cell r="M3480">
            <v>521429.03</v>
          </cell>
          <cell r="N3480">
            <v>5600</v>
          </cell>
          <cell r="O3480">
            <v>1367331.03</v>
          </cell>
          <cell r="P3480">
            <v>840407.03</v>
          </cell>
          <cell r="Q3480">
            <v>840407.03</v>
          </cell>
          <cell r="R3480">
            <v>0.98697011868439533</v>
          </cell>
          <cell r="S3480">
            <v>0.61463318798520938</v>
          </cell>
        </row>
        <row r="3481">
          <cell r="B3481">
            <v>13838</v>
          </cell>
          <cell r="C3481" t="str">
            <v>MULT DECL DEL ENTERO MENSUAL DE RET DEL I.S.R. DE ING ASIMILADOS A SALARIOS .DIS</v>
          </cell>
          <cell r="D3481" t="str">
            <v>20191050907127</v>
          </cell>
          <cell r="E3481" t="str">
            <v>8400008001001001</v>
          </cell>
          <cell r="K3481" t="str">
            <v>MULT DECL DEL ENTERO MENSUAL DE RET DEL I.S.R. DE ING ASIMILADOS A SALARIOS .DIS</v>
          </cell>
          <cell r="L3481">
            <v>174253</v>
          </cell>
          <cell r="M3481">
            <v>96516.03</v>
          </cell>
          <cell r="N3481">
            <v>3586</v>
          </cell>
          <cell r="O3481">
            <v>267183.03000000003</v>
          </cell>
          <cell r="P3481">
            <v>165986.03</v>
          </cell>
          <cell r="Q3481">
            <v>165986.03</v>
          </cell>
          <cell r="R3481">
            <v>0.95255766041330703</v>
          </cell>
          <cell r="S3481">
            <v>0.6212446576416174</v>
          </cell>
        </row>
        <row r="3482">
          <cell r="B3482">
            <v>13839</v>
          </cell>
          <cell r="C3482" t="str">
            <v xml:space="preserve">MULT DECL DE PAGO MENSUAL DEL I.V.A. DISTINTA A REPECOS E INTERMEDIOS.          </v>
          </cell>
          <cell r="D3482" t="str">
            <v>20191050907127</v>
          </cell>
          <cell r="E3482" t="str">
            <v>8400008001001001</v>
          </cell>
          <cell r="K3482" t="str">
            <v xml:space="preserve">MULT DECL DE PAGO MENSUAL DEL I.V.A. DISTINTA A REPECOS E INTERMEDIOS.          </v>
          </cell>
          <cell r="L3482">
            <v>1172881</v>
          </cell>
          <cell r="M3482">
            <v>1140142.02</v>
          </cell>
          <cell r="N3482">
            <v>16069</v>
          </cell>
          <cell r="O3482">
            <v>2296954.02</v>
          </cell>
          <cell r="P3482">
            <v>1580655.02</v>
          </cell>
          <cell r="Q3482">
            <v>1580655.02</v>
          </cell>
          <cell r="R3482">
            <v>1.3476687063734514</v>
          </cell>
          <cell r="S3482">
            <v>0.6881526605395436</v>
          </cell>
        </row>
        <row r="3483">
          <cell r="B3483">
            <v>13841</v>
          </cell>
          <cell r="C3483" t="str">
            <v xml:space="preserve">MULT DECL P/MEN/DEF DE I.E.P.S. POR LA ENAJ O LA IMPOR DE BEB ALCOHO. DIST A RE </v>
          </cell>
          <cell r="D3483" t="str">
            <v>20191050906127</v>
          </cell>
          <cell r="E3483" t="str">
            <v>8400008001001001</v>
          </cell>
          <cell r="K3483" t="str">
            <v xml:space="preserve">MULT DECL P/MEN/DEF DE I.E.P.S. POR LA ENAJ O LA IMPOR DE BEB ALCOHO. DIST A RE </v>
          </cell>
          <cell r="L3483">
            <v>0</v>
          </cell>
          <cell r="M3483">
            <v>1120</v>
          </cell>
          <cell r="N3483">
            <v>0</v>
          </cell>
          <cell r="O3483">
            <v>1120</v>
          </cell>
          <cell r="P3483">
            <v>1120</v>
          </cell>
          <cell r="Q3483">
            <v>1120</v>
          </cell>
          <cell r="R3483" t="str">
            <v>Sin saldo estimado</v>
          </cell>
          <cell r="S3483">
            <v>1</v>
          </cell>
        </row>
        <row r="3484">
          <cell r="B3484">
            <v>13844</v>
          </cell>
          <cell r="C3484" t="str">
            <v xml:space="preserve">MULT DECL P/MEN DEF DE IEPS POR LAS PREST DE SERVICIOS DE TELECOM. DIST A REPE  </v>
          </cell>
          <cell r="D3484" t="str">
            <v>20191050906127</v>
          </cell>
          <cell r="E3484" t="str">
            <v>8400008001001001</v>
          </cell>
          <cell r="K3484" t="str">
            <v xml:space="preserve">MULT DECL P/MEN DEF DE IEPS POR LAS PREST DE SERVICIOS DE TELECOM. DIST A REPE  </v>
          </cell>
          <cell r="L3484">
            <v>0</v>
          </cell>
          <cell r="M3484">
            <v>1120</v>
          </cell>
          <cell r="N3484">
            <v>0</v>
          </cell>
          <cell r="O3484">
            <v>1120</v>
          </cell>
          <cell r="P3484">
            <v>1120</v>
          </cell>
          <cell r="Q3484">
            <v>1120</v>
          </cell>
          <cell r="R3484" t="str">
            <v>Sin saldo estimado</v>
          </cell>
          <cell r="S3484">
            <v>1</v>
          </cell>
        </row>
        <row r="3485">
          <cell r="B3485">
            <v>13847</v>
          </cell>
          <cell r="C3485" t="str">
            <v xml:space="preserve">MULT PAGO PROVISIONAL MENSUAL DEL I.E.T.U. DISTINTA A REPECOS E INTERMEDIOS.    </v>
          </cell>
          <cell r="D3485" t="str">
            <v>20191050907127</v>
          </cell>
          <cell r="E3485" t="str">
            <v>8400008001001001</v>
          </cell>
          <cell r="K3485" t="str">
            <v xml:space="preserve">MULT PAGO PROVISIONAL MENSUAL DEL I.E.T.U. DISTINTA A REPECOS E INTERMEDIOS.    </v>
          </cell>
          <cell r="L3485">
            <v>103183</v>
          </cell>
          <cell r="M3485">
            <v>57906</v>
          </cell>
          <cell r="N3485">
            <v>20072</v>
          </cell>
          <cell r="O3485">
            <v>141017</v>
          </cell>
          <cell r="P3485">
            <v>80175</v>
          </cell>
          <cell r="Q3485">
            <v>80175</v>
          </cell>
          <cell r="R3485">
            <v>0.77701753195778378</v>
          </cell>
          <cell r="S3485">
            <v>0.56854847287915644</v>
          </cell>
        </row>
        <row r="3486">
          <cell r="B3486">
            <v>13851</v>
          </cell>
          <cell r="C3486" t="str">
            <v>MULT DECL DEL ENTERO MENSUAL DE RETENCION DEL I.S.R. DE ING POR SALARIOS. REPECO</v>
          </cell>
          <cell r="D3486" t="str">
            <v>20191050906127</v>
          </cell>
          <cell r="E3486" t="str">
            <v>8400008001001001</v>
          </cell>
          <cell r="K3486" t="str">
            <v>MULT DECL DEL ENTERO MENSUAL DE RETENCION DEL I.S.R. DE ING POR SALARIOS. REPECO</v>
          </cell>
          <cell r="L3486">
            <v>0</v>
          </cell>
          <cell r="M3486">
            <v>89441</v>
          </cell>
          <cell r="N3486">
            <v>0</v>
          </cell>
          <cell r="O3486">
            <v>89441</v>
          </cell>
          <cell r="P3486">
            <v>89441</v>
          </cell>
          <cell r="Q3486">
            <v>89441</v>
          </cell>
          <cell r="R3486" t="str">
            <v>Sin saldo estimado</v>
          </cell>
          <cell r="S3486">
            <v>1</v>
          </cell>
        </row>
        <row r="3487">
          <cell r="B3487">
            <v>13852</v>
          </cell>
          <cell r="C3487" t="str">
            <v>MULT DECL DEL ENTERO MENSUAL DE RET DEL I.S.R. DE ING ASIMILADOS A SALARIOS.REPE</v>
          </cell>
          <cell r="D3487" t="str">
            <v>20191050906127</v>
          </cell>
          <cell r="E3487" t="str">
            <v>8400008001001001</v>
          </cell>
          <cell r="K3487" t="str">
            <v>MULT DECL DEL ENTERO MENSUAL DE RET DEL I.S.R. DE ING ASIMILADOS A SALARIOS.REPE</v>
          </cell>
          <cell r="L3487">
            <v>0</v>
          </cell>
          <cell r="M3487">
            <v>12495</v>
          </cell>
          <cell r="N3487">
            <v>0</v>
          </cell>
          <cell r="O3487">
            <v>12495</v>
          </cell>
          <cell r="P3487">
            <v>12495</v>
          </cell>
          <cell r="Q3487">
            <v>12495</v>
          </cell>
          <cell r="R3487" t="str">
            <v>Sin saldo estimado</v>
          </cell>
          <cell r="S3487">
            <v>1</v>
          </cell>
        </row>
        <row r="3488">
          <cell r="B3488">
            <v>13917</v>
          </cell>
          <cell r="C3488" t="str">
            <v xml:space="preserve">MULTA POR INCUMPLIMIENTO AL REQUERIMIENTO VIG OBLIG                             </v>
          </cell>
          <cell r="D3488" t="str">
            <v>20191050906127</v>
          </cell>
          <cell r="E3488" t="str">
            <v>8400008001001001</v>
          </cell>
          <cell r="K3488" t="str">
            <v xml:space="preserve">MULTA POR INCUMPLIMIENTO AL REQUERIMIENTO VIG OBLIG                             </v>
          </cell>
          <cell r="L3488">
            <v>19977</v>
          </cell>
          <cell r="M3488">
            <v>40932</v>
          </cell>
          <cell r="N3488">
            <v>2614</v>
          </cell>
          <cell r="O3488">
            <v>58295</v>
          </cell>
          <cell r="P3488">
            <v>50727</v>
          </cell>
          <cell r="Q3488">
            <v>50727</v>
          </cell>
          <cell r="R3488">
            <v>2.5392701606847874</v>
          </cell>
          <cell r="S3488">
            <v>0.87017754524401747</v>
          </cell>
        </row>
        <row r="3489">
          <cell r="B3489">
            <v>13924</v>
          </cell>
          <cell r="C3489" t="str">
            <v>MUL X PRESENT A REQ DE AUT DECL P/ PROV MEN I.S.R. P/MOR R/GRAL .DIST A REP E IN</v>
          </cell>
          <cell r="D3489" t="str">
            <v>20191050906127</v>
          </cell>
          <cell r="E3489" t="str">
            <v>8400008001001001</v>
          </cell>
          <cell r="K3489" t="str">
            <v>MUL X PRESENT A REQ DE AUT DECL P/ PROV MEN I.S.R. P/MOR R/GRAL .DIST A REP E IN</v>
          </cell>
          <cell r="L3489">
            <v>599944</v>
          </cell>
          <cell r="M3489">
            <v>2526</v>
          </cell>
          <cell r="N3489">
            <v>166743</v>
          </cell>
          <cell r="O3489">
            <v>435727</v>
          </cell>
          <cell r="P3489">
            <v>114574</v>
          </cell>
          <cell r="Q3489">
            <v>114574</v>
          </cell>
          <cell r="R3489">
            <v>0.19097449095248889</v>
          </cell>
          <cell r="S3489">
            <v>0.26294904837203109</v>
          </cell>
        </row>
        <row r="3490">
          <cell r="B3490">
            <v>13926</v>
          </cell>
          <cell r="C3490" t="str">
            <v>MUL X PRESENT A REQ DE AUT DECL P/ PROV MEN I.S.R. P/FIS ACT EMP Y PROF DIST A R</v>
          </cell>
          <cell r="D3490" t="str">
            <v>20191050906127</v>
          </cell>
          <cell r="E3490" t="str">
            <v>8400008001001001</v>
          </cell>
          <cell r="K3490" t="str">
            <v>MUL X PRESENT A REQ DE AUT DECL P/ PROV MEN I.S.R. P/FIS ACT EMP Y PROF DIST A R</v>
          </cell>
          <cell r="L3490">
            <v>0</v>
          </cell>
          <cell r="M3490">
            <v>3991</v>
          </cell>
          <cell r="N3490">
            <v>1284</v>
          </cell>
          <cell r="O3490">
            <v>2707</v>
          </cell>
          <cell r="P3490">
            <v>2707</v>
          </cell>
          <cell r="Q3490">
            <v>2707</v>
          </cell>
          <cell r="R3490" t="str">
            <v>Sin saldo estimado</v>
          </cell>
          <cell r="S3490">
            <v>1</v>
          </cell>
        </row>
        <row r="3491">
          <cell r="B3491">
            <v>13927</v>
          </cell>
          <cell r="C3491" t="str">
            <v>MUL X PRESENT A REQ DE AUT DECL P/ PROV MEN I.S.R. P/FISIC ARREND DIST A REP E I</v>
          </cell>
          <cell r="D3491" t="str">
            <v>20191050906127</v>
          </cell>
          <cell r="E3491" t="str">
            <v>8400008001001001</v>
          </cell>
          <cell r="K3491" t="str">
            <v>MUL X PRESENT A REQ DE AUT DECL P/ PROV MEN I.S.R. P/FISIC ARREND DIST A REP E I</v>
          </cell>
          <cell r="L3491">
            <v>10981</v>
          </cell>
          <cell r="M3491">
            <v>6197</v>
          </cell>
          <cell r="N3491">
            <v>1034</v>
          </cell>
          <cell r="O3491">
            <v>16144</v>
          </cell>
          <cell r="P3491">
            <v>10080</v>
          </cell>
          <cell r="Q3491">
            <v>10080</v>
          </cell>
          <cell r="R3491">
            <v>0.91794918495583278</v>
          </cell>
          <cell r="S3491">
            <v>0.62438057482656095</v>
          </cell>
        </row>
        <row r="3492">
          <cell r="B3492">
            <v>13929</v>
          </cell>
          <cell r="C3492" t="str">
            <v>MUL X PRESENT A REQ DE AUT DECL DEL ENTERO MENSUAL DE RETEN I.S.R DE ING POR SAL</v>
          </cell>
          <cell r="D3492" t="str">
            <v>20191050906127</v>
          </cell>
          <cell r="E3492" t="str">
            <v>8400008001001001</v>
          </cell>
          <cell r="K3492" t="str">
            <v>MUL X PRESENT A REQ DE AUT DECL DEL ENTERO MENSUAL DE RETEN I.S.R DE ING POR SAL</v>
          </cell>
          <cell r="L3492">
            <v>527427</v>
          </cell>
          <cell r="M3492">
            <v>61616</v>
          </cell>
          <cell r="N3492">
            <v>110818</v>
          </cell>
          <cell r="O3492">
            <v>478225</v>
          </cell>
          <cell r="P3492">
            <v>195819</v>
          </cell>
          <cell r="Q3492">
            <v>195819</v>
          </cell>
          <cell r="R3492">
            <v>0.37127223293460515</v>
          </cell>
          <cell r="S3492">
            <v>0.40947043755554396</v>
          </cell>
        </row>
        <row r="3493">
          <cell r="B3493">
            <v>13930</v>
          </cell>
          <cell r="C3493" t="str">
            <v>MUL X PRESENT A REQ DE AUT DECL DEL ENT MEN DE RETEN I.S.R. DE ING ASIMI A SAL D</v>
          </cell>
          <cell r="D3493" t="str">
            <v>20191050906127</v>
          </cell>
          <cell r="E3493" t="str">
            <v>8400008001001001</v>
          </cell>
          <cell r="K3493" t="str">
            <v>MUL X PRESENT A REQ DE AUT DECL DEL ENT MEN DE RETEN I.S.R. DE ING ASIMI A SAL D</v>
          </cell>
          <cell r="L3493">
            <v>140300</v>
          </cell>
          <cell r="M3493">
            <v>6915</v>
          </cell>
          <cell r="N3493">
            <v>52279</v>
          </cell>
          <cell r="O3493">
            <v>94936</v>
          </cell>
          <cell r="P3493">
            <v>32639</v>
          </cell>
          <cell r="Q3493">
            <v>32639</v>
          </cell>
          <cell r="R3493">
            <v>0.23263720598717036</v>
          </cell>
          <cell r="S3493">
            <v>0.34380003370691836</v>
          </cell>
        </row>
        <row r="3494">
          <cell r="B3494">
            <v>13931</v>
          </cell>
          <cell r="C3494" t="str">
            <v xml:space="preserve">DECLARACION DE PAGO MENSUAL DEL I.V.A DISTINTA A REPECOS E INTERMEDIOS.         </v>
          </cell>
          <cell r="D3494" t="str">
            <v>20191050906127</v>
          </cell>
          <cell r="E3494" t="str">
            <v>8400008001001001</v>
          </cell>
          <cell r="K3494" t="str">
            <v xml:space="preserve">DECLARACION DE PAGO MENSUAL DEL I.V.A DISTINTA A REPECOS E INTERMEDIOS.         </v>
          </cell>
          <cell r="L3494">
            <v>959236</v>
          </cell>
          <cell r="M3494">
            <v>46737</v>
          </cell>
          <cell r="N3494">
            <v>185951</v>
          </cell>
          <cell r="O3494">
            <v>820022</v>
          </cell>
          <cell r="P3494">
            <v>278690</v>
          </cell>
          <cell r="Q3494">
            <v>278690</v>
          </cell>
          <cell r="R3494">
            <v>0.29053329941745304</v>
          </cell>
          <cell r="S3494">
            <v>0.33985673555099744</v>
          </cell>
        </row>
        <row r="3495">
          <cell r="B3495">
            <v>13933</v>
          </cell>
          <cell r="C3495" t="str">
            <v xml:space="preserve">MUL X PRESENT A REQ DE AUT DECL DE P/MEN DEF I.E.P.S. X ENAJ O LA IMPORT DE BEB </v>
          </cell>
          <cell r="D3495" t="str">
            <v>20191050906127</v>
          </cell>
          <cell r="E3495" t="str">
            <v>8400008001001001</v>
          </cell>
          <cell r="K3495" t="str">
            <v xml:space="preserve">MUL X PRESENT A REQ DE AUT DECL DE P/MEN DEF I.E.P.S. X ENAJ O LA IMPORT DE BEB </v>
          </cell>
          <cell r="L3495">
            <v>2101</v>
          </cell>
          <cell r="M3495">
            <v>1120</v>
          </cell>
          <cell r="N3495">
            <v>0</v>
          </cell>
          <cell r="O3495">
            <v>3221</v>
          </cell>
          <cell r="P3495">
            <v>1120</v>
          </cell>
          <cell r="Q3495">
            <v>1120</v>
          </cell>
          <cell r="R3495">
            <v>0.53307948595906707</v>
          </cell>
          <cell r="S3495">
            <v>0.34771809996895375</v>
          </cell>
        </row>
        <row r="3496">
          <cell r="B3496">
            <v>13939</v>
          </cell>
          <cell r="C3496" t="str">
            <v xml:space="preserve">MULTA X PRESENT A REQ DE AUT P/PROV MEN DEL I.E.T.U. DISTINTA A REPECOS E INTER </v>
          </cell>
          <cell r="D3496" t="str">
            <v>20191050906127</v>
          </cell>
          <cell r="E3496" t="str">
            <v>8400008001001001</v>
          </cell>
          <cell r="K3496" t="str">
            <v xml:space="preserve">MULTA X PRESENT A REQ DE AUT P/PROV MEN DEL I.E.T.U. DISTINTA A REPECOS E INTER </v>
          </cell>
          <cell r="L3496">
            <v>0</v>
          </cell>
          <cell r="M3496">
            <v>7761</v>
          </cell>
          <cell r="N3496">
            <v>0</v>
          </cell>
          <cell r="O3496">
            <v>7761</v>
          </cell>
          <cell r="P3496">
            <v>7761</v>
          </cell>
          <cell r="Q3496">
            <v>7761</v>
          </cell>
          <cell r="R3496" t="str">
            <v>Sin saldo estimado</v>
          </cell>
          <cell r="S3496">
            <v>1</v>
          </cell>
        </row>
        <row r="3497">
          <cell r="B3497">
            <v>13942</v>
          </cell>
          <cell r="C3497" t="str">
            <v>MUL X NO ATENDER EL REQ DE AUT DEC DE P/PROV MEN I.S.R P/ MOR REG GRAL DIST A RE</v>
          </cell>
          <cell r="D3497" t="str">
            <v>20191050906127</v>
          </cell>
          <cell r="E3497" t="str">
            <v>8400008001001001</v>
          </cell>
          <cell r="K3497" t="str">
            <v>MUL X NO ATENDER EL REQ DE AUT DEC DE P/PROV MEN I.S.R P/ MOR REG GRAL DIST A RE</v>
          </cell>
          <cell r="L3497">
            <v>241721</v>
          </cell>
          <cell r="M3497">
            <v>16361</v>
          </cell>
          <cell r="N3497">
            <v>63938</v>
          </cell>
          <cell r="O3497">
            <v>194144</v>
          </cell>
          <cell r="P3497">
            <v>63828</v>
          </cell>
          <cell r="Q3497">
            <v>63828</v>
          </cell>
          <cell r="R3497">
            <v>0.26405649488459837</v>
          </cell>
          <cell r="S3497">
            <v>0.32876627657821</v>
          </cell>
        </row>
        <row r="3498">
          <cell r="B3498">
            <v>13945</v>
          </cell>
          <cell r="C3498" t="str">
            <v xml:space="preserve">MUL X NO ATEND REQ DE AUT DECL DE P/PROV MENS I.S.R. P/FISIC ARREN DIST A REP E </v>
          </cell>
          <cell r="D3498" t="str">
            <v>20191050906127</v>
          </cell>
          <cell r="E3498" t="str">
            <v>8400008001001001</v>
          </cell>
          <cell r="K3498" t="str">
            <v xml:space="preserve">MUL X NO ATEND REQ DE AUT DECL DE P/PROV MENS I.S.R. P/FISIC ARREN DIST A REP E </v>
          </cell>
          <cell r="L3498">
            <v>0</v>
          </cell>
          <cell r="M3498">
            <v>1120</v>
          </cell>
          <cell r="N3498">
            <v>0</v>
          </cell>
          <cell r="O3498">
            <v>1120</v>
          </cell>
          <cell r="P3498">
            <v>1120</v>
          </cell>
          <cell r="Q3498">
            <v>1120</v>
          </cell>
          <cell r="R3498" t="str">
            <v>Sin saldo estimado</v>
          </cell>
          <cell r="S3498">
            <v>1</v>
          </cell>
        </row>
        <row r="3499">
          <cell r="B3499">
            <v>13947</v>
          </cell>
          <cell r="C3499" t="str">
            <v>MUL X NO ATEND REQ DE AUT DECL DEL ENTERO MENS RETENCION I.S.R. DE ING X SAL DIS</v>
          </cell>
          <cell r="D3499" t="str">
            <v>20191050906127</v>
          </cell>
          <cell r="E3499" t="str">
            <v>8400008001001001</v>
          </cell>
          <cell r="K3499" t="str">
            <v>MUL X NO ATEND REQ DE AUT DECL DEL ENTERO MENS RETENCION I.S.R. DE ING X SAL DIS</v>
          </cell>
          <cell r="L3499">
            <v>286579</v>
          </cell>
          <cell r="M3499">
            <v>36982</v>
          </cell>
          <cell r="N3499">
            <v>102752</v>
          </cell>
          <cell r="O3499">
            <v>220809</v>
          </cell>
          <cell r="P3499">
            <v>64174</v>
          </cell>
          <cell r="Q3499">
            <v>64174</v>
          </cell>
          <cell r="R3499">
            <v>0.22393127200527604</v>
          </cell>
          <cell r="S3499">
            <v>0.29063126955875895</v>
          </cell>
        </row>
        <row r="3500">
          <cell r="B3500">
            <v>13948</v>
          </cell>
          <cell r="C3500" t="str">
            <v>MUL X NO ATEND REQ DE AUT DECL DEL ENTERO MENS DE RETENCION I.S.R. DE ING ASIMIL</v>
          </cell>
          <cell r="D3500" t="str">
            <v>20191050906127</v>
          </cell>
          <cell r="E3500" t="str">
            <v>8400008001001001</v>
          </cell>
          <cell r="K3500" t="str">
            <v>MUL X NO ATEND REQ DE AUT DECL DEL ENTERO MENS DE RETENCION I.S.R. DE ING ASIMIL</v>
          </cell>
          <cell r="L3500">
            <v>46239</v>
          </cell>
          <cell r="M3500">
            <v>11645</v>
          </cell>
          <cell r="N3500">
            <v>12292</v>
          </cell>
          <cell r="O3500">
            <v>45592</v>
          </cell>
          <cell r="P3500">
            <v>14391</v>
          </cell>
          <cell r="Q3500">
            <v>14391</v>
          </cell>
          <cell r="R3500">
            <v>0.3112307792123532</v>
          </cell>
          <cell r="S3500">
            <v>0.31564748201438847</v>
          </cell>
        </row>
        <row r="3501">
          <cell r="B3501">
            <v>13949</v>
          </cell>
          <cell r="C3501" t="str">
            <v xml:space="preserve">MUL X NO ATENDER EL REQ DE AUT DECL DE P/MENS DEL I.V.A. DISTI A REP E INTER    </v>
          </cell>
          <cell r="D3501" t="str">
            <v>20191050906127</v>
          </cell>
          <cell r="E3501" t="str">
            <v>8400008001001001</v>
          </cell>
          <cell r="K3501" t="str">
            <v xml:space="preserve">MUL X NO ATENDER EL REQ DE AUT DECL DE P/MENS DEL I.V.A. DISTI A REP E INTER    </v>
          </cell>
          <cell r="L3501">
            <v>437083</v>
          </cell>
          <cell r="M3501">
            <v>40605</v>
          </cell>
          <cell r="N3501">
            <v>99226</v>
          </cell>
          <cell r="O3501">
            <v>378462</v>
          </cell>
          <cell r="P3501">
            <v>108762</v>
          </cell>
          <cell r="Q3501">
            <v>108762</v>
          </cell>
          <cell r="R3501">
            <v>0.24883603343072139</v>
          </cell>
          <cell r="S3501">
            <v>0.287378917830588</v>
          </cell>
        </row>
        <row r="3502">
          <cell r="B3502">
            <v>13957</v>
          </cell>
          <cell r="C3502" t="str">
            <v xml:space="preserve">MUL X NO ATEND REQ DE AUT P/PROV MENS DEL I.E.T.U. DIST A REP E INTER           </v>
          </cell>
          <cell r="D3502" t="str">
            <v>20191050906127</v>
          </cell>
          <cell r="E3502" t="str">
            <v>8400008001001001</v>
          </cell>
          <cell r="K3502" t="str">
            <v xml:space="preserve">MUL X NO ATEND REQ DE AUT P/PROV MENS DEL I.E.T.U. DIST A REP E INTER           </v>
          </cell>
          <cell r="L3502">
            <v>5422</v>
          </cell>
          <cell r="M3502">
            <v>8015</v>
          </cell>
          <cell r="N3502">
            <v>3614</v>
          </cell>
          <cell r="O3502">
            <v>9823</v>
          </cell>
          <cell r="P3502">
            <v>8015</v>
          </cell>
          <cell r="Q3502">
            <v>8015</v>
          </cell>
          <cell r="R3502">
            <v>1.4782368129841388</v>
          </cell>
          <cell r="S3502">
            <v>0.81594217652448331</v>
          </cell>
        </row>
        <row r="3503">
          <cell r="B3503">
            <v>14599</v>
          </cell>
          <cell r="C3503" t="str">
            <v xml:space="preserve">MULTA DEC P/PROV MENS DE I.S.R. PER FISIC ACT EMPRESARIALES                     </v>
          </cell>
          <cell r="D3503" t="str">
            <v>20191050906127</v>
          </cell>
          <cell r="E3503" t="str">
            <v>8400008001001001</v>
          </cell>
          <cell r="K3503" t="str">
            <v xml:space="preserve">MULTA DEC P/PROV MENS DE I.S.R. PER FISIC ACT EMPRESARIALES                     </v>
          </cell>
          <cell r="L3503">
            <v>543819</v>
          </cell>
          <cell r="M3503">
            <v>198090.01</v>
          </cell>
          <cell r="N3503">
            <v>17870</v>
          </cell>
          <cell r="O3503">
            <v>724039.01</v>
          </cell>
          <cell r="P3503">
            <v>445996.01</v>
          </cell>
          <cell r="Q3503">
            <v>445996.01</v>
          </cell>
          <cell r="R3503">
            <v>0.8201184769197104</v>
          </cell>
          <cell r="S3503">
            <v>0.61598339846357175</v>
          </cell>
        </row>
        <row r="3504">
          <cell r="B3504">
            <v>14600</v>
          </cell>
          <cell r="C3504" t="str">
            <v xml:space="preserve">MULTA DEC DE P/PROV MENS DE I.S.R. PER FISIC ACT PROFESIONALES                  </v>
          </cell>
          <cell r="D3504" t="str">
            <v>20191050906127</v>
          </cell>
          <cell r="E3504" t="str">
            <v>8400008001001001</v>
          </cell>
          <cell r="K3504" t="str">
            <v xml:space="preserve">MULTA DEC DE P/PROV MENS DE I.S.R. PER FISIC ACT PROFESIONALES                  </v>
          </cell>
          <cell r="L3504">
            <v>313896</v>
          </cell>
          <cell r="M3504">
            <v>315066</v>
          </cell>
          <cell r="N3504">
            <v>2549</v>
          </cell>
          <cell r="O3504">
            <v>626413</v>
          </cell>
          <cell r="P3504">
            <v>438120</v>
          </cell>
          <cell r="Q3504">
            <v>438120</v>
          </cell>
          <cell r="R3504">
            <v>1.3957489104671612</v>
          </cell>
          <cell r="S3504">
            <v>0.6994107721263767</v>
          </cell>
        </row>
        <row r="3505">
          <cell r="B3505">
            <v>14601</v>
          </cell>
          <cell r="C3505" t="str">
            <v xml:space="preserve">MULTA POR REQUERIMIENTO VENCIDO                                                 </v>
          </cell>
          <cell r="D3505" t="str">
            <v>20191050906127</v>
          </cell>
          <cell r="E3505" t="str">
            <v>8400008001001001</v>
          </cell>
          <cell r="K3505" t="str">
            <v xml:space="preserve">MULTA POR REQUERIMIENTO VENCIDO                                                 </v>
          </cell>
          <cell r="L3505">
            <v>47556</v>
          </cell>
          <cell r="M3505">
            <v>1925</v>
          </cell>
          <cell r="N3505">
            <v>14253</v>
          </cell>
          <cell r="O3505">
            <v>35228</v>
          </cell>
          <cell r="P3505">
            <v>9264</v>
          </cell>
          <cell r="Q3505">
            <v>9264</v>
          </cell>
          <cell r="R3505">
            <v>0.19480191773908656</v>
          </cell>
          <cell r="S3505">
            <v>0.26297263540365617</v>
          </cell>
        </row>
        <row r="3506">
          <cell r="B3506">
            <v>14602</v>
          </cell>
          <cell r="C3506" t="str">
            <v xml:space="preserve">DECL DE PAGO DEF I.E.P.S.POR ALIMENTOS NO BASICOS CON ALTO CONT CALORICO        </v>
          </cell>
          <cell r="D3506" t="str">
            <v>20191050906127</v>
          </cell>
          <cell r="E3506" t="str">
            <v>8400008001001001</v>
          </cell>
          <cell r="K3506" t="str">
            <v xml:space="preserve">DECL DE PAGO DEF I.E.P.S.POR ALIMENTOS NO BASICOS CON ALTO CONT CALORICO        </v>
          </cell>
          <cell r="L3506">
            <v>18256</v>
          </cell>
          <cell r="M3506">
            <v>4480</v>
          </cell>
          <cell r="N3506">
            <v>1919</v>
          </cell>
          <cell r="O3506">
            <v>20817</v>
          </cell>
          <cell r="P3506">
            <v>5600</v>
          </cell>
          <cell r="Q3506">
            <v>5600</v>
          </cell>
          <cell r="R3506">
            <v>0.30674846625766872</v>
          </cell>
          <cell r="S3506">
            <v>0.26901090454916654</v>
          </cell>
        </row>
        <row r="3507">
          <cell r="B3507">
            <v>14607</v>
          </cell>
          <cell r="C3507" t="str">
            <v xml:space="preserve">DECL MENS DE I.S.R. IMP PROP P/FIS REG ACT AGRICOLAS GANAD SILVICOLAS Y PESQ    </v>
          </cell>
          <cell r="D3507" t="str">
            <v>20191050906127</v>
          </cell>
          <cell r="E3507" t="str">
            <v>8400008001001001</v>
          </cell>
          <cell r="K3507" t="str">
            <v xml:space="preserve">DECL MENS DE I.S.R. IMP PROP P/FIS REG ACT AGRICOLAS GANAD SILVICOLAS Y PESQ    </v>
          </cell>
          <cell r="L3507">
            <v>0</v>
          </cell>
          <cell r="M3507">
            <v>1120</v>
          </cell>
          <cell r="N3507">
            <v>0</v>
          </cell>
          <cell r="O3507">
            <v>1120</v>
          </cell>
          <cell r="P3507">
            <v>1120</v>
          </cell>
          <cell r="Q3507">
            <v>1120</v>
          </cell>
          <cell r="R3507" t="str">
            <v>Sin saldo estimado</v>
          </cell>
          <cell r="S3507">
            <v>1</v>
          </cell>
        </row>
        <row r="3508">
          <cell r="B3508">
            <v>14652</v>
          </cell>
          <cell r="C3508" t="str">
            <v xml:space="preserve">DECLARACION COMPLEMENTARIA ISAN SIN PAGO                                        </v>
          </cell>
          <cell r="D3508" t="str">
            <v>20191050906127</v>
          </cell>
          <cell r="E3508" t="str">
            <v>8400008001001001</v>
          </cell>
          <cell r="K3508" t="str">
            <v xml:space="preserve">DECLARACION COMPLEMENTARIA ISAN SIN PAGO                                        </v>
          </cell>
          <cell r="L3508">
            <v>0</v>
          </cell>
          <cell r="M3508">
            <v>0</v>
          </cell>
          <cell r="N3508">
            <v>0</v>
          </cell>
          <cell r="O3508">
            <v>0</v>
          </cell>
          <cell r="P3508">
            <v>0</v>
          </cell>
          <cell r="Q3508">
            <v>0</v>
          </cell>
          <cell r="R3508" t="str">
            <v>Sin saldo estimado</v>
          </cell>
          <cell r="S3508">
            <v>1</v>
          </cell>
        </row>
        <row r="3509">
          <cell r="B3509">
            <v>14660</v>
          </cell>
          <cell r="C3509" t="str">
            <v xml:space="preserve">DECL. BIMESTRAL DEL I.S.R. RIF SEGUNDO BIMESTRE 2014                            </v>
          </cell>
          <cell r="D3509" t="str">
            <v>20191050906127</v>
          </cell>
          <cell r="E3509" t="str">
            <v>8400008001001001</v>
          </cell>
          <cell r="K3509" t="str">
            <v xml:space="preserve">DECL. BIMESTRAL DEL I.S.R. RIF SEGUNDO BIMESTRE 2014                            </v>
          </cell>
          <cell r="L3509">
            <v>0</v>
          </cell>
          <cell r="M3509">
            <v>638</v>
          </cell>
          <cell r="N3509">
            <v>0</v>
          </cell>
          <cell r="O3509">
            <v>638</v>
          </cell>
          <cell r="P3509">
            <v>638</v>
          </cell>
          <cell r="Q3509">
            <v>638</v>
          </cell>
          <cell r="R3509" t="str">
            <v>Sin saldo estimado</v>
          </cell>
          <cell r="S3509">
            <v>1</v>
          </cell>
        </row>
        <row r="3510">
          <cell r="B3510">
            <v>14661</v>
          </cell>
          <cell r="C3510" t="str">
            <v xml:space="preserve">DECL. BIMESTRAL DEL I.S.R. RIF TERCER BIMESTRE 2014                             </v>
          </cell>
          <cell r="D3510" t="str">
            <v>20191050906127</v>
          </cell>
          <cell r="E3510" t="str">
            <v>8400008001001001</v>
          </cell>
          <cell r="K3510" t="str">
            <v xml:space="preserve">DECL. BIMESTRAL DEL I.S.R. RIF TERCER BIMESTRE 2014                             </v>
          </cell>
          <cell r="L3510">
            <v>0</v>
          </cell>
          <cell r="M3510">
            <v>638</v>
          </cell>
          <cell r="N3510">
            <v>0</v>
          </cell>
          <cell r="O3510">
            <v>638</v>
          </cell>
          <cell r="P3510">
            <v>638</v>
          </cell>
          <cell r="Q3510">
            <v>638</v>
          </cell>
          <cell r="R3510" t="str">
            <v>Sin saldo estimado</v>
          </cell>
          <cell r="S3510">
            <v>1</v>
          </cell>
        </row>
        <row r="3511">
          <cell r="B3511">
            <v>14663</v>
          </cell>
          <cell r="C3511" t="str">
            <v xml:space="preserve">DECL. BIMESTRAL DEL I.S.R. RIF QUINTO BIMESTRE 2014                             </v>
          </cell>
          <cell r="D3511" t="str">
            <v>20191050906127</v>
          </cell>
          <cell r="E3511" t="str">
            <v>8400008001001001</v>
          </cell>
          <cell r="K3511" t="str">
            <v xml:space="preserve">DECL. BIMESTRAL DEL I.S.R. RIF QUINTO BIMESTRE 2014                             </v>
          </cell>
          <cell r="L3511">
            <v>0</v>
          </cell>
          <cell r="M3511">
            <v>638</v>
          </cell>
          <cell r="N3511">
            <v>0</v>
          </cell>
          <cell r="O3511">
            <v>638</v>
          </cell>
          <cell r="P3511">
            <v>638</v>
          </cell>
          <cell r="Q3511">
            <v>638</v>
          </cell>
          <cell r="R3511" t="str">
            <v>Sin saldo estimado</v>
          </cell>
          <cell r="S3511">
            <v>1</v>
          </cell>
        </row>
        <row r="3512">
          <cell r="B3512">
            <v>14664</v>
          </cell>
          <cell r="C3512" t="str">
            <v xml:space="preserve">DECL. BIMESTRAL DEL I.S.R. RIF SEXTO BIMESTRE 2014                              </v>
          </cell>
          <cell r="D3512" t="str">
            <v>20191050906127</v>
          </cell>
          <cell r="E3512" t="str">
            <v>8400008001001001</v>
          </cell>
          <cell r="K3512" t="str">
            <v xml:space="preserve">DECL. BIMESTRAL DEL I.S.R. RIF SEXTO BIMESTRE 2014                              </v>
          </cell>
          <cell r="L3512">
            <v>0</v>
          </cell>
          <cell r="M3512">
            <v>719</v>
          </cell>
          <cell r="N3512">
            <v>0</v>
          </cell>
          <cell r="O3512">
            <v>719</v>
          </cell>
          <cell r="P3512">
            <v>719</v>
          </cell>
          <cell r="Q3512">
            <v>719</v>
          </cell>
          <cell r="R3512" t="str">
            <v>Sin saldo estimado</v>
          </cell>
          <cell r="S3512">
            <v>1</v>
          </cell>
        </row>
        <row r="3513">
          <cell r="B3513">
            <v>14665</v>
          </cell>
          <cell r="C3513" t="str">
            <v xml:space="preserve">DECL. BIMESTRAL DEL I.S.R. RIF PRIMER BIMESTRE 2015                             </v>
          </cell>
          <cell r="D3513" t="str">
            <v>20191050906127</v>
          </cell>
          <cell r="E3513" t="str">
            <v>8400008001001001</v>
          </cell>
          <cell r="K3513" t="str">
            <v xml:space="preserve">DECL. BIMESTRAL DEL I.S.R. RIF PRIMER BIMESTRE 2015                             </v>
          </cell>
          <cell r="L3513">
            <v>0</v>
          </cell>
          <cell r="M3513">
            <v>1438</v>
          </cell>
          <cell r="N3513">
            <v>0</v>
          </cell>
          <cell r="O3513">
            <v>1438</v>
          </cell>
          <cell r="P3513">
            <v>1438</v>
          </cell>
          <cell r="Q3513">
            <v>1438</v>
          </cell>
          <cell r="R3513" t="str">
            <v>Sin saldo estimado</v>
          </cell>
          <cell r="S3513">
            <v>1</v>
          </cell>
        </row>
        <row r="3514">
          <cell r="B3514">
            <v>14666</v>
          </cell>
          <cell r="C3514" t="str">
            <v xml:space="preserve">DECL. BIMESTRAL DEL I.S.R. RIF SEGUNDO BIMESTRE 2015                            </v>
          </cell>
          <cell r="D3514" t="str">
            <v>20191050906127</v>
          </cell>
          <cell r="E3514" t="str">
            <v>8400008001001001</v>
          </cell>
          <cell r="K3514" t="str">
            <v xml:space="preserve">DECL. BIMESTRAL DEL I.S.R. RIF SEGUNDO BIMESTRE 2015                            </v>
          </cell>
          <cell r="L3514">
            <v>0</v>
          </cell>
          <cell r="M3514">
            <v>1438</v>
          </cell>
          <cell r="N3514">
            <v>0</v>
          </cell>
          <cell r="O3514">
            <v>1438</v>
          </cell>
          <cell r="P3514">
            <v>1438</v>
          </cell>
          <cell r="Q3514">
            <v>1438</v>
          </cell>
          <cell r="R3514" t="str">
            <v>Sin saldo estimado</v>
          </cell>
          <cell r="S3514">
            <v>1</v>
          </cell>
        </row>
        <row r="3515">
          <cell r="B3515">
            <v>14674</v>
          </cell>
          <cell r="C3515" t="str">
            <v xml:space="preserve">DECL. BIMESTRAL DEL I.S.R. RIF CUARTO BIMESTRE 2015                             </v>
          </cell>
          <cell r="D3515" t="str">
            <v>20191050906127</v>
          </cell>
          <cell r="E3515" t="str">
            <v>8400008001001001</v>
          </cell>
          <cell r="K3515" t="str">
            <v xml:space="preserve">DECL. BIMESTRAL DEL I.S.R. RIF CUARTO BIMESTRE 2015                             </v>
          </cell>
          <cell r="L3515">
            <v>0</v>
          </cell>
          <cell r="M3515">
            <v>992</v>
          </cell>
          <cell r="N3515">
            <v>0</v>
          </cell>
          <cell r="O3515">
            <v>992</v>
          </cell>
          <cell r="P3515">
            <v>992</v>
          </cell>
          <cell r="Q3515">
            <v>992</v>
          </cell>
          <cell r="R3515" t="str">
            <v>Sin saldo estimado</v>
          </cell>
          <cell r="S3515">
            <v>1</v>
          </cell>
        </row>
        <row r="3516">
          <cell r="B3516">
            <v>14676</v>
          </cell>
          <cell r="C3516" t="str">
            <v xml:space="preserve">DECL. BIMESTRAL DEL I.S.R. RIF SEXTO BIMESTRE 2015                              </v>
          </cell>
          <cell r="D3516" t="str">
            <v>20191050906127</v>
          </cell>
          <cell r="E3516" t="str">
            <v>8400008001001001</v>
          </cell>
          <cell r="K3516" t="str">
            <v xml:space="preserve">DECL. BIMESTRAL DEL I.S.R. RIF SEXTO BIMESTRE 2015                              </v>
          </cell>
          <cell r="L3516">
            <v>0</v>
          </cell>
          <cell r="M3516">
            <v>716</v>
          </cell>
          <cell r="N3516">
            <v>0</v>
          </cell>
          <cell r="O3516">
            <v>716</v>
          </cell>
          <cell r="P3516">
            <v>716</v>
          </cell>
          <cell r="Q3516">
            <v>716</v>
          </cell>
          <cell r="R3516" t="str">
            <v>Sin saldo estimado</v>
          </cell>
          <cell r="S3516">
            <v>1</v>
          </cell>
        </row>
        <row r="3517">
          <cell r="B3517">
            <v>15156</v>
          </cell>
          <cell r="C3517" t="str">
            <v xml:space="preserve">DECL DE PAG BIMESTRAL DE IVA                                                    </v>
          </cell>
          <cell r="D3517" t="str">
            <v>20191050906127</v>
          </cell>
          <cell r="E3517" t="str">
            <v>8400008001001001</v>
          </cell>
          <cell r="K3517" t="str">
            <v xml:space="preserve">DECL DE PAG BIMESTRAL DE IVA                                                    </v>
          </cell>
          <cell r="L3517">
            <v>186536</v>
          </cell>
          <cell r="M3517">
            <v>91980</v>
          </cell>
          <cell r="N3517">
            <v>1120</v>
          </cell>
          <cell r="O3517">
            <v>277396</v>
          </cell>
          <cell r="P3517">
            <v>111518</v>
          </cell>
          <cell r="Q3517">
            <v>111518</v>
          </cell>
          <cell r="R3517">
            <v>0.59783634258266505</v>
          </cell>
          <cell r="S3517">
            <v>0.4020173326219556</v>
          </cell>
        </row>
        <row r="3518">
          <cell r="B3518">
            <v>15157</v>
          </cell>
          <cell r="C3518" t="str">
            <v xml:space="preserve">DECL DE PAG DEF BIM DE IEPS POR PLAGUICIDAS                                     </v>
          </cell>
          <cell r="D3518" t="str">
            <v>20191050906127</v>
          </cell>
          <cell r="E3518" t="str">
            <v>8400008001001001</v>
          </cell>
          <cell r="K3518" t="str">
            <v xml:space="preserve">DECL DE PAG DEF BIM DE IEPS POR PLAGUICIDAS                                     </v>
          </cell>
          <cell r="L3518">
            <v>0</v>
          </cell>
          <cell r="M3518">
            <v>560</v>
          </cell>
          <cell r="N3518">
            <v>0</v>
          </cell>
          <cell r="O3518">
            <v>560</v>
          </cell>
          <cell r="P3518">
            <v>560</v>
          </cell>
          <cell r="Q3518">
            <v>560</v>
          </cell>
          <cell r="R3518" t="str">
            <v>Sin saldo estimado</v>
          </cell>
          <cell r="S3518">
            <v>1</v>
          </cell>
        </row>
        <row r="3519">
          <cell r="B3519">
            <v>15158</v>
          </cell>
          <cell r="C3519" t="str">
            <v xml:space="preserve">DECL BIMESTRAL DE ISR RIF                                                       </v>
          </cell>
          <cell r="D3519" t="str">
            <v>20191050906127</v>
          </cell>
          <cell r="E3519" t="str">
            <v>8400008001001001</v>
          </cell>
          <cell r="K3519" t="str">
            <v xml:space="preserve">DECL BIMESTRAL DE ISR RIF                                                       </v>
          </cell>
          <cell r="L3519">
            <v>201517</v>
          </cell>
          <cell r="M3519">
            <v>96360</v>
          </cell>
          <cell r="N3519">
            <v>1680</v>
          </cell>
          <cell r="O3519">
            <v>296197</v>
          </cell>
          <cell r="P3519">
            <v>120594</v>
          </cell>
          <cell r="Q3519">
            <v>120594</v>
          </cell>
          <cell r="R3519">
            <v>0.59843090161127843</v>
          </cell>
          <cell r="S3519">
            <v>0.40714119319236858</v>
          </cell>
        </row>
        <row r="3520">
          <cell r="B3520">
            <v>15159</v>
          </cell>
          <cell r="C3520" t="str">
            <v xml:space="preserve">DECL PAG DEF BIM IEPS POR ALIM NO BASIC CON ALTO CONT CALORICO                  </v>
          </cell>
          <cell r="D3520" t="str">
            <v>20191050906127</v>
          </cell>
          <cell r="E3520" t="str">
            <v>8400008001001001</v>
          </cell>
          <cell r="K3520" t="str">
            <v xml:space="preserve">DECL PAG DEF BIM IEPS POR ALIM NO BASIC CON ALTO CONT CALORICO                  </v>
          </cell>
          <cell r="L3520">
            <v>0</v>
          </cell>
          <cell r="M3520">
            <v>3998</v>
          </cell>
          <cell r="N3520">
            <v>0</v>
          </cell>
          <cell r="O3520">
            <v>3998</v>
          </cell>
          <cell r="P3520">
            <v>3998</v>
          </cell>
          <cell r="Q3520">
            <v>3998</v>
          </cell>
          <cell r="R3520" t="str">
            <v>Sin saldo estimado</v>
          </cell>
          <cell r="S3520">
            <v>1</v>
          </cell>
        </row>
        <row r="3521">
          <cell r="B3521">
            <v>15168</v>
          </cell>
          <cell r="C3521" t="str">
            <v xml:space="preserve">DEC DE PAGO BIMESTRAL DE IEPS POR BEB ALCOHOL SEGUNDO BIMESTRE 2016             </v>
          </cell>
          <cell r="D3521" t="str">
            <v>20191050906127</v>
          </cell>
          <cell r="E3521" t="str">
            <v>8400008001001001</v>
          </cell>
          <cell r="K3521" t="str">
            <v xml:space="preserve">DEC DE PAGO BIMESTRAL DE IEPS POR BEB ALCOHOL SEGUNDO BIMESTRE 2016             </v>
          </cell>
          <cell r="L3521">
            <v>0</v>
          </cell>
          <cell r="M3521">
            <v>1120</v>
          </cell>
          <cell r="N3521">
            <v>0</v>
          </cell>
          <cell r="O3521">
            <v>1120</v>
          </cell>
          <cell r="P3521">
            <v>1120</v>
          </cell>
          <cell r="Q3521">
            <v>1120</v>
          </cell>
          <cell r="R3521" t="str">
            <v>Sin saldo estimado</v>
          </cell>
          <cell r="S3521">
            <v>1</v>
          </cell>
        </row>
        <row r="3522">
          <cell r="B3522">
            <v>15170</v>
          </cell>
          <cell r="C3522" t="str">
            <v xml:space="preserve">DEC DE PAGO BIMESTRAL DE IVA TERCER BIMESTRE 2016                               </v>
          </cell>
          <cell r="D3522" t="str">
            <v>20191050906127</v>
          </cell>
          <cell r="E3522" t="str">
            <v>8400008001001001</v>
          </cell>
          <cell r="K3522" t="str">
            <v xml:space="preserve">DEC DE PAGO BIMESTRAL DE IVA TERCER BIMESTRE 2016                               </v>
          </cell>
          <cell r="L3522">
            <v>2312</v>
          </cell>
          <cell r="M3522">
            <v>0</v>
          </cell>
          <cell r="N3522">
            <v>0</v>
          </cell>
          <cell r="O3522">
            <v>2312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</row>
        <row r="3523">
          <cell r="B3523">
            <v>15172</v>
          </cell>
          <cell r="C3523" t="str">
            <v xml:space="preserve">DEC DE PAGO BIMESTRAL DE ISR RIF TERCER BIMESTRE 2016                           </v>
          </cell>
          <cell r="D3523" t="str">
            <v>20191050906127</v>
          </cell>
          <cell r="E3523" t="str">
            <v>8400008001001001</v>
          </cell>
          <cell r="K3523" t="str">
            <v xml:space="preserve">DEC DE PAGO BIMESTRAL DE ISR RIF TERCER BIMESTRE 2016                           </v>
          </cell>
          <cell r="L3523">
            <v>2312</v>
          </cell>
          <cell r="M3523">
            <v>0</v>
          </cell>
          <cell r="N3523">
            <v>0</v>
          </cell>
          <cell r="O3523">
            <v>2312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</row>
        <row r="3524">
          <cell r="B3524">
            <v>15240</v>
          </cell>
          <cell r="C3524" t="str">
            <v xml:space="preserve">DECLARACION BIMESTRAL DE ISR REGIMEN DE INCORPORACION FISCAL                    </v>
          </cell>
          <cell r="D3524" t="str">
            <v>20191050906127</v>
          </cell>
          <cell r="E3524" t="str">
            <v>8400008001001001</v>
          </cell>
          <cell r="K3524" t="str">
            <v xml:space="preserve">DECLARACION BIMESTRAL DE ISR REGIMEN DE INCORPORACION FISCAL                    </v>
          </cell>
          <cell r="L3524">
            <v>2011</v>
          </cell>
          <cell r="M3524">
            <v>0</v>
          </cell>
          <cell r="N3524">
            <v>1062</v>
          </cell>
          <cell r="O3524">
            <v>949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</row>
        <row r="3525">
          <cell r="B3525">
            <v>15243</v>
          </cell>
          <cell r="C3525" t="str">
            <v xml:space="preserve">DECLARACION DE PAG BIMESTRAL DE IVA                                             </v>
          </cell>
          <cell r="D3525" t="str">
            <v>20191050906127</v>
          </cell>
          <cell r="E3525" t="str">
            <v>8400008001001001</v>
          </cell>
          <cell r="K3525" t="str">
            <v xml:space="preserve">DECLARACION DE PAG BIMESTRAL DE IVA                                             </v>
          </cell>
          <cell r="L3525">
            <v>2021</v>
          </cell>
          <cell r="M3525">
            <v>0</v>
          </cell>
          <cell r="N3525">
            <v>1067</v>
          </cell>
          <cell r="O3525">
            <v>954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</row>
        <row r="3526">
          <cell r="B3526">
            <v>15253</v>
          </cell>
          <cell r="C3526" t="str">
            <v xml:space="preserve">DECL DE PAG DEF MEN D/IEPS P/ALIM NO B?SIC C/ALTO CONT CAL?RIC DENT DE PLAZO    </v>
          </cell>
          <cell r="D3526" t="str">
            <v>20191050906127</v>
          </cell>
          <cell r="E3526" t="str">
            <v>8400008001001001</v>
          </cell>
          <cell r="K3526" t="str">
            <v xml:space="preserve">DECL DE PAG DEF MEN D/IEPS P/ALIM NO B?SIC C/ALTO CONT CAL?RIC DENT DE PLAZO    </v>
          </cell>
          <cell r="L3526">
            <v>1854</v>
          </cell>
          <cell r="M3526">
            <v>1120</v>
          </cell>
          <cell r="N3526">
            <v>618</v>
          </cell>
          <cell r="O3526">
            <v>2356</v>
          </cell>
          <cell r="P3526">
            <v>1120</v>
          </cell>
          <cell r="Q3526">
            <v>1120</v>
          </cell>
          <cell r="R3526">
            <v>0.60409924487594391</v>
          </cell>
          <cell r="S3526">
            <v>0.47538200339558573</v>
          </cell>
        </row>
        <row r="3527">
          <cell r="B3527">
            <v>15257</v>
          </cell>
          <cell r="C3527" t="str">
            <v xml:space="preserve">DECL DE PAG PROV MENS DE ISR POR REALIZAR ACT EMPRES DENTRO DE PLAZO            </v>
          </cell>
          <cell r="D3527" t="str">
            <v>20191050906127</v>
          </cell>
          <cell r="E3527" t="str">
            <v>8400008001001001</v>
          </cell>
          <cell r="K3527" t="str">
            <v xml:space="preserve">DECL DE PAG PROV MENS DE ISR POR REALIZAR ACT EMPRES DENTRO DE PLAZO            </v>
          </cell>
          <cell r="L3527">
            <v>349358</v>
          </cell>
          <cell r="M3527">
            <v>59506</v>
          </cell>
          <cell r="N3527">
            <v>35403</v>
          </cell>
          <cell r="O3527">
            <v>373461</v>
          </cell>
          <cell r="P3527">
            <v>94392</v>
          </cell>
          <cell r="Q3527">
            <v>94392</v>
          </cell>
          <cell r="R3527">
            <v>0.27018702877850226</v>
          </cell>
          <cell r="S3527">
            <v>0.25274928305766869</v>
          </cell>
        </row>
        <row r="3528">
          <cell r="B3528">
            <v>15258</v>
          </cell>
          <cell r="C3528" t="str">
            <v xml:space="preserve">DECL DE PAG PROV MENSUAL DE ISR POR SERVICIOS PROF. DENTRO DE PLAZO             </v>
          </cell>
          <cell r="D3528" t="str">
            <v>20191050906127</v>
          </cell>
          <cell r="E3528" t="str">
            <v>8400008001001001</v>
          </cell>
          <cell r="K3528" t="str">
            <v xml:space="preserve">DECL DE PAG PROV MENSUAL DE ISR POR SERVICIOS PROF. DENTRO DE PLAZO             </v>
          </cell>
          <cell r="L3528">
            <v>94072</v>
          </cell>
          <cell r="M3528">
            <v>44229</v>
          </cell>
          <cell r="N3528">
            <v>14580</v>
          </cell>
          <cell r="O3528">
            <v>123721</v>
          </cell>
          <cell r="P3528">
            <v>50949</v>
          </cell>
          <cell r="Q3528">
            <v>50949</v>
          </cell>
          <cell r="R3528">
            <v>0.54159579896249677</v>
          </cell>
          <cell r="S3528">
            <v>0.41180559484646906</v>
          </cell>
        </row>
        <row r="3529">
          <cell r="B3529">
            <v>15260</v>
          </cell>
          <cell r="C3529" t="str">
            <v xml:space="preserve">DECL MENS DE ISR IMPUESTO PROP R?GIMEN DE COORDINADOS. DENTRO DE PLAZO          </v>
          </cell>
          <cell r="D3529" t="str">
            <v>20191050906127</v>
          </cell>
          <cell r="E3529" t="str">
            <v>8400008001001001</v>
          </cell>
          <cell r="K3529" t="str">
            <v xml:space="preserve">DECL MENS DE ISR IMPUESTO PROP R?GIMEN DE COORDINADOS. DENTRO DE PLAZO          </v>
          </cell>
          <cell r="L3529">
            <v>0</v>
          </cell>
          <cell r="M3529">
            <v>1120</v>
          </cell>
          <cell r="N3529">
            <v>0</v>
          </cell>
          <cell r="O3529">
            <v>1120</v>
          </cell>
          <cell r="P3529">
            <v>1120</v>
          </cell>
          <cell r="Q3529">
            <v>1120</v>
          </cell>
          <cell r="R3529" t="str">
            <v>Sin saldo estimado</v>
          </cell>
          <cell r="S3529">
            <v>1</v>
          </cell>
        </row>
        <row r="3530">
          <cell r="B3530">
            <v>15262</v>
          </cell>
          <cell r="C3530" t="str">
            <v xml:space="preserve">DECL DE PAG DEF MENS IEPS P/ALIMEN NO/B?SIC C/ALTO CONT CAL?RI FUERA D PLAZO    </v>
          </cell>
          <cell r="D3530" t="str">
            <v>20191050906127</v>
          </cell>
          <cell r="E3530" t="str">
            <v>8400008001001001</v>
          </cell>
          <cell r="K3530" t="str">
            <v xml:space="preserve">DECL DE PAG DEF MENS IEPS P/ALIMEN NO/B?SIC C/ALTO CONT CAL?RI FUERA D PLAZO    </v>
          </cell>
          <cell r="L3530">
            <v>0</v>
          </cell>
          <cell r="M3530">
            <v>1120</v>
          </cell>
          <cell r="N3530">
            <v>0</v>
          </cell>
          <cell r="O3530">
            <v>1120</v>
          </cell>
          <cell r="P3530">
            <v>1120</v>
          </cell>
          <cell r="Q3530">
            <v>1120</v>
          </cell>
          <cell r="R3530" t="str">
            <v>Sin saldo estimado</v>
          </cell>
          <cell r="S3530">
            <v>1</v>
          </cell>
        </row>
        <row r="3531">
          <cell r="B3531">
            <v>15266</v>
          </cell>
          <cell r="C3531" t="str">
            <v xml:space="preserve">DECL DE PAG PROV MENS DE ISR POR REALIZAR ACT EMPRES FUERA DE PLAZO             </v>
          </cell>
          <cell r="D3531" t="str">
            <v>20191050906127</v>
          </cell>
          <cell r="E3531" t="str">
            <v>8400008001001001</v>
          </cell>
          <cell r="K3531" t="str">
            <v xml:space="preserve">DECL DE PAG PROV MENS DE ISR POR REALIZAR ACT EMPRES FUERA DE PLAZO             </v>
          </cell>
          <cell r="L3531">
            <v>145616</v>
          </cell>
          <cell r="M3531">
            <v>21824</v>
          </cell>
          <cell r="N3531">
            <v>26721</v>
          </cell>
          <cell r="O3531">
            <v>140719</v>
          </cell>
          <cell r="P3531">
            <v>35164</v>
          </cell>
          <cell r="Q3531">
            <v>35164</v>
          </cell>
          <cell r="R3531">
            <v>0.24148445225799361</v>
          </cell>
          <cell r="S3531">
            <v>0.24988807481576758</v>
          </cell>
        </row>
        <row r="3532">
          <cell r="B3532">
            <v>15267</v>
          </cell>
          <cell r="C3532" t="str">
            <v xml:space="preserve">DECL DE PAG PROV MENSUAL DE ISR POR SERV PROF. FUERA DE PLAZO                   </v>
          </cell>
          <cell r="D3532" t="str">
            <v>20191050906127</v>
          </cell>
          <cell r="E3532" t="str">
            <v>8400008001001001</v>
          </cell>
          <cell r="K3532" t="str">
            <v xml:space="preserve">DECL DE PAG PROV MENSUAL DE ISR POR SERV PROF. FUERA DE PLAZO                   </v>
          </cell>
          <cell r="L3532">
            <v>69966</v>
          </cell>
          <cell r="M3532">
            <v>18912</v>
          </cell>
          <cell r="N3532">
            <v>10963</v>
          </cell>
          <cell r="O3532">
            <v>77915</v>
          </cell>
          <cell r="P3532">
            <v>20032</v>
          </cell>
          <cell r="Q3532">
            <v>20032</v>
          </cell>
          <cell r="R3532">
            <v>0.28631049366835321</v>
          </cell>
          <cell r="S3532">
            <v>0.25710068664570362</v>
          </cell>
        </row>
        <row r="3533">
          <cell r="B3533">
            <v>15271</v>
          </cell>
          <cell r="C3533" t="str">
            <v xml:space="preserve">DEC/MENS DE ISR PERS F?SIC, R?G/ACT AGR?, GANA, SILV? Y PESQU FUERA DE PLAZO    </v>
          </cell>
          <cell r="D3533" t="str">
            <v>20191050906127</v>
          </cell>
          <cell r="E3533" t="str">
            <v>8400008001001001</v>
          </cell>
          <cell r="K3533" t="str">
            <v xml:space="preserve">DEC/MENS DE ISR PERS F?SIC, R?G/ACT AGR?, GANA, SILV? Y PESQU FUERA DE PLAZO    </v>
          </cell>
          <cell r="L3533">
            <v>0</v>
          </cell>
          <cell r="M3533">
            <v>1120</v>
          </cell>
          <cell r="N3533">
            <v>0</v>
          </cell>
          <cell r="O3533">
            <v>1120</v>
          </cell>
          <cell r="P3533">
            <v>1120</v>
          </cell>
          <cell r="Q3533">
            <v>1120</v>
          </cell>
          <cell r="R3533" t="str">
            <v>Sin saldo estimado</v>
          </cell>
          <cell r="S3533">
            <v>1</v>
          </cell>
        </row>
        <row r="3534">
          <cell r="B3534">
            <v>15281</v>
          </cell>
          <cell r="C3534" t="str">
            <v xml:space="preserve">DECLARACI?N BIMESTRAL DE ISR (RIF) DENTRO DE PLAZO                              </v>
          </cell>
          <cell r="D3534" t="str">
            <v>20191050906127</v>
          </cell>
          <cell r="E3534" t="str">
            <v>8400008001001001</v>
          </cell>
          <cell r="K3534" t="str">
            <v xml:space="preserve">DECLARACI?N BIMESTRAL DE ISR (RIF) DENTRO DE PLAZO                              </v>
          </cell>
          <cell r="L3534">
            <v>195075</v>
          </cell>
          <cell r="M3534">
            <v>45984</v>
          </cell>
          <cell r="N3534">
            <v>2176</v>
          </cell>
          <cell r="O3534">
            <v>238883</v>
          </cell>
          <cell r="P3534">
            <v>43808</v>
          </cell>
          <cell r="Q3534">
            <v>43808</v>
          </cell>
          <cell r="R3534">
            <v>0.22457003716519289</v>
          </cell>
          <cell r="S3534">
            <v>0.18338684628039667</v>
          </cell>
        </row>
        <row r="3535">
          <cell r="B3535">
            <v>15282</v>
          </cell>
          <cell r="C3535" t="str">
            <v xml:space="preserve">DECLARACI?N BIMESTRAL DE ISR (RIF) FUERA DE PLAZO                               </v>
          </cell>
          <cell r="D3535" t="str">
            <v>20191050906127</v>
          </cell>
          <cell r="E3535" t="str">
            <v>8400008001001001</v>
          </cell>
          <cell r="K3535" t="str">
            <v xml:space="preserve">DECLARACI?N BIMESTRAL DE ISR (RIF) FUERA DE PLAZO                               </v>
          </cell>
          <cell r="L3535">
            <v>69819</v>
          </cell>
          <cell r="M3535">
            <v>24346</v>
          </cell>
          <cell r="N3535">
            <v>0</v>
          </cell>
          <cell r="O3535">
            <v>94165</v>
          </cell>
          <cell r="P3535">
            <v>24346</v>
          </cell>
          <cell r="Q3535">
            <v>24346</v>
          </cell>
          <cell r="R3535">
            <v>0.34870164281928989</v>
          </cell>
          <cell r="S3535">
            <v>0.25854616895874261</v>
          </cell>
        </row>
        <row r="3536">
          <cell r="B3536">
            <v>15283</v>
          </cell>
          <cell r="C3536" t="str">
            <v xml:space="preserve">DECLARACI?N DE PAGO BIMESTRAL DEL IVA (RIF). DENTRO DE PLAZO                    </v>
          </cell>
          <cell r="D3536" t="str">
            <v>20191050906127</v>
          </cell>
          <cell r="E3536" t="str">
            <v>8400008001001001</v>
          </cell>
          <cell r="K3536" t="str">
            <v xml:space="preserve">DECLARACI?N DE PAGO BIMESTRAL DEL IVA (RIF). DENTRO DE PLAZO                    </v>
          </cell>
          <cell r="L3536">
            <v>154206</v>
          </cell>
          <cell r="M3536">
            <v>41504</v>
          </cell>
          <cell r="N3536">
            <v>2176</v>
          </cell>
          <cell r="O3536">
            <v>193534</v>
          </cell>
          <cell r="P3536">
            <v>39328</v>
          </cell>
          <cell r="Q3536">
            <v>39328</v>
          </cell>
          <cell r="R3536">
            <v>0.2550354720309197</v>
          </cell>
          <cell r="S3536">
            <v>0.20320977192637987</v>
          </cell>
        </row>
        <row r="3537">
          <cell r="B3537">
            <v>15284</v>
          </cell>
          <cell r="C3537" t="str">
            <v xml:space="preserve">DECLARACI?N DE PAGO BIMESTRAL DEL IVA RIF FUERA DE PLAZO                        </v>
          </cell>
          <cell r="D3537" t="str">
            <v>20191050906127</v>
          </cell>
          <cell r="E3537" t="str">
            <v>8400008001001001</v>
          </cell>
          <cell r="K3537" t="str">
            <v xml:space="preserve">DECLARACI?N DE PAGO BIMESTRAL DEL IVA RIF FUERA DE PLAZO                        </v>
          </cell>
          <cell r="L3537">
            <v>66305</v>
          </cell>
          <cell r="M3537">
            <v>22024</v>
          </cell>
          <cell r="N3537">
            <v>0</v>
          </cell>
          <cell r="O3537">
            <v>88329</v>
          </cell>
          <cell r="P3537">
            <v>22024</v>
          </cell>
          <cell r="Q3537">
            <v>22024</v>
          </cell>
          <cell r="R3537">
            <v>0.33216197873463538</v>
          </cell>
          <cell r="S3537">
            <v>0.2493405336865582</v>
          </cell>
        </row>
        <row r="3538">
          <cell r="B3538">
            <v>15285</v>
          </cell>
          <cell r="C3538" t="str">
            <v xml:space="preserve">DECL P/DEF BIM D/IEPS P/ALIM NO B?SIC C/ALTO CONT CAL?R RIF DENTRO DE PLAZO     </v>
          </cell>
          <cell r="D3538" t="str">
            <v>20191050906127</v>
          </cell>
          <cell r="E3538" t="str">
            <v>8400008001001001</v>
          </cell>
          <cell r="K3538" t="str">
            <v xml:space="preserve">DECL P/DEF BIM D/IEPS P/ALIM NO B?SIC C/ALTO CONT CAL?R RIF DENTRO DE PLAZO     </v>
          </cell>
          <cell r="L3538">
            <v>0</v>
          </cell>
          <cell r="M3538">
            <v>1680</v>
          </cell>
          <cell r="N3538">
            <v>0</v>
          </cell>
          <cell r="O3538">
            <v>1680</v>
          </cell>
          <cell r="P3538">
            <v>1680</v>
          </cell>
          <cell r="Q3538">
            <v>1680</v>
          </cell>
          <cell r="R3538" t="str">
            <v>Sin saldo estimado</v>
          </cell>
          <cell r="S3538">
            <v>1</v>
          </cell>
        </row>
        <row r="3539">
          <cell r="B3539">
            <v>15286</v>
          </cell>
          <cell r="C3539" t="str">
            <v xml:space="preserve">DECL P/DEF BIM D/IEPS P/ALIM NO B?SIC C/ALTO CONT CAL?R RIF FUERA DE PLAZO      </v>
          </cell>
          <cell r="D3539" t="str">
            <v>20191050906127</v>
          </cell>
          <cell r="E3539" t="str">
            <v>8400008001001001</v>
          </cell>
          <cell r="K3539" t="str">
            <v xml:space="preserve">DECL P/DEF BIM D/IEPS P/ALIM NO B?SIC C/ALTO CONT CAL?R RIF FUERA DE PLAZO      </v>
          </cell>
          <cell r="L3539">
            <v>0</v>
          </cell>
          <cell r="M3539">
            <v>1616</v>
          </cell>
          <cell r="N3539">
            <v>0</v>
          </cell>
          <cell r="O3539">
            <v>1616</v>
          </cell>
          <cell r="P3539">
            <v>1616</v>
          </cell>
          <cell r="Q3539">
            <v>1616</v>
          </cell>
          <cell r="R3539" t="str">
            <v>Sin saldo estimado</v>
          </cell>
          <cell r="S3539">
            <v>1</v>
          </cell>
        </row>
        <row r="3540">
          <cell r="B3540">
            <v>15292</v>
          </cell>
          <cell r="C3540" t="str">
            <v xml:space="preserve">DECL DE PAG DEF BIM DEL IEPS POR BEBIDAS ALCOH?LICAS.(RIF) FUERA DE PLAZO       </v>
          </cell>
          <cell r="D3540" t="str">
            <v>20191050906127</v>
          </cell>
          <cell r="E3540" t="str">
            <v>8400008001001001</v>
          </cell>
          <cell r="K3540" t="str">
            <v xml:space="preserve">DECL DE PAG DEF BIM DEL IEPS POR BEBIDAS ALCOH?LICAS.(RIF) FUERA DE PLAZO       </v>
          </cell>
          <cell r="L3540">
            <v>0</v>
          </cell>
          <cell r="M3540">
            <v>560</v>
          </cell>
          <cell r="N3540">
            <v>0</v>
          </cell>
          <cell r="O3540">
            <v>560</v>
          </cell>
          <cell r="P3540">
            <v>560</v>
          </cell>
          <cell r="Q3540">
            <v>560</v>
          </cell>
          <cell r="R3540" t="str">
            <v>Sin saldo estimado</v>
          </cell>
          <cell r="S3540">
            <v>1</v>
          </cell>
        </row>
        <row r="3541">
          <cell r="B3541">
            <v>15298</v>
          </cell>
          <cell r="C3541" t="str">
            <v xml:space="preserve">DECL MENS DE ISR P/FISIC, R?G DE ACT AGR,GAN,SILV? Y PESQ DENT D PLAZO          </v>
          </cell>
          <cell r="D3541" t="str">
            <v>20191050906127</v>
          </cell>
          <cell r="E3541" t="str">
            <v>8400008001001001</v>
          </cell>
          <cell r="K3541" t="str">
            <v xml:space="preserve">DECL MENS DE ISR P/FISIC, R?G DE ACT AGR,GAN,SILV? Y PESQ DENT D PLAZO          </v>
          </cell>
          <cell r="L3541">
            <v>0</v>
          </cell>
          <cell r="M3541">
            <v>1120</v>
          </cell>
          <cell r="N3541">
            <v>0</v>
          </cell>
          <cell r="O3541">
            <v>1120</v>
          </cell>
          <cell r="P3541">
            <v>1120</v>
          </cell>
          <cell r="Q3541">
            <v>1120</v>
          </cell>
          <cell r="R3541" t="str">
            <v>Sin saldo estimado</v>
          </cell>
          <cell r="S3541">
            <v>1</v>
          </cell>
        </row>
        <row r="3542">
          <cell r="B3542">
            <v>15468</v>
          </cell>
          <cell r="C3542" t="str">
            <v xml:space="preserve">MULT REQ VENCIDO DEC P/PROV MENS ISR POR REALIZAR ACT EMPRES                    </v>
          </cell>
          <cell r="D3542" t="str">
            <v>20191050906127</v>
          </cell>
          <cell r="E3542" t="str">
            <v>8400008001001001</v>
          </cell>
          <cell r="K3542" t="str">
            <v xml:space="preserve">MULT REQ VENCIDO DEC P/PROV MENS ISR POR REALIZAR ACT EMPRES                    </v>
          </cell>
          <cell r="L3542">
            <v>140986</v>
          </cell>
          <cell r="M3542">
            <v>47683</v>
          </cell>
          <cell r="N3542">
            <v>5828</v>
          </cell>
          <cell r="O3542">
            <v>182841</v>
          </cell>
          <cell r="P3542">
            <v>53049</v>
          </cell>
          <cell r="Q3542">
            <v>53049</v>
          </cell>
          <cell r="R3542">
            <v>0.37627140283432398</v>
          </cell>
          <cell r="S3542">
            <v>0.29013733243637913</v>
          </cell>
        </row>
        <row r="3543">
          <cell r="B3543">
            <v>15469</v>
          </cell>
          <cell r="C3543" t="str">
            <v xml:space="preserve">MULT REQ VENCIDO DEC P/DEF MENS IVA                                             </v>
          </cell>
          <cell r="D3543" t="str">
            <v>20191050906127</v>
          </cell>
          <cell r="E3543" t="str">
            <v>8400008001001001</v>
          </cell>
          <cell r="K3543" t="str">
            <v xml:space="preserve">MULT REQ VENCIDO DEC P/DEF MENS IVA                                             </v>
          </cell>
          <cell r="L3543">
            <v>367979</v>
          </cell>
          <cell r="M3543">
            <v>107165</v>
          </cell>
          <cell r="N3543">
            <v>26733</v>
          </cell>
          <cell r="O3543">
            <v>448411</v>
          </cell>
          <cell r="P3543">
            <v>124287</v>
          </cell>
          <cell r="Q3543">
            <v>124287</v>
          </cell>
          <cell r="R3543">
            <v>0.33775568714519033</v>
          </cell>
          <cell r="S3543">
            <v>0.27717205866939038</v>
          </cell>
        </row>
        <row r="3544">
          <cell r="B3544">
            <v>15470</v>
          </cell>
          <cell r="C3544" t="str">
            <v xml:space="preserve">MULT REQ VENCIDO DEC P/PROV MENS ISR PER MOR DEL R?G GENERAL                    </v>
          </cell>
          <cell r="D3544" t="str">
            <v>20191050906127</v>
          </cell>
          <cell r="E3544" t="str">
            <v>8400008001001001</v>
          </cell>
          <cell r="K3544" t="str">
            <v xml:space="preserve">MULT REQ VENCIDO DEC P/PROV MENS ISR PER MOR DEL R?G GENERAL                    </v>
          </cell>
          <cell r="L3544">
            <v>141510</v>
          </cell>
          <cell r="M3544">
            <v>56169</v>
          </cell>
          <cell r="N3544">
            <v>3794</v>
          </cell>
          <cell r="O3544">
            <v>193885</v>
          </cell>
          <cell r="P3544">
            <v>67526</v>
          </cell>
          <cell r="Q3544">
            <v>67526</v>
          </cell>
          <cell r="R3544">
            <v>0.47718182460603492</v>
          </cell>
          <cell r="S3544">
            <v>0.34827861876885785</v>
          </cell>
        </row>
        <row r="3545">
          <cell r="B3545">
            <v>15471</v>
          </cell>
          <cell r="C3545" t="str">
            <v xml:space="preserve">MULT REQ VENCIDO DEC PPROV MENS RET ISR POR SUELDOS Y SALARIOS                  </v>
          </cell>
          <cell r="D3545" t="str">
            <v>20191050906127</v>
          </cell>
          <cell r="E3545" t="str">
            <v>8400008001001001</v>
          </cell>
          <cell r="K3545" t="str">
            <v xml:space="preserve">MULT REQ VENCIDO DEC PPROV MENS RET ISR POR SUELDOS Y SALARIOS                  </v>
          </cell>
          <cell r="L3545">
            <v>186242</v>
          </cell>
          <cell r="M3545">
            <v>60079</v>
          </cell>
          <cell r="N3545">
            <v>1120</v>
          </cell>
          <cell r="O3545">
            <v>245201</v>
          </cell>
          <cell r="P3545">
            <v>72685</v>
          </cell>
          <cell r="Q3545">
            <v>72685</v>
          </cell>
          <cell r="R3545">
            <v>0.39027179690939745</v>
          </cell>
          <cell r="S3545">
            <v>0.29643027556983864</v>
          </cell>
        </row>
        <row r="3546">
          <cell r="B3546">
            <v>15472</v>
          </cell>
          <cell r="C3546" t="str">
            <v xml:space="preserve">MULT REQ VENCIDO DEC P/PROV MENS ISR RET REALIZADAS A TRAB ASIMI A SALARIOS     </v>
          </cell>
          <cell r="D3546" t="str">
            <v>20191050906127</v>
          </cell>
          <cell r="E3546" t="str">
            <v>8400008001001001</v>
          </cell>
          <cell r="K3546" t="str">
            <v xml:space="preserve">MULT REQ VENCIDO DEC P/PROV MENS ISR RET REALIZADAS A TRAB ASIMI A SALARIOS     </v>
          </cell>
          <cell r="L3546">
            <v>64358</v>
          </cell>
          <cell r="M3546">
            <v>12349</v>
          </cell>
          <cell r="N3546">
            <v>4039</v>
          </cell>
          <cell r="O3546">
            <v>72668</v>
          </cell>
          <cell r="P3546">
            <v>14589</v>
          </cell>
          <cell r="Q3546">
            <v>14589</v>
          </cell>
          <cell r="R3546">
            <v>0.22668510519282761</v>
          </cell>
          <cell r="S3546">
            <v>0.20076237133263611</v>
          </cell>
        </row>
        <row r="3547">
          <cell r="B3547">
            <v>15473</v>
          </cell>
          <cell r="C3547" t="str">
            <v xml:space="preserve">MULT REQ VENCIDO DEC P/PROV MENS ISR POR LA RENTA DE INMUEBLES                  </v>
          </cell>
          <cell r="D3547" t="str">
            <v>20191050906127</v>
          </cell>
          <cell r="E3547" t="str">
            <v>8400008001001001</v>
          </cell>
          <cell r="K3547" t="str">
            <v xml:space="preserve">MULT REQ VENCIDO DEC P/PROV MENS ISR POR LA RENTA DE INMUEBLES                  </v>
          </cell>
          <cell r="L3547">
            <v>13119</v>
          </cell>
          <cell r="M3547">
            <v>5600</v>
          </cell>
          <cell r="N3547">
            <v>2240</v>
          </cell>
          <cell r="O3547">
            <v>16479</v>
          </cell>
          <cell r="P3547">
            <v>3360</v>
          </cell>
          <cell r="Q3547">
            <v>3360</v>
          </cell>
          <cell r="R3547">
            <v>0.25611708209467188</v>
          </cell>
          <cell r="S3547">
            <v>0.20389586746768615</v>
          </cell>
        </row>
        <row r="3548">
          <cell r="B3548">
            <v>15474</v>
          </cell>
          <cell r="C3548" t="str">
            <v xml:space="preserve">MULT REQ VENCIDO DEC P/PROV MENS ISR POR SERVICIOS PROFESIONALES                </v>
          </cell>
          <cell r="D3548" t="str">
            <v>20191050906127</v>
          </cell>
          <cell r="E3548" t="str">
            <v>8400008001001001</v>
          </cell>
          <cell r="K3548" t="str">
            <v xml:space="preserve">MULT REQ VENCIDO DEC P/PROV MENS ISR POR SERVICIOS PROFESIONALES                </v>
          </cell>
          <cell r="L3548">
            <v>50351</v>
          </cell>
          <cell r="M3548">
            <v>25790</v>
          </cell>
          <cell r="N3548">
            <v>2112</v>
          </cell>
          <cell r="O3548">
            <v>74029</v>
          </cell>
          <cell r="P3548">
            <v>23678</v>
          </cell>
          <cell r="Q3548">
            <v>23678</v>
          </cell>
          <cell r="R3548">
            <v>0.47025878334094656</v>
          </cell>
          <cell r="S3548">
            <v>0.31984762728120059</v>
          </cell>
        </row>
        <row r="3549">
          <cell r="B3549">
            <v>15486</v>
          </cell>
          <cell r="C3549" t="str">
            <v xml:space="preserve">MULT REQ VENCIDO DEC P/DEF MENS IEPS POR PLAGUICIDAS                            </v>
          </cell>
          <cell r="D3549" t="str">
            <v>20191050906127</v>
          </cell>
          <cell r="E3549" t="str">
            <v>8400008001001001</v>
          </cell>
          <cell r="K3549" t="str">
            <v xml:space="preserve">MULT REQ VENCIDO DEC P/DEF MENS IEPS POR PLAGUICIDAS                            </v>
          </cell>
          <cell r="L3549">
            <v>0</v>
          </cell>
          <cell r="M3549">
            <v>1400</v>
          </cell>
          <cell r="N3549">
            <v>0</v>
          </cell>
          <cell r="O3549">
            <v>1400</v>
          </cell>
          <cell r="P3549">
            <v>1400</v>
          </cell>
          <cell r="Q3549">
            <v>1400</v>
          </cell>
          <cell r="R3549" t="str">
            <v>Sin saldo estimado</v>
          </cell>
          <cell r="S3549">
            <v>1</v>
          </cell>
        </row>
        <row r="3550">
          <cell r="B3550">
            <v>15488</v>
          </cell>
          <cell r="C3550" t="str">
            <v xml:space="preserve">MULT REQ VENCIDO DEC BIMESTRAL ISR. R?GIMEN DE INCORPORACI?N FISCAL             </v>
          </cell>
          <cell r="D3550" t="str">
            <v>20191050906127</v>
          </cell>
          <cell r="E3550" t="str">
            <v>8400008001001001</v>
          </cell>
          <cell r="K3550" t="str">
            <v xml:space="preserve">MULT REQ VENCIDO DEC BIMESTRAL ISR. R?GIMEN DE INCORPORACI?N FISCAL             </v>
          </cell>
          <cell r="L3550">
            <v>106730</v>
          </cell>
          <cell r="M3550">
            <v>16958</v>
          </cell>
          <cell r="N3550">
            <v>496</v>
          </cell>
          <cell r="O3550">
            <v>123192</v>
          </cell>
          <cell r="P3550">
            <v>16462</v>
          </cell>
          <cell r="Q3550">
            <v>16462</v>
          </cell>
          <cell r="R3550">
            <v>0.15423967019582124</v>
          </cell>
          <cell r="S3550">
            <v>0.13362880706539385</v>
          </cell>
        </row>
        <row r="3551">
          <cell r="B3551">
            <v>15489</v>
          </cell>
          <cell r="C3551" t="str">
            <v xml:space="preserve">MULT REQ VENCIDO DEC P/DEF BIMEST IEPS P/ALIMENTOS NO B?SIC C/ALTO CONT CAL?    </v>
          </cell>
          <cell r="D3551" t="str">
            <v>20191050906127</v>
          </cell>
          <cell r="E3551" t="str">
            <v>8400008001001001</v>
          </cell>
          <cell r="K3551" t="str">
            <v xml:space="preserve">MULT REQ VENCIDO DEC P/DEF BIMEST IEPS P/ALIMENTOS NO B?SIC C/ALTO CONT CAL?    </v>
          </cell>
          <cell r="L3551">
            <v>0</v>
          </cell>
          <cell r="M3551">
            <v>1180</v>
          </cell>
          <cell r="N3551">
            <v>0</v>
          </cell>
          <cell r="O3551">
            <v>1180</v>
          </cell>
          <cell r="P3551">
            <v>1180</v>
          </cell>
          <cell r="Q3551">
            <v>1180</v>
          </cell>
          <cell r="R3551" t="str">
            <v>Sin saldo estimado</v>
          </cell>
          <cell r="S3551">
            <v>1</v>
          </cell>
        </row>
        <row r="3552">
          <cell r="B3552">
            <v>15490</v>
          </cell>
          <cell r="C3552" t="str">
            <v xml:space="preserve">MULT REQ VENCIDO DEC P/ BIMEST IVA                                              </v>
          </cell>
          <cell r="D3552" t="str">
            <v>20191050906127</v>
          </cell>
          <cell r="E3552" t="str">
            <v>8400008001001001</v>
          </cell>
          <cell r="K3552" t="str">
            <v xml:space="preserve">MULT REQ VENCIDO DEC P/ BIMEST IVA                                              </v>
          </cell>
          <cell r="L3552">
            <v>138941</v>
          </cell>
          <cell r="M3552">
            <v>14782</v>
          </cell>
          <cell r="N3552">
            <v>4550</v>
          </cell>
          <cell r="O3552">
            <v>149173</v>
          </cell>
          <cell r="P3552">
            <v>14286</v>
          </cell>
          <cell r="Q3552">
            <v>14286</v>
          </cell>
          <cell r="R3552">
            <v>0.10282062170273713</v>
          </cell>
          <cell r="S3552">
            <v>9.576800091169313E-2</v>
          </cell>
        </row>
        <row r="3553">
          <cell r="B3553">
            <v>15493</v>
          </cell>
          <cell r="C3553" t="str">
            <v xml:space="preserve">MULT REQS VENCIDOS DEC P/DEF BIMEST IEPS POR CERVEZA                            </v>
          </cell>
          <cell r="D3553" t="str">
            <v>20191050906127</v>
          </cell>
          <cell r="E3553" t="str">
            <v>8400008001001001</v>
          </cell>
          <cell r="K3553" t="str">
            <v xml:space="preserve">MULT REQS VENCIDOS DEC P/DEF BIMEST IEPS POR CERVEZA                            </v>
          </cell>
          <cell r="L3553">
            <v>0</v>
          </cell>
          <cell r="M3553">
            <v>560</v>
          </cell>
          <cell r="N3553">
            <v>0</v>
          </cell>
          <cell r="O3553">
            <v>560</v>
          </cell>
          <cell r="P3553">
            <v>560</v>
          </cell>
          <cell r="Q3553">
            <v>560</v>
          </cell>
          <cell r="R3553" t="str">
            <v>Sin saldo estimado</v>
          </cell>
          <cell r="S3553">
            <v>1</v>
          </cell>
        </row>
        <row r="3554">
          <cell r="B3554">
            <v>15494</v>
          </cell>
          <cell r="C3554" t="str">
            <v xml:space="preserve">MULT REQ VENCIDO DEC P/DEF BIMEST IEPS POR BEBIDAS ALCOH?LICAS                  </v>
          </cell>
          <cell r="D3554" t="str">
            <v>20191050906127</v>
          </cell>
          <cell r="E3554" t="str">
            <v>8400008001001001</v>
          </cell>
          <cell r="K3554" t="str">
            <v xml:space="preserve">MULT REQ VENCIDO DEC P/DEF BIMEST IEPS POR BEBIDAS ALCOH?LICAS                  </v>
          </cell>
          <cell r="L3554">
            <v>0</v>
          </cell>
          <cell r="M3554">
            <v>560</v>
          </cell>
          <cell r="N3554">
            <v>0</v>
          </cell>
          <cell r="O3554">
            <v>560</v>
          </cell>
          <cell r="P3554">
            <v>560</v>
          </cell>
          <cell r="Q3554">
            <v>560</v>
          </cell>
          <cell r="R3554" t="str">
            <v>Sin saldo estimado</v>
          </cell>
          <cell r="S3554">
            <v>1</v>
          </cell>
        </row>
        <row r="3555">
          <cell r="B3555">
            <v>15773</v>
          </cell>
          <cell r="C3555" t="str">
            <v xml:space="preserve">DECL DE PAG PROV MENS I.S.R. R?G DE LOS DEM?S INGRESOS (POR ING PERI╦DICOS)     </v>
          </cell>
          <cell r="D3555" t="str">
            <v>20191050906127</v>
          </cell>
          <cell r="E3555" t="str">
            <v>8400008001001001</v>
          </cell>
          <cell r="K3555" t="str">
            <v xml:space="preserve">DECL DE PAG PROV MENS I.S.R. R?G DE LOS DEM?S INGRESOS (POR ING PERI╦DICOS)     </v>
          </cell>
          <cell r="L3555">
            <v>0</v>
          </cell>
          <cell r="M3555">
            <v>2240</v>
          </cell>
          <cell r="N3555">
            <v>0</v>
          </cell>
          <cell r="O3555">
            <v>2240</v>
          </cell>
          <cell r="P3555">
            <v>2240</v>
          </cell>
          <cell r="Q3555">
            <v>2240</v>
          </cell>
          <cell r="R3555" t="str">
            <v>Sin saldo estimado</v>
          </cell>
          <cell r="S3555">
            <v>1</v>
          </cell>
        </row>
        <row r="3556">
          <cell r="B3556">
            <v>16111</v>
          </cell>
          <cell r="C3556" t="str">
            <v xml:space="preserve">PAGO PROVISIONAL DE ISR DE PERSONAS F?SICAS DEL R?GIMEN PRIMARIO                </v>
          </cell>
          <cell r="D3556" t="str">
            <v>20191050906127</v>
          </cell>
          <cell r="E3556" t="str">
            <v>8400008001001001</v>
          </cell>
          <cell r="K3556" t="str">
            <v xml:space="preserve">PAGO PROVISIONAL DE ISR DE PERSONAS F?SICAS DEL R?GIMEN PRIMARIO                </v>
          </cell>
          <cell r="L3556">
            <v>0</v>
          </cell>
          <cell r="M3556">
            <v>1120</v>
          </cell>
          <cell r="N3556">
            <v>0</v>
          </cell>
          <cell r="O3556">
            <v>1120</v>
          </cell>
          <cell r="P3556">
            <v>1120</v>
          </cell>
          <cell r="Q3556">
            <v>1120</v>
          </cell>
          <cell r="R3556" t="str">
            <v>Sin saldo estimado</v>
          </cell>
          <cell r="S3556">
            <v>1</v>
          </cell>
        </row>
        <row r="3557">
          <cell r="B3557">
            <v>16128</v>
          </cell>
          <cell r="C3557" t="str">
            <v xml:space="preserve">DECL DE PAGO BIM DE RETENCIONES DE ISR POR SUELDOS Y SALARIOS                   </v>
          </cell>
          <cell r="D3557" t="str">
            <v>20191050906127</v>
          </cell>
          <cell r="E3557" t="str">
            <v>8400008001001001</v>
          </cell>
          <cell r="K3557" t="str">
            <v xml:space="preserve">DECL DE PAGO BIM DE RETENCIONES DE ISR POR SUELDOS Y SALARIOS                   </v>
          </cell>
          <cell r="L3557">
            <v>0</v>
          </cell>
          <cell r="M3557">
            <v>11772</v>
          </cell>
          <cell r="N3557">
            <v>560</v>
          </cell>
          <cell r="O3557">
            <v>11212</v>
          </cell>
          <cell r="P3557">
            <v>11212</v>
          </cell>
          <cell r="Q3557">
            <v>11212</v>
          </cell>
          <cell r="R3557" t="str">
            <v>Sin saldo estimado</v>
          </cell>
          <cell r="S3557">
            <v>1</v>
          </cell>
        </row>
        <row r="3558">
          <cell r="B3558">
            <v>16129</v>
          </cell>
          <cell r="C3558" t="str">
            <v xml:space="preserve">DECL DE PAGO BIM DE RETENCIONES DE ISR POR SUELDOS Y SALARIOS DENTRO DE PLAZO   </v>
          </cell>
          <cell r="D3558" t="str">
            <v>20191050906127</v>
          </cell>
          <cell r="E3558" t="str">
            <v>8400008001001001</v>
          </cell>
          <cell r="K3558" t="str">
            <v xml:space="preserve">DECL DE PAGO BIM DE RETENCIONES DE ISR POR SUELDOS Y SALARIOS DENTRO DE PLAZO   </v>
          </cell>
          <cell r="L3558">
            <v>0</v>
          </cell>
          <cell r="M3558">
            <v>6160</v>
          </cell>
          <cell r="N3558">
            <v>560</v>
          </cell>
          <cell r="O3558">
            <v>5600</v>
          </cell>
          <cell r="P3558">
            <v>5600</v>
          </cell>
          <cell r="Q3558">
            <v>5600</v>
          </cell>
          <cell r="R3558" t="str">
            <v>Sin saldo estimado</v>
          </cell>
          <cell r="S3558">
            <v>1</v>
          </cell>
        </row>
        <row r="3559">
          <cell r="B3559">
            <v>16130</v>
          </cell>
          <cell r="C3559" t="str">
            <v xml:space="preserve">DECL DE PAGO BIM DE RETENCIONES DE ISR POR SUELDOS Y SALARIOS FUERA DE PLAZO    </v>
          </cell>
          <cell r="D3559" t="str">
            <v>20191050906127</v>
          </cell>
          <cell r="E3559" t="str">
            <v>8400008001001001</v>
          </cell>
          <cell r="K3559" t="str">
            <v xml:space="preserve">DECL DE PAGO BIM DE RETENCIONES DE ISR POR SUELDOS Y SALARIOS FUERA DE PLAZO    </v>
          </cell>
          <cell r="L3559">
            <v>0</v>
          </cell>
          <cell r="M3559">
            <v>4480</v>
          </cell>
          <cell r="N3559">
            <v>0</v>
          </cell>
          <cell r="O3559">
            <v>4480</v>
          </cell>
          <cell r="P3559">
            <v>4480</v>
          </cell>
          <cell r="Q3559">
            <v>4480</v>
          </cell>
          <cell r="R3559" t="str">
            <v>Sin saldo estimado</v>
          </cell>
          <cell r="S3559">
            <v>1</v>
          </cell>
        </row>
        <row r="3560">
          <cell r="B3560">
            <v>16131</v>
          </cell>
          <cell r="C3560" t="str">
            <v xml:space="preserve">DECL DE PAGO BIM DE RETENCIONES DE ISR POR SUELDOS Y SALARIOS REQ VENCIDO       </v>
          </cell>
          <cell r="D3560" t="str">
            <v>20191050906127</v>
          </cell>
          <cell r="E3560" t="str">
            <v>8400008001001001</v>
          </cell>
          <cell r="K3560" t="str">
            <v xml:space="preserve">DECL DE PAGO BIM DE RETENCIONES DE ISR POR SUELDOS Y SALARIOS REQ VENCIDO       </v>
          </cell>
          <cell r="L3560">
            <v>0</v>
          </cell>
          <cell r="M3560">
            <v>4203</v>
          </cell>
          <cell r="N3560">
            <v>0</v>
          </cell>
          <cell r="O3560">
            <v>4203</v>
          </cell>
          <cell r="P3560">
            <v>4203</v>
          </cell>
          <cell r="Q3560">
            <v>4203</v>
          </cell>
          <cell r="R3560" t="str">
            <v>Sin saldo estimado</v>
          </cell>
          <cell r="S3560">
            <v>1</v>
          </cell>
        </row>
        <row r="3561">
          <cell r="B3561">
            <v>16373</v>
          </cell>
          <cell r="C3561" t="str">
            <v xml:space="preserve">DECLARAR MENSUALMENTE EL ISR. EST═MULO ACUMULACIËN DE ING.                      </v>
          </cell>
          <cell r="D3561" t="str">
            <v>20191050906127</v>
          </cell>
          <cell r="E3561" t="str">
            <v>8400008001001001</v>
          </cell>
          <cell r="K3561" t="str">
            <v xml:space="preserve">DECLARAR MENSUALMENTE EL ISR. EST═MULO ACUMULACIËN DE ING.                      </v>
          </cell>
          <cell r="L3561">
            <v>0</v>
          </cell>
          <cell r="M3561">
            <v>7840</v>
          </cell>
          <cell r="N3561">
            <v>0</v>
          </cell>
          <cell r="O3561">
            <v>7840</v>
          </cell>
          <cell r="P3561">
            <v>7840</v>
          </cell>
          <cell r="Q3561">
            <v>7840</v>
          </cell>
          <cell r="R3561" t="str">
            <v>Sin saldo estimado</v>
          </cell>
          <cell r="S3561">
            <v>1</v>
          </cell>
        </row>
        <row r="3562">
          <cell r="B3562">
            <v>16377</v>
          </cell>
          <cell r="C3562" t="str">
            <v xml:space="preserve">DECL DE PAG PROV MENS DE ISR POR SUEL Y SAL (TRAB DE EMBAJ Y ORG INTERN)        </v>
          </cell>
          <cell r="D3562" t="str">
            <v>20191050906127</v>
          </cell>
          <cell r="E3562" t="str">
            <v>8400008001001001</v>
          </cell>
          <cell r="K3562" t="str">
            <v xml:space="preserve">DECL DE PAG PROV MENS DE ISR POR SUEL Y SAL (TRAB DE EMBAJ Y ORG INTERN)        </v>
          </cell>
          <cell r="L3562">
            <v>0</v>
          </cell>
          <cell r="M3562">
            <v>2240</v>
          </cell>
          <cell r="N3562">
            <v>0</v>
          </cell>
          <cell r="O3562">
            <v>2240</v>
          </cell>
          <cell r="P3562">
            <v>2240</v>
          </cell>
          <cell r="Q3562">
            <v>2240</v>
          </cell>
          <cell r="R3562" t="str">
            <v>Sin saldo estimado</v>
          </cell>
          <cell r="S3562">
            <v>1</v>
          </cell>
        </row>
        <row r="3563">
          <cell r="D3563" t="str">
            <v/>
          </cell>
          <cell r="E3563" t="str">
            <v>8400010000000000</v>
          </cell>
          <cell r="H3563" t="str">
            <v xml:space="preserve">INCENTIVOS NO COMPRENDIDOS EN LAS FRACCIONES ANTERIORES CAUSADOS EN EJERCICIOS FISCALES ANTERIORES PENDIENTES DE LIQUIDACION O PAGO                                                                                                                                                                         </v>
          </cell>
          <cell r="L3563">
            <v>4418993</v>
          </cell>
          <cell r="M3563">
            <v>1766300.22</v>
          </cell>
          <cell r="N3563">
            <v>2715214</v>
          </cell>
          <cell r="O3563">
            <v>3470079.22</v>
          </cell>
          <cell r="P3563">
            <v>2172651.2200000002</v>
          </cell>
          <cell r="Q3563">
            <v>2172651.21</v>
          </cell>
          <cell r="R3563">
            <v>0.49166206192225242</v>
          </cell>
          <cell r="S3563">
            <v>0.6261099739388658</v>
          </cell>
        </row>
        <row r="3564">
          <cell r="D3564" t="str">
            <v/>
          </cell>
          <cell r="E3564" t="str">
            <v>8400010001000000</v>
          </cell>
          <cell r="I3564" t="str">
            <v xml:space="preserve">I.A. FISCALIZACION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64">
            <v>0</v>
          </cell>
          <cell r="M3564">
            <v>20500.75</v>
          </cell>
          <cell r="N3564">
            <v>0</v>
          </cell>
          <cell r="O3564">
            <v>20500.75</v>
          </cell>
          <cell r="P3564">
            <v>20500.75</v>
          </cell>
          <cell r="Q3564">
            <v>20500.75</v>
          </cell>
          <cell r="R3564" t="str">
            <v>Sin saldo estimado</v>
          </cell>
          <cell r="S3564">
            <v>1</v>
          </cell>
        </row>
        <row r="3565">
          <cell r="D3565" t="str">
            <v/>
          </cell>
          <cell r="E3565" t="str">
            <v>8400010001003000</v>
          </cell>
          <cell r="J3565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65">
            <v>0</v>
          </cell>
          <cell r="M3565">
            <v>1770.75</v>
          </cell>
          <cell r="N3565">
            <v>0</v>
          </cell>
          <cell r="O3565">
            <v>1770.75</v>
          </cell>
          <cell r="P3565">
            <v>1770.75</v>
          </cell>
          <cell r="Q3565">
            <v>1770.75</v>
          </cell>
          <cell r="R3565" t="str">
            <v>Sin saldo estimado</v>
          </cell>
          <cell r="S3565">
            <v>1</v>
          </cell>
        </row>
        <row r="3566">
          <cell r="B3566">
            <v>867</v>
          </cell>
          <cell r="C3566" t="str">
            <v xml:space="preserve">I.A. ACTUALIZACION PAG. DEFTVOS.P/FISICAS REGIMEN GRAL. DE LEYFISLIZN           </v>
          </cell>
          <cell r="D3566" t="str">
            <v>20191050907121</v>
          </cell>
          <cell r="E3566" t="str">
            <v>8400010001003001</v>
          </cell>
          <cell r="K3566" t="str">
            <v xml:space="preserve">I.A. ACTUALIZACION PAG. DEFTVOS.P/FISICAS REGIMEN GRAL. DE LEYFISLIZN           </v>
          </cell>
          <cell r="L3566">
            <v>0</v>
          </cell>
          <cell r="M3566">
            <v>1770.75</v>
          </cell>
          <cell r="N3566">
            <v>0</v>
          </cell>
          <cell r="O3566">
            <v>1770.75</v>
          </cell>
          <cell r="P3566">
            <v>1770.75</v>
          </cell>
          <cell r="Q3566">
            <v>1770.75</v>
          </cell>
          <cell r="R3566" t="str">
            <v>Sin saldo estimado</v>
          </cell>
          <cell r="S3566">
            <v>1</v>
          </cell>
        </row>
        <row r="3567">
          <cell r="D3567" t="str">
            <v/>
          </cell>
          <cell r="E3567" t="str">
            <v>8400010001004000</v>
          </cell>
          <cell r="J3567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67">
            <v>0</v>
          </cell>
          <cell r="M3567">
            <v>18730</v>
          </cell>
          <cell r="N3567">
            <v>0</v>
          </cell>
          <cell r="O3567">
            <v>18730</v>
          </cell>
          <cell r="P3567">
            <v>18730</v>
          </cell>
          <cell r="Q3567">
            <v>18730</v>
          </cell>
          <cell r="R3567" t="str">
            <v>Sin saldo estimado</v>
          </cell>
          <cell r="S3567">
            <v>1</v>
          </cell>
        </row>
        <row r="3568">
          <cell r="B3568">
            <v>866</v>
          </cell>
          <cell r="C3568" t="str">
            <v xml:space="preserve">I.A. MULTAS PAG. DEFTVOS.P/FISICAS REGIMEN GRAL. DE LEY FISCALIZACION           </v>
          </cell>
          <cell r="D3568" t="str">
            <v>20191050907127</v>
          </cell>
          <cell r="E3568" t="str">
            <v>8400010001004001</v>
          </cell>
          <cell r="K3568" t="str">
            <v xml:space="preserve">I.A. MULTAS PAG. DEFTVOS.P/FISICAS REGIMEN GRAL. DE LEY FISCALIZACION           </v>
          </cell>
          <cell r="L3568">
            <v>0</v>
          </cell>
          <cell r="M3568">
            <v>18730</v>
          </cell>
          <cell r="N3568">
            <v>0</v>
          </cell>
          <cell r="O3568">
            <v>18730</v>
          </cell>
          <cell r="P3568">
            <v>18730</v>
          </cell>
          <cell r="Q3568">
            <v>18730</v>
          </cell>
          <cell r="R3568" t="str">
            <v>Sin saldo estimado</v>
          </cell>
          <cell r="S3568">
            <v>1</v>
          </cell>
        </row>
        <row r="3569">
          <cell r="D3569" t="str">
            <v/>
          </cell>
          <cell r="E3569" t="str">
            <v>8400010002000000</v>
          </cell>
          <cell r="I3569" t="str">
            <v xml:space="preserve">TENENCIA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69">
            <v>694364</v>
          </cell>
          <cell r="M3569">
            <v>80203</v>
          </cell>
          <cell r="N3569">
            <v>234927</v>
          </cell>
          <cell r="O3569">
            <v>539640</v>
          </cell>
          <cell r="P3569">
            <v>313415</v>
          </cell>
          <cell r="Q3569">
            <v>313415</v>
          </cell>
          <cell r="R3569">
            <v>0.45136988668767392</v>
          </cell>
          <cell r="S3569">
            <v>0.58078533837373059</v>
          </cell>
        </row>
        <row r="3570">
          <cell r="D3570" t="str">
            <v/>
          </cell>
          <cell r="E3570" t="str">
            <v>8400010002001000</v>
          </cell>
          <cell r="J3570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70">
            <v>171284</v>
          </cell>
          <cell r="M3570">
            <v>0</v>
          </cell>
          <cell r="N3570">
            <v>51035</v>
          </cell>
          <cell r="O3570">
            <v>120249</v>
          </cell>
          <cell r="P3570">
            <v>79136</v>
          </cell>
          <cell r="Q3570">
            <v>79136</v>
          </cell>
          <cell r="R3570">
            <v>0.46201630041334857</v>
          </cell>
          <cell r="S3570">
            <v>0.65810110686991163</v>
          </cell>
        </row>
        <row r="3571">
          <cell r="B3571">
            <v>692</v>
          </cell>
          <cell r="C3571" t="str">
            <v xml:space="preserve">TENENCIA FEDERAL AUTOS REZAGO                                                   </v>
          </cell>
          <cell r="D3571" t="str">
            <v>20191050906120</v>
          </cell>
          <cell r="E3571" t="str">
            <v>8400010002001001</v>
          </cell>
          <cell r="K3571" t="str">
            <v xml:space="preserve">TENENCIA FEDERAL AUTOS REZAGO                                                   </v>
          </cell>
          <cell r="L3571">
            <v>169347</v>
          </cell>
          <cell r="M3571">
            <v>0</v>
          </cell>
          <cell r="N3571">
            <v>49807</v>
          </cell>
          <cell r="O3571">
            <v>119540</v>
          </cell>
          <cell r="P3571">
            <v>79065</v>
          </cell>
          <cell r="Q3571">
            <v>79065</v>
          </cell>
          <cell r="R3571">
            <v>0.46688160994880334</v>
          </cell>
          <cell r="S3571">
            <v>0.66141040655847416</v>
          </cell>
        </row>
        <row r="3572">
          <cell r="B3572">
            <v>693</v>
          </cell>
          <cell r="C3572" t="str">
            <v xml:space="preserve">TENENCIA FEDERAL MOTOS REZAGO                                                   </v>
          </cell>
          <cell r="D3572" t="str">
            <v>20191050906120</v>
          </cell>
          <cell r="E3572" t="str">
            <v>8400010002001001</v>
          </cell>
          <cell r="K3572" t="str">
            <v xml:space="preserve">TENENCIA FEDERAL MOTOS REZAGO                                                   </v>
          </cell>
          <cell r="L3572">
            <v>1937</v>
          </cell>
          <cell r="M3572">
            <v>0</v>
          </cell>
          <cell r="N3572">
            <v>1228</v>
          </cell>
          <cell r="O3572">
            <v>709</v>
          </cell>
          <cell r="P3572">
            <v>71</v>
          </cell>
          <cell r="Q3572">
            <v>71</v>
          </cell>
          <cell r="R3572">
            <v>3.6654620547237997E-2</v>
          </cell>
          <cell r="S3572">
            <v>0.1001410437235543</v>
          </cell>
        </row>
        <row r="3573">
          <cell r="D3573" t="str">
            <v/>
          </cell>
          <cell r="E3573" t="str">
            <v>8400010002002000</v>
          </cell>
          <cell r="J3573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73">
            <v>184147</v>
          </cell>
          <cell r="M3573">
            <v>4082</v>
          </cell>
          <cell r="N3573">
            <v>54982</v>
          </cell>
          <cell r="O3573">
            <v>133247</v>
          </cell>
          <cell r="P3573">
            <v>69929</v>
          </cell>
          <cell r="Q3573">
            <v>69929</v>
          </cell>
          <cell r="R3573">
            <v>0.37974552938684852</v>
          </cell>
          <cell r="S3573">
            <v>0.52480731273499592</v>
          </cell>
        </row>
        <row r="3574">
          <cell r="B3574">
            <v>695</v>
          </cell>
          <cell r="C3574" t="str">
            <v xml:space="preserve">TENENCIA FEDERAL RECARGOS                                                       </v>
          </cell>
          <cell r="D3574" t="str">
            <v>20191050906123</v>
          </cell>
          <cell r="E3574" t="str">
            <v>8400010002002001</v>
          </cell>
          <cell r="K3574" t="str">
            <v xml:space="preserve">TENENCIA FEDERAL RECARGOS                                                       </v>
          </cell>
          <cell r="L3574">
            <v>182813</v>
          </cell>
          <cell r="M3574">
            <v>0</v>
          </cell>
          <cell r="N3574">
            <v>54521</v>
          </cell>
          <cell r="O3574">
            <v>128292</v>
          </cell>
          <cell r="P3574">
            <v>65458</v>
          </cell>
          <cell r="Q3574">
            <v>65458</v>
          </cell>
          <cell r="R3574">
            <v>0.35805987539179379</v>
          </cell>
          <cell r="S3574">
            <v>0.51022667040813141</v>
          </cell>
        </row>
        <row r="3575">
          <cell r="B3575">
            <v>12730</v>
          </cell>
          <cell r="C3575" t="str">
            <v xml:space="preserve">RECARGOS POR PRORROGA TENENCIA FEDERAL                                          </v>
          </cell>
          <cell r="D3575" t="str">
            <v>20191050906123</v>
          </cell>
          <cell r="E3575" t="str">
            <v>8400010002002001</v>
          </cell>
          <cell r="K3575" t="str">
            <v xml:space="preserve">RECARGOS POR PRORROGA TENENCIA FEDERAL                                          </v>
          </cell>
          <cell r="L3575">
            <v>1334</v>
          </cell>
          <cell r="M3575">
            <v>4082</v>
          </cell>
          <cell r="N3575">
            <v>461</v>
          </cell>
          <cell r="O3575">
            <v>4955</v>
          </cell>
          <cell r="P3575">
            <v>4471</v>
          </cell>
          <cell r="Q3575">
            <v>4471</v>
          </cell>
          <cell r="R3575">
            <v>3.3515742128935533</v>
          </cell>
          <cell r="S3575">
            <v>0.90232088799192733</v>
          </cell>
        </row>
        <row r="3576">
          <cell r="D3576" t="str">
            <v/>
          </cell>
          <cell r="E3576" t="str">
            <v>8400010002003000</v>
          </cell>
          <cell r="J3576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76">
            <v>188958</v>
          </cell>
          <cell r="M3576">
            <v>30085</v>
          </cell>
          <cell r="N3576">
            <v>64064</v>
          </cell>
          <cell r="O3576">
            <v>154979</v>
          </cell>
          <cell r="P3576">
            <v>76904</v>
          </cell>
          <cell r="Q3576">
            <v>76904</v>
          </cell>
          <cell r="R3576">
            <v>0.40698991310238253</v>
          </cell>
          <cell r="S3576">
            <v>0.49622206879641756</v>
          </cell>
        </row>
        <row r="3577">
          <cell r="B3577">
            <v>696</v>
          </cell>
          <cell r="C3577" t="str">
            <v xml:space="preserve">TENENCIA FEDERAL MULTAS                                                         </v>
          </cell>
          <cell r="D3577" t="str">
            <v>20191050906127</v>
          </cell>
          <cell r="E3577" t="str">
            <v>8400010002003001</v>
          </cell>
          <cell r="K3577" t="str">
            <v xml:space="preserve">TENENCIA FEDERAL MULTAS                                                         </v>
          </cell>
          <cell r="L3577">
            <v>188958</v>
          </cell>
          <cell r="M3577">
            <v>30085</v>
          </cell>
          <cell r="N3577">
            <v>64064</v>
          </cell>
          <cell r="O3577">
            <v>154979</v>
          </cell>
          <cell r="P3577">
            <v>76904</v>
          </cell>
          <cell r="Q3577">
            <v>76904</v>
          </cell>
          <cell r="R3577">
            <v>0.40698991310238253</v>
          </cell>
          <cell r="S3577">
            <v>0.49622206879641756</v>
          </cell>
        </row>
        <row r="3578">
          <cell r="D3578" t="str">
            <v/>
          </cell>
          <cell r="E3578" t="str">
            <v>8400010002004000</v>
          </cell>
          <cell r="J3578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78">
            <v>141717</v>
          </cell>
          <cell r="M3578">
            <v>6090</v>
          </cell>
          <cell r="N3578">
            <v>59979</v>
          </cell>
          <cell r="O3578">
            <v>87828</v>
          </cell>
          <cell r="P3578">
            <v>45766</v>
          </cell>
          <cell r="Q3578">
            <v>45766</v>
          </cell>
          <cell r="R3578">
            <v>0.32293937918527771</v>
          </cell>
          <cell r="S3578">
            <v>0.52108666939928039</v>
          </cell>
        </row>
        <row r="3579">
          <cell r="B3579">
            <v>694</v>
          </cell>
          <cell r="C3579" t="str">
            <v xml:space="preserve">TENENCIA FEDERAL ACTUALIZACION                                                  </v>
          </cell>
          <cell r="D3579" t="str">
            <v>20191050906121</v>
          </cell>
          <cell r="E3579" t="str">
            <v>8400010002004001</v>
          </cell>
          <cell r="K3579" t="str">
            <v xml:space="preserve">TENENCIA FEDERAL ACTUALIZACION                                                  </v>
          </cell>
          <cell r="L3579">
            <v>141389</v>
          </cell>
          <cell r="M3579">
            <v>5352</v>
          </cell>
          <cell r="N3579">
            <v>59651</v>
          </cell>
          <cell r="O3579">
            <v>87090</v>
          </cell>
          <cell r="P3579">
            <v>45028</v>
          </cell>
          <cell r="Q3579">
            <v>45028</v>
          </cell>
          <cell r="R3579">
            <v>0.31846890493602753</v>
          </cell>
          <cell r="S3579">
            <v>0.51702836146515097</v>
          </cell>
        </row>
        <row r="3580">
          <cell r="B3580">
            <v>12732</v>
          </cell>
          <cell r="C3580" t="str">
            <v xml:space="preserve">ACTUALIZACION PARCIALIDAD REZAGO TENENCIA FEDERAL                               </v>
          </cell>
          <cell r="D3580" t="str">
            <v>20191050906121</v>
          </cell>
          <cell r="E3580" t="str">
            <v>8400010002004001</v>
          </cell>
          <cell r="K3580" t="str">
            <v xml:space="preserve">ACTUALIZACION PARCIALIDAD REZAGO TENENCIA FEDERAL                               </v>
          </cell>
          <cell r="L3580">
            <v>328</v>
          </cell>
          <cell r="M3580">
            <v>738</v>
          </cell>
          <cell r="N3580">
            <v>328</v>
          </cell>
          <cell r="O3580">
            <v>738</v>
          </cell>
          <cell r="P3580">
            <v>738</v>
          </cell>
          <cell r="Q3580">
            <v>738</v>
          </cell>
          <cell r="R3580">
            <v>2.25</v>
          </cell>
          <cell r="S3580">
            <v>1</v>
          </cell>
        </row>
        <row r="3581">
          <cell r="D3581" t="str">
            <v/>
          </cell>
          <cell r="E3581" t="str">
            <v>8400010002005000</v>
          </cell>
          <cell r="J3581" t="str">
            <v xml:space="preserve">FINANCIAMIENTO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81">
            <v>8258</v>
          </cell>
          <cell r="M3581">
            <v>39946</v>
          </cell>
          <cell r="N3581">
            <v>4867</v>
          </cell>
          <cell r="O3581">
            <v>43337</v>
          </cell>
          <cell r="P3581">
            <v>41680</v>
          </cell>
          <cell r="Q3581">
            <v>41680</v>
          </cell>
          <cell r="R3581">
            <v>5.0472269314604024</v>
          </cell>
          <cell r="S3581">
            <v>0.96176477374991343</v>
          </cell>
        </row>
        <row r="3582">
          <cell r="B3582">
            <v>12728</v>
          </cell>
          <cell r="C3582" t="str">
            <v xml:space="preserve">FINANCIAMIENTO TENENCIA FEDERAL                                                 </v>
          </cell>
          <cell r="D3582" t="str">
            <v>20191050906120</v>
          </cell>
          <cell r="E3582" t="str">
            <v>8400010002005001</v>
          </cell>
          <cell r="K3582" t="str">
            <v xml:space="preserve">FINANCIAMIENTO TENENCIA FEDERAL                                                 </v>
          </cell>
          <cell r="L3582">
            <v>8258</v>
          </cell>
          <cell r="M3582">
            <v>39946</v>
          </cell>
          <cell r="N3582">
            <v>4867</v>
          </cell>
          <cell r="O3582">
            <v>43337</v>
          </cell>
          <cell r="P3582">
            <v>41680</v>
          </cell>
          <cell r="Q3582">
            <v>41680</v>
          </cell>
          <cell r="R3582">
            <v>5.0472269314604024</v>
          </cell>
          <cell r="S3582">
            <v>0.96176477374991343</v>
          </cell>
        </row>
        <row r="3583">
          <cell r="D3583" t="str">
            <v/>
          </cell>
          <cell r="E3583" t="str">
            <v>8400010003000000</v>
          </cell>
          <cell r="I3583" t="str">
            <v xml:space="preserve">IVA REPECOS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83">
            <v>28898</v>
          </cell>
          <cell r="M3583">
            <v>20886</v>
          </cell>
          <cell r="N3583">
            <v>9558</v>
          </cell>
          <cell r="O3583">
            <v>40226</v>
          </cell>
          <cell r="P3583">
            <v>33208</v>
          </cell>
          <cell r="Q3583">
            <v>33208</v>
          </cell>
          <cell r="R3583">
            <v>1.1491452695688282</v>
          </cell>
          <cell r="S3583">
            <v>0.82553572316412271</v>
          </cell>
        </row>
        <row r="3584">
          <cell r="D3584" t="str">
            <v/>
          </cell>
          <cell r="E3584" t="str">
            <v>8400010003001000</v>
          </cell>
          <cell r="J3584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84">
            <v>28898</v>
          </cell>
          <cell r="M3584">
            <v>20886</v>
          </cell>
          <cell r="N3584">
            <v>9558</v>
          </cell>
          <cell r="O3584">
            <v>40226</v>
          </cell>
          <cell r="P3584">
            <v>33208</v>
          </cell>
          <cell r="Q3584">
            <v>33208</v>
          </cell>
          <cell r="R3584">
            <v>1.1491452695688282</v>
          </cell>
          <cell r="S3584">
            <v>0.82553572316412271</v>
          </cell>
        </row>
        <row r="3585">
          <cell r="B3585">
            <v>1119</v>
          </cell>
          <cell r="C3585" t="str">
            <v xml:space="preserve">I.V.A. IMP. PER. FISIC. PAGOS DEFINITIVOS DE REG. DE PEQ. CONT. 100% AL EDO.    </v>
          </cell>
          <cell r="D3585" t="str">
            <v>20191050906120</v>
          </cell>
          <cell r="E3585" t="str">
            <v>8400010003001001</v>
          </cell>
          <cell r="K3585" t="str">
            <v xml:space="preserve">I.V.A. IMP. PER. FISIC. PAGOS DEFINITIVOS DE REG. DE PEQ. CONT. 100% AL EDO.    </v>
          </cell>
          <cell r="L3585">
            <v>28898</v>
          </cell>
          <cell r="M3585">
            <v>20886</v>
          </cell>
          <cell r="N3585">
            <v>9558</v>
          </cell>
          <cell r="O3585">
            <v>40226</v>
          </cell>
          <cell r="P3585">
            <v>33208</v>
          </cell>
          <cell r="Q3585">
            <v>33208</v>
          </cell>
          <cell r="R3585">
            <v>1.1491452695688282</v>
          </cell>
          <cell r="S3585">
            <v>0.82553572316412271</v>
          </cell>
        </row>
        <row r="3586">
          <cell r="D3586" t="str">
            <v/>
          </cell>
          <cell r="E3586" t="str">
            <v>8400010004000000</v>
          </cell>
          <cell r="I3586" t="str">
            <v xml:space="preserve">ISR REPECOS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86">
            <v>472030</v>
          </cell>
          <cell r="M3586">
            <v>177680</v>
          </cell>
          <cell r="N3586">
            <v>197730</v>
          </cell>
          <cell r="O3586">
            <v>451980</v>
          </cell>
          <cell r="P3586">
            <v>314243</v>
          </cell>
          <cell r="Q3586">
            <v>314243</v>
          </cell>
          <cell r="R3586">
            <v>0.66572675465542441</v>
          </cell>
          <cell r="S3586">
            <v>0.69525863976282132</v>
          </cell>
        </row>
        <row r="3587">
          <cell r="D3587" t="str">
            <v/>
          </cell>
          <cell r="E3587" t="str">
            <v>8400010004001000</v>
          </cell>
          <cell r="J3587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87">
            <v>72765</v>
          </cell>
          <cell r="M3587">
            <v>0</v>
          </cell>
          <cell r="N3587">
            <v>52924</v>
          </cell>
          <cell r="O3587">
            <v>19841</v>
          </cell>
          <cell r="P3587">
            <v>5495</v>
          </cell>
          <cell r="Q3587">
            <v>5495</v>
          </cell>
          <cell r="R3587">
            <v>7.551707551707551E-2</v>
          </cell>
          <cell r="S3587">
            <v>0.27695176654402498</v>
          </cell>
        </row>
        <row r="3588">
          <cell r="B3588">
            <v>1912</v>
          </cell>
          <cell r="C3588" t="str">
            <v xml:space="preserve">I.S.R. IMP. PER FISIC. PAGOS DEFINITIVOS DE REG DE PEQ. CONT. 100% AL EDO.      </v>
          </cell>
          <cell r="D3588" t="str">
            <v>20191050906120</v>
          </cell>
          <cell r="E3588" t="str">
            <v>8400010004001001</v>
          </cell>
          <cell r="K3588" t="str">
            <v xml:space="preserve">I.S.R. IMP. PER FISIC. PAGOS DEFINITIVOS DE REG DE PEQ. CONT. 100% AL EDO.      </v>
          </cell>
          <cell r="L3588">
            <v>72765</v>
          </cell>
          <cell r="M3588">
            <v>0</v>
          </cell>
          <cell r="N3588">
            <v>52924</v>
          </cell>
          <cell r="O3588">
            <v>19841</v>
          </cell>
          <cell r="P3588">
            <v>5495</v>
          </cell>
          <cell r="Q3588">
            <v>5495</v>
          </cell>
          <cell r="R3588">
            <v>7.551707551707551E-2</v>
          </cell>
          <cell r="S3588">
            <v>0.27695176654402498</v>
          </cell>
        </row>
        <row r="3589">
          <cell r="D3589" t="str">
            <v/>
          </cell>
          <cell r="E3589" t="str">
            <v>8400010004002000</v>
          </cell>
          <cell r="J3589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89">
            <v>128079</v>
          </cell>
          <cell r="M3589">
            <v>7048</v>
          </cell>
          <cell r="N3589">
            <v>53925</v>
          </cell>
          <cell r="O3589">
            <v>81202</v>
          </cell>
          <cell r="P3589">
            <v>39739</v>
          </cell>
          <cell r="Q3589">
            <v>39739</v>
          </cell>
          <cell r="R3589">
            <v>0.31026944307810023</v>
          </cell>
          <cell r="S3589">
            <v>0.48938449791877048</v>
          </cell>
        </row>
        <row r="3590">
          <cell r="B3590">
            <v>1913</v>
          </cell>
          <cell r="C3590" t="str">
            <v>RECARGOS. CUOTA FIJA PER FISIC. PAGOS DEFINITIVOS DE REG DE PEQ. CONT. 100% AL E</v>
          </cell>
          <cell r="D3590" t="str">
            <v>20191050906123</v>
          </cell>
          <cell r="E3590" t="str">
            <v>8400010004002001</v>
          </cell>
          <cell r="K3590" t="str">
            <v>RECARGOS. CUOTA FIJA PER FISIC. PAGOS DEFINITIVOS DE REG DE PEQ. CONT. 100% AL E</v>
          </cell>
          <cell r="L3590">
            <v>128079</v>
          </cell>
          <cell r="M3590">
            <v>7048</v>
          </cell>
          <cell r="N3590">
            <v>53925</v>
          </cell>
          <cell r="O3590">
            <v>81202</v>
          </cell>
          <cell r="P3590">
            <v>39739</v>
          </cell>
          <cell r="Q3590">
            <v>39739</v>
          </cell>
          <cell r="R3590">
            <v>0.31026944307810023</v>
          </cell>
          <cell r="S3590">
            <v>0.48938449791877048</v>
          </cell>
        </row>
        <row r="3591">
          <cell r="D3591" t="str">
            <v/>
          </cell>
          <cell r="E3591" t="str">
            <v>8400010004003000</v>
          </cell>
          <cell r="J3591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91">
            <v>217161</v>
          </cell>
          <cell r="M3591">
            <v>170632</v>
          </cell>
          <cell r="N3591">
            <v>59776</v>
          </cell>
          <cell r="O3591">
            <v>328017</v>
          </cell>
          <cell r="P3591">
            <v>258859</v>
          </cell>
          <cell r="Q3591">
            <v>258859</v>
          </cell>
          <cell r="R3591">
            <v>1.1920142198645245</v>
          </cell>
          <cell r="S3591">
            <v>0.78916336653283214</v>
          </cell>
        </row>
        <row r="3592">
          <cell r="B3592">
            <v>1914</v>
          </cell>
          <cell r="C3592" t="str">
            <v>MULTAS CUOTA FIJA PER FISIC. PAGOS DEFINITIVOS DE REG DE PEQ. CONT. 100% AL EDO.</v>
          </cell>
          <cell r="D3592" t="str">
            <v>20191050906127</v>
          </cell>
          <cell r="E3592" t="str">
            <v>8400010004003001</v>
          </cell>
          <cell r="K3592" t="str">
            <v>MULTAS CUOTA FIJA PER FISIC. PAGOS DEFINITIVOS DE REG DE PEQ. CONT. 100% AL EDO.</v>
          </cell>
          <cell r="L3592">
            <v>217161</v>
          </cell>
          <cell r="M3592">
            <v>170632</v>
          </cell>
          <cell r="N3592">
            <v>59776</v>
          </cell>
          <cell r="O3592">
            <v>328017</v>
          </cell>
          <cell r="P3592">
            <v>258859</v>
          </cell>
          <cell r="Q3592">
            <v>258859</v>
          </cell>
          <cell r="R3592">
            <v>1.1920142198645245</v>
          </cell>
          <cell r="S3592">
            <v>0.78916336653283214</v>
          </cell>
        </row>
        <row r="3593">
          <cell r="D3593" t="str">
            <v/>
          </cell>
          <cell r="E3593" t="str">
            <v>8400010004004000</v>
          </cell>
          <cell r="J3593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93">
            <v>54025</v>
          </cell>
          <cell r="M3593">
            <v>0</v>
          </cell>
          <cell r="N3593">
            <v>31105</v>
          </cell>
          <cell r="O3593">
            <v>22920</v>
          </cell>
          <cell r="P3593">
            <v>10150</v>
          </cell>
          <cell r="Q3593">
            <v>10150</v>
          </cell>
          <cell r="R3593">
            <v>0.1878759833410458</v>
          </cell>
          <cell r="S3593">
            <v>0.44284467713787085</v>
          </cell>
        </row>
        <row r="3594">
          <cell r="B3594">
            <v>1915</v>
          </cell>
          <cell r="C3594" t="str">
            <v>ACTUAL. CUOTA FIJA PER FISIC. PAGOS DEFINITIVOS DE REG DE PEQ. CONT. 100% AL EDO</v>
          </cell>
          <cell r="D3594" t="str">
            <v>20191050906121</v>
          </cell>
          <cell r="E3594" t="str">
            <v>8400010004004001</v>
          </cell>
          <cell r="K3594" t="str">
            <v>ACTUAL. CUOTA FIJA PER FISIC. PAGOS DEFINITIVOS DE REG DE PEQ. CONT. 100% AL EDO</v>
          </cell>
          <cell r="L3594">
            <v>54025</v>
          </cell>
          <cell r="M3594">
            <v>0</v>
          </cell>
          <cell r="N3594">
            <v>31105</v>
          </cell>
          <cell r="O3594">
            <v>22920</v>
          </cell>
          <cell r="P3594">
            <v>10150</v>
          </cell>
          <cell r="Q3594">
            <v>10150</v>
          </cell>
          <cell r="R3594">
            <v>0.1878759833410458</v>
          </cell>
          <cell r="S3594">
            <v>0.44284467713787085</v>
          </cell>
        </row>
        <row r="3595">
          <cell r="D3595" t="str">
            <v/>
          </cell>
          <cell r="E3595" t="str">
            <v>8400010005000000</v>
          </cell>
          <cell r="I3595" t="str">
            <v xml:space="preserve">9/11 I.E.P.S. POR VENTA FINAL A LAS GASOLINAS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95">
            <v>1810924</v>
          </cell>
          <cell r="M3595">
            <v>0</v>
          </cell>
          <cell r="N3595">
            <v>1234102</v>
          </cell>
          <cell r="O3595">
            <v>576822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</row>
        <row r="3596">
          <cell r="D3596" t="str">
            <v/>
          </cell>
          <cell r="E3596" t="str">
            <v>8400010005001000</v>
          </cell>
          <cell r="J3596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96">
            <v>1242157</v>
          </cell>
          <cell r="M3596">
            <v>0</v>
          </cell>
          <cell r="N3596">
            <v>863445</v>
          </cell>
          <cell r="O3596">
            <v>378712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</row>
        <row r="3597">
          <cell r="B3597">
            <v>2331</v>
          </cell>
          <cell r="C3597" t="str">
            <v xml:space="preserve">I.EP.S. IMPUESTO A GASOLINA DIESEL ARTICULO 2o FRACCION II RECAUDACION          </v>
          </cell>
          <cell r="D3597" t="str">
            <v>20191050906100</v>
          </cell>
          <cell r="E3597" t="str">
            <v>8400010005001001</v>
          </cell>
          <cell r="K3597" t="str">
            <v xml:space="preserve">I.EP.S. IMPUESTO A GASOLINA DIESEL ARTICULO 2o FRACCION II RECAUDACION          </v>
          </cell>
          <cell r="L3597">
            <v>1242157</v>
          </cell>
          <cell r="M3597">
            <v>0</v>
          </cell>
          <cell r="N3597">
            <v>863445</v>
          </cell>
          <cell r="O3597">
            <v>378712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</row>
        <row r="3598">
          <cell r="D3598" t="str">
            <v/>
          </cell>
          <cell r="E3598" t="str">
            <v>8400010005002000</v>
          </cell>
          <cell r="J3598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598">
            <v>341577</v>
          </cell>
          <cell r="M3598">
            <v>0</v>
          </cell>
          <cell r="N3598">
            <v>183997</v>
          </cell>
          <cell r="O3598">
            <v>157580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</row>
        <row r="3599">
          <cell r="B3599">
            <v>2332</v>
          </cell>
          <cell r="C3599" t="str">
            <v xml:space="preserve">I.E.P.S. RECARGO GASOLINA DIESEL ARTICULO 2o FRACC II RECAUDACION               </v>
          </cell>
          <cell r="D3599" t="str">
            <v>20191050906100</v>
          </cell>
          <cell r="E3599" t="str">
            <v>8400010005002001</v>
          </cell>
          <cell r="K3599" t="str">
            <v xml:space="preserve">I.E.P.S. RECARGO GASOLINA DIESEL ARTICULO 2o FRACC II RECAUDACION               </v>
          </cell>
          <cell r="L3599">
            <v>341577</v>
          </cell>
          <cell r="M3599">
            <v>0</v>
          </cell>
          <cell r="N3599">
            <v>183997</v>
          </cell>
          <cell r="O3599">
            <v>157580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</row>
        <row r="3600">
          <cell r="D3600" t="str">
            <v/>
          </cell>
          <cell r="E3600" t="str">
            <v>8400010005003000</v>
          </cell>
          <cell r="J3600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00">
            <v>130331</v>
          </cell>
          <cell r="M3600">
            <v>0</v>
          </cell>
          <cell r="N3600">
            <v>126145</v>
          </cell>
          <cell r="O3600">
            <v>4186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</row>
        <row r="3601">
          <cell r="B3601">
            <v>2333</v>
          </cell>
          <cell r="C3601" t="str">
            <v xml:space="preserve">I.E.P.S. MULTA GASOLINA DIESEL ARTICULO 2o FRACC II RECAUDACION                 </v>
          </cell>
          <cell r="D3601" t="str">
            <v>20191050906127</v>
          </cell>
          <cell r="E3601" t="str">
            <v>8400010005003001</v>
          </cell>
          <cell r="K3601" t="str">
            <v xml:space="preserve">I.E.P.S. MULTA GASOLINA DIESEL ARTICULO 2o FRACC II RECAUDACION                 </v>
          </cell>
          <cell r="L3601">
            <v>130331</v>
          </cell>
          <cell r="M3601">
            <v>0</v>
          </cell>
          <cell r="N3601">
            <v>126145</v>
          </cell>
          <cell r="O3601">
            <v>4186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</row>
        <row r="3602">
          <cell r="D3602" t="str">
            <v/>
          </cell>
          <cell r="E3602" t="str">
            <v>8400010005004000</v>
          </cell>
          <cell r="J3602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02">
            <v>96859</v>
          </cell>
          <cell r="M3602">
            <v>0</v>
          </cell>
          <cell r="N3602">
            <v>60515</v>
          </cell>
          <cell r="O3602">
            <v>36344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</row>
        <row r="3603">
          <cell r="B3603">
            <v>2334</v>
          </cell>
          <cell r="C3603" t="str">
            <v xml:space="preserve">I.E.P.S. ACTUALIZACION GASOLINA DIESEL ARTICULO 2o FRACCION II RECAUDACION      </v>
          </cell>
          <cell r="D3603" t="str">
            <v>20191050906101</v>
          </cell>
          <cell r="E3603" t="str">
            <v>8400010005004001</v>
          </cell>
          <cell r="K3603" t="str">
            <v xml:space="preserve">I.E.P.S. ACTUALIZACION GASOLINA DIESEL ARTICULO 2o FRACCION II RECAUDACION      </v>
          </cell>
          <cell r="L3603">
            <v>96859</v>
          </cell>
          <cell r="M3603">
            <v>0</v>
          </cell>
          <cell r="N3603">
            <v>60515</v>
          </cell>
          <cell r="O3603">
            <v>36344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</row>
        <row r="3604">
          <cell r="D3604" t="str">
            <v/>
          </cell>
          <cell r="E3604" t="str">
            <v>8400010006000000</v>
          </cell>
          <cell r="I3604" t="str">
            <v xml:space="preserve">100% ISR INTERMEDIOS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04">
            <v>21216</v>
          </cell>
          <cell r="M3604">
            <v>0</v>
          </cell>
          <cell r="N3604">
            <v>13597</v>
          </cell>
          <cell r="O3604">
            <v>7619</v>
          </cell>
          <cell r="P3604">
            <v>682</v>
          </cell>
          <cell r="Q3604">
            <v>682</v>
          </cell>
          <cell r="R3604">
            <v>3.2145550527903466E-2</v>
          </cell>
          <cell r="S3604">
            <v>8.9513059456621608E-2</v>
          </cell>
        </row>
        <row r="3605">
          <cell r="D3605" t="str">
            <v/>
          </cell>
          <cell r="E3605" t="str">
            <v>8400010006001000</v>
          </cell>
          <cell r="J3605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05">
            <v>10113</v>
          </cell>
          <cell r="M3605">
            <v>0</v>
          </cell>
          <cell r="N3605">
            <v>6822</v>
          </cell>
          <cell r="O3605">
            <v>3291</v>
          </cell>
          <cell r="P3605">
            <v>267</v>
          </cell>
          <cell r="Q3605">
            <v>267</v>
          </cell>
          <cell r="R3605">
            <v>2.6401661228122219E-2</v>
          </cell>
          <cell r="S3605">
            <v>8.1130355515041025E-2</v>
          </cell>
        </row>
        <row r="3606">
          <cell r="B3606">
            <v>2466</v>
          </cell>
          <cell r="C3606" t="str">
            <v xml:space="preserve">I.S.R. IMPTO. PERSONAS FISICAS PAG PROV REG INTERMEDIO RECAUDACION (REZAGO)     </v>
          </cell>
          <cell r="D3606" t="str">
            <v>20191050906120</v>
          </cell>
          <cell r="E3606" t="str">
            <v>8400010006001001</v>
          </cell>
          <cell r="K3606" t="str">
            <v xml:space="preserve">I.S.R. IMPTO. PERSONAS FISICAS PAG PROV REG INTERMEDIO RECAUDACION (REZAGO)     </v>
          </cell>
          <cell r="L3606">
            <v>10113</v>
          </cell>
          <cell r="M3606">
            <v>0</v>
          </cell>
          <cell r="N3606">
            <v>6822</v>
          </cell>
          <cell r="O3606">
            <v>3291</v>
          </cell>
          <cell r="P3606">
            <v>267</v>
          </cell>
          <cell r="Q3606">
            <v>267</v>
          </cell>
          <cell r="R3606">
            <v>2.6401661228122219E-2</v>
          </cell>
          <cell r="S3606">
            <v>8.1130355515041025E-2</v>
          </cell>
        </row>
        <row r="3607">
          <cell r="D3607" t="str">
            <v/>
          </cell>
          <cell r="E3607" t="str">
            <v>8400010006002000</v>
          </cell>
          <cell r="J3607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07">
            <v>8674</v>
          </cell>
          <cell r="M3607">
            <v>0</v>
          </cell>
          <cell r="N3607">
            <v>5234</v>
          </cell>
          <cell r="O3607">
            <v>3440</v>
          </cell>
          <cell r="P3607">
            <v>332</v>
          </cell>
          <cell r="Q3607">
            <v>332</v>
          </cell>
          <cell r="R3607">
            <v>3.8275305510721697E-2</v>
          </cell>
          <cell r="S3607">
            <v>9.6511627906976746E-2</v>
          </cell>
        </row>
        <row r="3608">
          <cell r="B3608">
            <v>2169</v>
          </cell>
          <cell r="C3608" t="str">
            <v xml:space="preserve">I.S.R. RECARGOS PERSONAS FISIC. PAGOS PROV. REGIMEN INTERMEDIO RECAUDACION      </v>
          </cell>
          <cell r="D3608" t="str">
            <v>20191050906123</v>
          </cell>
          <cell r="E3608" t="str">
            <v>8400010006002001</v>
          </cell>
          <cell r="K3608" t="str">
            <v xml:space="preserve">I.S.R. RECARGOS PERSONAS FISIC. PAGOS PROV. REGIMEN INTERMEDIO RECAUDACION      </v>
          </cell>
          <cell r="L3608">
            <v>8674</v>
          </cell>
          <cell r="M3608">
            <v>0</v>
          </cell>
          <cell r="N3608">
            <v>5234</v>
          </cell>
          <cell r="O3608">
            <v>3440</v>
          </cell>
          <cell r="P3608">
            <v>332</v>
          </cell>
          <cell r="Q3608">
            <v>332</v>
          </cell>
          <cell r="R3608">
            <v>3.8275305510721697E-2</v>
          </cell>
          <cell r="S3608">
            <v>9.6511627906976746E-2</v>
          </cell>
        </row>
        <row r="3609">
          <cell r="D3609" t="str">
            <v/>
          </cell>
          <cell r="E3609" t="str">
            <v>8400010006003000</v>
          </cell>
          <cell r="J3609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09">
            <v>2429</v>
          </cell>
          <cell r="M3609">
            <v>0</v>
          </cell>
          <cell r="N3609">
            <v>1541</v>
          </cell>
          <cell r="O3609">
            <v>888</v>
          </cell>
          <cell r="P3609">
            <v>83</v>
          </cell>
          <cell r="Q3609">
            <v>83</v>
          </cell>
          <cell r="R3609">
            <v>3.4170440510498147E-2</v>
          </cell>
          <cell r="S3609">
            <v>9.3468468468468471E-2</v>
          </cell>
        </row>
        <row r="3610">
          <cell r="B3610">
            <v>2168</v>
          </cell>
          <cell r="C3610" t="str">
            <v xml:space="preserve">I.S.R. ACT. PERSONAS FISICAS PAG PROV REG INTERMEDIO RECAUDACION                </v>
          </cell>
          <cell r="D3610" t="str">
            <v>20191050906121</v>
          </cell>
          <cell r="E3610" t="str">
            <v>8400010006003001</v>
          </cell>
          <cell r="K3610" t="str">
            <v xml:space="preserve">I.S.R. ACT. PERSONAS FISICAS PAG PROV REG INTERMEDIO RECAUDACION                </v>
          </cell>
          <cell r="L3610">
            <v>2429</v>
          </cell>
          <cell r="M3610">
            <v>0</v>
          </cell>
          <cell r="N3610">
            <v>1541</v>
          </cell>
          <cell r="O3610">
            <v>888</v>
          </cell>
          <cell r="P3610">
            <v>83</v>
          </cell>
          <cell r="Q3610">
            <v>83</v>
          </cell>
          <cell r="R3610">
            <v>3.4170440510498147E-2</v>
          </cell>
          <cell r="S3610">
            <v>9.3468468468468471E-2</v>
          </cell>
        </row>
        <row r="3611">
          <cell r="D3611" t="str">
            <v/>
          </cell>
          <cell r="E3611" t="str">
            <v>8400010007000000</v>
          </cell>
          <cell r="I3611" t="str">
            <v xml:space="preserve">IETU FISCALIZACION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11">
            <v>1304911</v>
          </cell>
          <cell r="M3611">
            <v>3360</v>
          </cell>
          <cell r="N3611">
            <v>1001750</v>
          </cell>
          <cell r="O3611">
            <v>306521</v>
          </cell>
          <cell r="P3611">
            <v>3360</v>
          </cell>
          <cell r="Q3611">
            <v>3360</v>
          </cell>
          <cell r="R3611">
            <v>2.5748882490836539E-3</v>
          </cell>
          <cell r="S3611">
            <v>1.0961728560196528E-2</v>
          </cell>
        </row>
        <row r="3612">
          <cell r="D3612" t="str">
            <v/>
          </cell>
          <cell r="E3612" t="str">
            <v>8400010007002000</v>
          </cell>
          <cell r="J3612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12">
            <v>1064144</v>
          </cell>
          <cell r="M3612">
            <v>0</v>
          </cell>
          <cell r="N3612">
            <v>798108</v>
          </cell>
          <cell r="O3612">
            <v>266036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</row>
        <row r="3613">
          <cell r="B3613">
            <v>2473</v>
          </cell>
          <cell r="C3613" t="str">
            <v xml:space="preserve">IETU RECARGOS P/MORALES PAGS. DEF. FISCALIZACION                                </v>
          </cell>
          <cell r="D3613" t="str">
            <v>20191050907123</v>
          </cell>
          <cell r="E3613" t="str">
            <v>8400010007002001</v>
          </cell>
          <cell r="K3613" t="str">
            <v xml:space="preserve">IETU RECARGOS P/MORALES PAGS. DEF. FISCALIZACION                                </v>
          </cell>
          <cell r="L3613">
            <v>1064144</v>
          </cell>
          <cell r="M3613">
            <v>0</v>
          </cell>
          <cell r="N3613">
            <v>798108</v>
          </cell>
          <cell r="O3613">
            <v>266036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</row>
        <row r="3614">
          <cell r="D3614" t="str">
            <v/>
          </cell>
          <cell r="E3614" t="str">
            <v>8400010007003000</v>
          </cell>
          <cell r="J3614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14">
            <v>117013</v>
          </cell>
          <cell r="M3614">
            <v>3360</v>
          </cell>
          <cell r="N3614">
            <v>117013</v>
          </cell>
          <cell r="O3614">
            <v>3360</v>
          </cell>
          <cell r="P3614">
            <v>3360</v>
          </cell>
          <cell r="Q3614">
            <v>3360</v>
          </cell>
          <cell r="R3614">
            <v>2.8714758189261023E-2</v>
          </cell>
          <cell r="S3614">
            <v>1</v>
          </cell>
        </row>
        <row r="3615">
          <cell r="B3615">
            <v>2474</v>
          </cell>
          <cell r="C3615" t="str">
            <v xml:space="preserve">IETU MULTAS P/MORALES PAGS. DEF. FISCALIZACION                                  </v>
          </cell>
          <cell r="D3615" t="str">
            <v>20191050907127</v>
          </cell>
          <cell r="E3615" t="str">
            <v>8400010007003001</v>
          </cell>
          <cell r="K3615" t="str">
            <v xml:space="preserve">IETU MULTAS P/MORALES PAGS. DEF. FISCALIZACION                                  </v>
          </cell>
          <cell r="L3615">
            <v>117013</v>
          </cell>
          <cell r="M3615">
            <v>3360</v>
          </cell>
          <cell r="N3615">
            <v>117013</v>
          </cell>
          <cell r="O3615">
            <v>3360</v>
          </cell>
          <cell r="P3615">
            <v>3360</v>
          </cell>
          <cell r="Q3615">
            <v>3360</v>
          </cell>
          <cell r="R3615">
            <v>2.8714758189261023E-2</v>
          </cell>
          <cell r="S3615">
            <v>1</v>
          </cell>
        </row>
        <row r="3616">
          <cell r="D3616" t="str">
            <v/>
          </cell>
          <cell r="E3616" t="str">
            <v>8400010007004000</v>
          </cell>
          <cell r="J3616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16">
            <v>123754</v>
          </cell>
          <cell r="M3616">
            <v>0</v>
          </cell>
          <cell r="N3616">
            <v>86629</v>
          </cell>
          <cell r="O3616">
            <v>37125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</row>
        <row r="3617">
          <cell r="B3617">
            <v>2475</v>
          </cell>
          <cell r="C3617" t="str">
            <v xml:space="preserve">IETU ACTUALIZACION PER. MOR. PAGS DEFINITIVOS FISCALIZACION                     </v>
          </cell>
          <cell r="D3617" t="str">
            <v>20191050907121</v>
          </cell>
          <cell r="E3617" t="str">
            <v>8400010007004001</v>
          </cell>
          <cell r="K3617" t="str">
            <v xml:space="preserve">IETU ACTUALIZACION PER. MOR. PAGS DEFINITIVOS FISCALIZACION                     </v>
          </cell>
          <cell r="L3617">
            <v>123754</v>
          </cell>
          <cell r="M3617">
            <v>0</v>
          </cell>
          <cell r="N3617">
            <v>86629</v>
          </cell>
          <cell r="O3617">
            <v>37125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</row>
        <row r="3618">
          <cell r="D3618" t="str">
            <v/>
          </cell>
          <cell r="E3618" t="str">
            <v>8400010008000000</v>
          </cell>
          <cell r="I3618" t="str">
            <v xml:space="preserve">IEPS GASOLINAS Y DIESEL FISCALIZACION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18">
            <v>81037</v>
          </cell>
          <cell r="M3618">
            <v>649403.47</v>
          </cell>
          <cell r="N3618">
            <v>19702</v>
          </cell>
          <cell r="O3618">
            <v>710738.47</v>
          </cell>
          <cell r="P3618">
            <v>672726.47</v>
          </cell>
          <cell r="Q3618">
            <v>672726.46</v>
          </cell>
          <cell r="R3618">
            <v>8.3014729074373435</v>
          </cell>
          <cell r="S3618">
            <v>0.94651758473127257</v>
          </cell>
        </row>
        <row r="3619">
          <cell r="D3619" t="str">
            <v/>
          </cell>
          <cell r="E3619" t="str">
            <v>8400010008001000</v>
          </cell>
          <cell r="J3619" t="str">
            <v xml:space="preserve">IMPUESTOS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19">
            <v>55801</v>
          </cell>
          <cell r="M3619">
            <v>299642.18</v>
          </cell>
          <cell r="N3619">
            <v>16151</v>
          </cell>
          <cell r="O3619">
            <v>339292.18</v>
          </cell>
          <cell r="P3619">
            <v>313284.18</v>
          </cell>
          <cell r="Q3619">
            <v>313284.18</v>
          </cell>
          <cell r="R3619">
            <v>5.6143112130606978</v>
          </cell>
          <cell r="S3619">
            <v>0.92334630288266595</v>
          </cell>
        </row>
        <row r="3620">
          <cell r="B3620">
            <v>2336</v>
          </cell>
          <cell r="C3620" t="str">
            <v xml:space="preserve">I.E.P.S. IMPUESTO A GASOLINA DIESEL ARTICULO 2o FRACCION II FISCALIZACION       </v>
          </cell>
          <cell r="D3620" t="str">
            <v>20191050907100</v>
          </cell>
          <cell r="E3620" t="str">
            <v>8400010008001001</v>
          </cell>
          <cell r="K3620" t="str">
            <v xml:space="preserve">I.E.P.S. IMPUESTO A GASOLINA DIESEL ARTICULO 2o FRACCION II FISCALIZACION       </v>
          </cell>
          <cell r="L3620">
            <v>55801</v>
          </cell>
          <cell r="M3620">
            <v>299642.18</v>
          </cell>
          <cell r="N3620">
            <v>16151</v>
          </cell>
          <cell r="O3620">
            <v>339292.18</v>
          </cell>
          <cell r="P3620">
            <v>313284.18</v>
          </cell>
          <cell r="Q3620">
            <v>313284.18</v>
          </cell>
          <cell r="R3620">
            <v>5.6143112130606978</v>
          </cell>
          <cell r="S3620">
            <v>0.92334630288266595</v>
          </cell>
        </row>
        <row r="3621">
          <cell r="D3621" t="str">
            <v/>
          </cell>
          <cell r="E3621" t="str">
            <v>8400010008002000</v>
          </cell>
          <cell r="J3621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21">
            <v>12445</v>
          </cell>
          <cell r="M3621">
            <v>278759.76</v>
          </cell>
          <cell r="N3621">
            <v>3551</v>
          </cell>
          <cell r="O3621">
            <v>287653.76000000001</v>
          </cell>
          <cell r="P3621">
            <v>282044.76</v>
          </cell>
          <cell r="Q3621">
            <v>282044.76</v>
          </cell>
          <cell r="R3621">
            <v>22.663299316994777</v>
          </cell>
          <cell r="S3621">
            <v>0.98050086326005259</v>
          </cell>
        </row>
        <row r="3622">
          <cell r="B3622">
            <v>2337</v>
          </cell>
          <cell r="C3622" t="str">
            <v xml:space="preserve">I.EP.S. RECARGOS GASOLINA DIESEL ARTICULO 2o FRACCION II FISCALIZACION          </v>
          </cell>
          <cell r="D3622" t="str">
            <v>20191050907123</v>
          </cell>
          <cell r="E3622" t="str">
            <v>8400010008002001</v>
          </cell>
          <cell r="K3622" t="str">
            <v xml:space="preserve">I.EP.S. RECARGOS GASOLINA DIESEL ARTICULO 2o FRACCION II FISCALIZACION          </v>
          </cell>
          <cell r="L3622">
            <v>12445</v>
          </cell>
          <cell r="M3622">
            <v>278759.76</v>
          </cell>
          <cell r="N3622">
            <v>3551</v>
          </cell>
          <cell r="O3622">
            <v>287653.76000000001</v>
          </cell>
          <cell r="P3622">
            <v>282044.76</v>
          </cell>
          <cell r="Q3622">
            <v>282044.76</v>
          </cell>
          <cell r="R3622">
            <v>22.663299316994777</v>
          </cell>
          <cell r="S3622">
            <v>0.98050086326005259</v>
          </cell>
        </row>
        <row r="3623">
          <cell r="D3623" t="str">
            <v/>
          </cell>
          <cell r="E3623" t="str">
            <v>8400010008003000</v>
          </cell>
          <cell r="J3623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23">
            <v>0</v>
          </cell>
          <cell r="M3623">
            <v>4371.3999999999996</v>
          </cell>
          <cell r="N3623">
            <v>0</v>
          </cell>
          <cell r="O3623">
            <v>4371.3999999999996</v>
          </cell>
          <cell r="P3623">
            <v>4371.3999999999996</v>
          </cell>
          <cell r="Q3623">
            <v>4371.3900000000003</v>
          </cell>
          <cell r="R3623" t="str">
            <v>Sin saldo estimado</v>
          </cell>
          <cell r="S3623">
            <v>0.99999771240334923</v>
          </cell>
        </row>
        <row r="3624">
          <cell r="B3624">
            <v>2338</v>
          </cell>
          <cell r="C3624" t="str">
            <v xml:space="preserve">I.E.P.S. MULTA GASOLINA DIESEL ARTICULO 2o FRACC II FISCALIZACION               </v>
          </cell>
          <cell r="D3624" t="str">
            <v>20191050907107</v>
          </cell>
          <cell r="E3624" t="str">
            <v>8400010008003001</v>
          </cell>
          <cell r="K3624" t="str">
            <v xml:space="preserve">I.E.P.S. MULTA GASOLINA DIESEL ARTICULO 2o FRACC II FISCALIZACION               </v>
          </cell>
          <cell r="L3624">
            <v>0</v>
          </cell>
          <cell r="M3624">
            <v>4371.3999999999996</v>
          </cell>
          <cell r="N3624">
            <v>0</v>
          </cell>
          <cell r="O3624">
            <v>4371.3999999999996</v>
          </cell>
          <cell r="P3624">
            <v>4371.3999999999996</v>
          </cell>
          <cell r="Q3624">
            <v>4371.3900000000003</v>
          </cell>
          <cell r="R3624" t="str">
            <v>Sin saldo estimado</v>
          </cell>
          <cell r="S3624">
            <v>0.99999771240334923</v>
          </cell>
        </row>
        <row r="3625">
          <cell r="D3625" t="str">
            <v/>
          </cell>
          <cell r="E3625" t="str">
            <v>8400010008004000</v>
          </cell>
          <cell r="J3625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25">
            <v>12791</v>
          </cell>
          <cell r="M3625">
            <v>66630.13</v>
          </cell>
          <cell r="N3625">
            <v>0</v>
          </cell>
          <cell r="O3625">
            <v>79421.13</v>
          </cell>
          <cell r="P3625">
            <v>73026.13</v>
          </cell>
          <cell r="Q3625">
            <v>73026.13</v>
          </cell>
          <cell r="R3625">
            <v>5.7091806739113444</v>
          </cell>
          <cell r="S3625">
            <v>0.91947986637812884</v>
          </cell>
        </row>
        <row r="3626">
          <cell r="B3626">
            <v>2339</v>
          </cell>
          <cell r="C3626" t="str">
            <v xml:space="preserve">I.E.P.S. ACTUALIZACION GASOLINA DIESEL ARTICULO 2o FRACCION II FIACALIZACION    </v>
          </cell>
          <cell r="D3626" t="str">
            <v>20191050907101</v>
          </cell>
          <cell r="E3626" t="str">
            <v>8400010008004001</v>
          </cell>
          <cell r="K3626" t="str">
            <v xml:space="preserve">I.E.P.S. ACTUALIZACION GASOLINA DIESEL ARTICULO 2o FRACCION II FIACALIZACION    </v>
          </cell>
          <cell r="L3626">
            <v>12791</v>
          </cell>
          <cell r="M3626">
            <v>66630.13</v>
          </cell>
          <cell r="N3626">
            <v>0</v>
          </cell>
          <cell r="O3626">
            <v>79421.13</v>
          </cell>
          <cell r="P3626">
            <v>73026.13</v>
          </cell>
          <cell r="Q3626">
            <v>73026.13</v>
          </cell>
          <cell r="R3626">
            <v>5.7091806739113444</v>
          </cell>
          <cell r="S3626">
            <v>0.91947986637812884</v>
          </cell>
        </row>
        <row r="3627">
          <cell r="D3627" t="str">
            <v/>
          </cell>
          <cell r="E3627" t="str">
            <v>8400010009000000</v>
          </cell>
          <cell r="I3627" t="str">
            <v xml:space="preserve">IMPUESTO A LOS DEPOSITOS EN EFECTIVO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27">
            <v>0</v>
          </cell>
          <cell r="M3627">
            <v>756485</v>
          </cell>
          <cell r="N3627">
            <v>0</v>
          </cell>
          <cell r="O3627">
            <v>756485</v>
          </cell>
          <cell r="P3627">
            <v>756485</v>
          </cell>
          <cell r="Q3627">
            <v>756485</v>
          </cell>
          <cell r="R3627" t="str">
            <v>Sin saldo estimado</v>
          </cell>
          <cell r="S3627">
            <v>1</v>
          </cell>
        </row>
        <row r="3628">
          <cell r="D3628" t="str">
            <v/>
          </cell>
          <cell r="E3628" t="str">
            <v>8400010009003000</v>
          </cell>
          <cell r="J3628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28">
            <v>0</v>
          </cell>
          <cell r="M3628">
            <v>756485</v>
          </cell>
          <cell r="N3628">
            <v>0</v>
          </cell>
          <cell r="O3628">
            <v>756485</v>
          </cell>
          <cell r="P3628">
            <v>756485</v>
          </cell>
          <cell r="Q3628">
            <v>756485</v>
          </cell>
          <cell r="R3628" t="str">
            <v>Sin saldo estimado</v>
          </cell>
          <cell r="S3628">
            <v>1</v>
          </cell>
        </row>
        <row r="3629">
          <cell r="B3629">
            <v>2616</v>
          </cell>
          <cell r="C3629" t="str">
            <v xml:space="preserve">IDE MULTAS PER/MORALES PAGS DEF FISCALIZACUION                                  </v>
          </cell>
          <cell r="D3629" t="str">
            <v>20191050907107</v>
          </cell>
          <cell r="E3629" t="str">
            <v>8400010009003001</v>
          </cell>
          <cell r="K3629" t="str">
            <v xml:space="preserve">IDE MULTAS PER/MORALES PAGS DEF FISCALIZACUION                                  </v>
          </cell>
          <cell r="L3629">
            <v>0</v>
          </cell>
          <cell r="M3629">
            <v>756485</v>
          </cell>
          <cell r="N3629">
            <v>0</v>
          </cell>
          <cell r="O3629">
            <v>756485</v>
          </cell>
          <cell r="P3629">
            <v>756485</v>
          </cell>
          <cell r="Q3629">
            <v>756485</v>
          </cell>
          <cell r="R3629" t="str">
            <v>Sin saldo estimado</v>
          </cell>
          <cell r="S3629">
            <v>1</v>
          </cell>
        </row>
        <row r="3630">
          <cell r="D3630" t="str">
            <v/>
          </cell>
          <cell r="E3630" t="str">
            <v>8400010010000000</v>
          </cell>
          <cell r="I3630" t="str">
            <v xml:space="preserve">IETU REPECOS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30">
            <v>5613</v>
          </cell>
          <cell r="M3630">
            <v>0</v>
          </cell>
          <cell r="N3630">
            <v>3848</v>
          </cell>
          <cell r="O3630">
            <v>1765</v>
          </cell>
          <cell r="P3630">
            <v>249</v>
          </cell>
          <cell r="Q3630">
            <v>249</v>
          </cell>
          <cell r="R3630">
            <v>4.4361304115446289E-2</v>
          </cell>
          <cell r="S3630">
            <v>0.14107648725212465</v>
          </cell>
        </row>
        <row r="3631">
          <cell r="D3631" t="str">
            <v/>
          </cell>
          <cell r="E3631" t="str">
            <v>8400010010001000</v>
          </cell>
          <cell r="J3631" t="str">
            <v xml:space="preserve">IMPUESTO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31">
            <v>5613</v>
          </cell>
          <cell r="M3631">
            <v>0</v>
          </cell>
          <cell r="N3631">
            <v>3848</v>
          </cell>
          <cell r="O3631">
            <v>1765</v>
          </cell>
          <cell r="P3631">
            <v>249</v>
          </cell>
          <cell r="Q3631">
            <v>249</v>
          </cell>
          <cell r="R3631">
            <v>4.4361304115446289E-2</v>
          </cell>
          <cell r="S3631">
            <v>0.14107648725212465</v>
          </cell>
        </row>
        <row r="3632">
          <cell r="B3632">
            <v>2325</v>
          </cell>
          <cell r="C3632" t="str">
            <v xml:space="preserve">IETU IMP. PER. FISIC. PAGOS DEFINITIVOS DE REG. DE PEQ. CONT. 100% AL EDO.      </v>
          </cell>
          <cell r="D3632" t="str">
            <v>20191050906120</v>
          </cell>
          <cell r="E3632" t="str">
            <v>8400010010001001</v>
          </cell>
          <cell r="K3632" t="str">
            <v xml:space="preserve">IETU IMP. PER. FISIC. PAGOS DEFINITIVOS DE REG. DE PEQ. CONT. 100% AL EDO.      </v>
          </cell>
          <cell r="L3632">
            <v>5613</v>
          </cell>
          <cell r="M3632">
            <v>0</v>
          </cell>
          <cell r="N3632">
            <v>3848</v>
          </cell>
          <cell r="O3632">
            <v>1765</v>
          </cell>
          <cell r="P3632">
            <v>249</v>
          </cell>
          <cell r="Q3632">
            <v>249</v>
          </cell>
          <cell r="R3632">
            <v>4.4361304115446289E-2</v>
          </cell>
          <cell r="S3632">
            <v>0.14107648725212465</v>
          </cell>
        </row>
        <row r="3633">
          <cell r="D3633" t="str">
            <v/>
          </cell>
          <cell r="E3633" t="str">
            <v>8400010011000000</v>
          </cell>
          <cell r="I3633" t="str">
            <v xml:space="preserve">IEPS FISCALIZACION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33">
            <v>0</v>
          </cell>
          <cell r="M3633">
            <v>57782</v>
          </cell>
          <cell r="N3633">
            <v>0</v>
          </cell>
          <cell r="O3633">
            <v>57782</v>
          </cell>
          <cell r="P3633">
            <v>57782</v>
          </cell>
          <cell r="Q3633">
            <v>57782</v>
          </cell>
          <cell r="R3633" t="str">
            <v>Sin saldo estimado</v>
          </cell>
          <cell r="S3633">
            <v>1</v>
          </cell>
        </row>
        <row r="3634">
          <cell r="D3634" t="str">
            <v/>
          </cell>
          <cell r="E3634" t="str">
            <v>8400010011002000</v>
          </cell>
          <cell r="J3634" t="str">
            <v xml:space="preserve">RECARGOS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34">
            <v>0</v>
          </cell>
          <cell r="M3634">
            <v>11225</v>
          </cell>
          <cell r="N3634">
            <v>0</v>
          </cell>
          <cell r="O3634">
            <v>11225</v>
          </cell>
          <cell r="P3634">
            <v>11225</v>
          </cell>
          <cell r="Q3634">
            <v>11225</v>
          </cell>
          <cell r="R3634" t="str">
            <v>Sin saldo estimado</v>
          </cell>
          <cell r="S3634">
            <v>1</v>
          </cell>
        </row>
        <row r="3635">
          <cell r="B3635">
            <v>930</v>
          </cell>
          <cell r="C3635" t="str">
            <v xml:space="preserve">IEPS RECARGOSFISCALIZACION                                                      </v>
          </cell>
          <cell r="D3635" t="str">
            <v>20191050907123</v>
          </cell>
          <cell r="E3635" t="str">
            <v>8400010011002001</v>
          </cell>
          <cell r="K3635" t="str">
            <v xml:space="preserve">IEPS RECARGOSFISCALIZACION                                                      </v>
          </cell>
          <cell r="L3635">
            <v>0</v>
          </cell>
          <cell r="M3635">
            <v>11225</v>
          </cell>
          <cell r="N3635">
            <v>0</v>
          </cell>
          <cell r="O3635">
            <v>11225</v>
          </cell>
          <cell r="P3635">
            <v>11225</v>
          </cell>
          <cell r="Q3635">
            <v>11225</v>
          </cell>
          <cell r="R3635" t="str">
            <v>Sin saldo estimado</v>
          </cell>
          <cell r="S3635">
            <v>1</v>
          </cell>
        </row>
        <row r="3636">
          <cell r="D3636" t="str">
            <v/>
          </cell>
          <cell r="E3636" t="str">
            <v>8400010011003000</v>
          </cell>
          <cell r="J3636" t="str">
            <v xml:space="preserve">MULTAS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36">
            <v>0</v>
          </cell>
          <cell r="M3636">
            <v>30000</v>
          </cell>
          <cell r="N3636">
            <v>0</v>
          </cell>
          <cell r="O3636">
            <v>30000</v>
          </cell>
          <cell r="P3636">
            <v>30000</v>
          </cell>
          <cell r="Q3636">
            <v>30000</v>
          </cell>
          <cell r="R3636" t="str">
            <v>Sin saldo estimado</v>
          </cell>
          <cell r="S3636">
            <v>1</v>
          </cell>
        </row>
        <row r="3637">
          <cell r="B3637">
            <v>931</v>
          </cell>
          <cell r="C3637" t="str">
            <v xml:space="preserve">IEPS MULTASFISCALIZACION                                                        </v>
          </cell>
          <cell r="D3637" t="str">
            <v>20191050907100</v>
          </cell>
          <cell r="E3637" t="str">
            <v>8400010011003001</v>
          </cell>
          <cell r="K3637" t="str">
            <v xml:space="preserve">IEPS MULTASFISCALIZACION                                                        </v>
          </cell>
          <cell r="L3637">
            <v>0</v>
          </cell>
          <cell r="M3637">
            <v>30000</v>
          </cell>
          <cell r="N3637">
            <v>0</v>
          </cell>
          <cell r="O3637">
            <v>30000</v>
          </cell>
          <cell r="P3637">
            <v>30000</v>
          </cell>
          <cell r="Q3637">
            <v>30000</v>
          </cell>
          <cell r="R3637" t="str">
            <v>Sin saldo estimado</v>
          </cell>
          <cell r="S3637">
            <v>1</v>
          </cell>
        </row>
        <row r="3638">
          <cell r="D3638" t="str">
            <v/>
          </cell>
          <cell r="E3638" t="str">
            <v>8400010011004000</v>
          </cell>
          <cell r="J3638" t="str">
            <v xml:space="preserve">ACTUALIZACION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38">
            <v>0</v>
          </cell>
          <cell r="M3638">
            <v>16557</v>
          </cell>
          <cell r="N3638">
            <v>0</v>
          </cell>
          <cell r="O3638">
            <v>16557</v>
          </cell>
          <cell r="P3638">
            <v>16557</v>
          </cell>
          <cell r="Q3638">
            <v>16557</v>
          </cell>
          <cell r="R3638" t="str">
            <v>Sin saldo estimado</v>
          </cell>
          <cell r="S3638">
            <v>1</v>
          </cell>
        </row>
        <row r="3639">
          <cell r="B3639">
            <v>929</v>
          </cell>
          <cell r="C3639" t="str">
            <v xml:space="preserve">IEPS ACTUALIZACIONFISCALIZACION                                                 </v>
          </cell>
          <cell r="D3639" t="str">
            <v>20191050907121</v>
          </cell>
          <cell r="E3639" t="str">
            <v>8400010011004001</v>
          </cell>
          <cell r="K3639" t="str">
            <v xml:space="preserve">IEPS ACTUALIZACIONFISCALIZACION                                                 </v>
          </cell>
          <cell r="L3639">
            <v>0</v>
          </cell>
          <cell r="M3639">
            <v>16557</v>
          </cell>
          <cell r="N3639">
            <v>0</v>
          </cell>
          <cell r="O3639">
            <v>16557</v>
          </cell>
          <cell r="P3639">
            <v>16557</v>
          </cell>
          <cell r="Q3639">
            <v>16557</v>
          </cell>
          <cell r="R3639" t="str">
            <v>Sin saldo estimado</v>
          </cell>
          <cell r="S3639">
            <v>1</v>
          </cell>
        </row>
        <row r="3640">
          <cell r="D3640" t="str">
            <v/>
          </cell>
          <cell r="E3640" t="str">
            <v>8400011000000000</v>
          </cell>
          <cell r="H3640" t="str">
            <v xml:space="preserve">INCENTIVOS AUTOLIQUIDABLES DERIVADOS DE LA VIGILANCIA DE OBLIGACIONES COORDINADA                                                                                                                                                                                                                            </v>
          </cell>
          <cell r="L3640">
            <v>99760812</v>
          </cell>
          <cell r="M3640">
            <v>23381594</v>
          </cell>
          <cell r="N3640">
            <v>20431055</v>
          </cell>
          <cell r="O3640">
            <v>102711351</v>
          </cell>
          <cell r="P3640">
            <v>52485820</v>
          </cell>
          <cell r="Q3640">
            <v>52485820</v>
          </cell>
          <cell r="R3640">
            <v>0.5261166077918451</v>
          </cell>
          <cell r="S3640">
            <v>0.5110031120124201</v>
          </cell>
        </row>
        <row r="3641">
          <cell r="D3641" t="str">
            <v/>
          </cell>
          <cell r="E3641" t="str">
            <v>8400011001000000</v>
          </cell>
          <cell r="I3641" t="str">
            <v xml:space="preserve">INCENTIVOS 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1">
            <v>52830072</v>
          </cell>
          <cell r="M3641">
            <v>12562114</v>
          </cell>
          <cell r="N3641">
            <v>12769584</v>
          </cell>
          <cell r="O3641">
            <v>52622602</v>
          </cell>
          <cell r="P3641">
            <v>25891779</v>
          </cell>
          <cell r="Q3641">
            <v>25891779</v>
          </cell>
          <cell r="R3641">
            <v>0.49009547062513942</v>
          </cell>
          <cell r="S3641">
            <v>0.49202772223235941</v>
          </cell>
        </row>
        <row r="3642">
          <cell r="D3642" t="str">
            <v/>
          </cell>
          <cell r="E3642" t="str">
            <v>8400011001001000</v>
          </cell>
          <cell r="J3642" t="str">
            <v xml:space="preserve">INCENTIVOS 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2">
            <v>52830072</v>
          </cell>
          <cell r="M3642">
            <v>12562114</v>
          </cell>
          <cell r="N3642">
            <v>12769584</v>
          </cell>
          <cell r="O3642">
            <v>52622602</v>
          </cell>
          <cell r="P3642">
            <v>25891779</v>
          </cell>
          <cell r="Q3642">
            <v>25891779</v>
          </cell>
          <cell r="R3642">
            <v>0.49009547062513942</v>
          </cell>
          <cell r="S3642">
            <v>0.49202772223235941</v>
          </cell>
        </row>
        <row r="3643">
          <cell r="D3643" t="str">
            <v>20191050906100</v>
          </cell>
          <cell r="E3643" t="str">
            <v>8400011001001001</v>
          </cell>
          <cell r="K3643" t="str">
            <v xml:space="preserve">INCENTIVOS 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3">
            <v>52830072</v>
          </cell>
          <cell r="M3643">
            <v>12562114</v>
          </cell>
          <cell r="N3643">
            <v>12769584</v>
          </cell>
          <cell r="O3643">
            <v>52622602</v>
          </cell>
          <cell r="P3643">
            <v>25891779</v>
          </cell>
          <cell r="Q3643">
            <v>25891779</v>
          </cell>
          <cell r="R3643">
            <v>0.49009547062513942</v>
          </cell>
          <cell r="S3643">
            <v>0.49202772223235941</v>
          </cell>
        </row>
        <row r="3644">
          <cell r="D3644" t="str">
            <v/>
          </cell>
          <cell r="E3644" t="str">
            <v>8400011002000000</v>
          </cell>
          <cell r="I3644" t="str">
            <v xml:space="preserve">INCENTIVOS ISR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4">
            <v>45898996</v>
          </cell>
          <cell r="M3644">
            <v>10532437</v>
          </cell>
          <cell r="N3644">
            <v>7448861</v>
          </cell>
          <cell r="O3644">
            <v>48982572</v>
          </cell>
          <cell r="P3644">
            <v>26168946</v>
          </cell>
          <cell r="Q3644">
            <v>26168946</v>
          </cell>
          <cell r="R3644">
            <v>0.57014201356386962</v>
          </cell>
          <cell r="S3644">
            <v>0.53425014105016777</v>
          </cell>
        </row>
        <row r="3645">
          <cell r="D3645" t="str">
            <v/>
          </cell>
          <cell r="E3645" t="str">
            <v>8400011002001000</v>
          </cell>
          <cell r="J3645" t="str">
            <v xml:space="preserve">INCENTIVOS ISR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5">
            <v>45898996</v>
          </cell>
          <cell r="M3645">
            <v>10532437</v>
          </cell>
          <cell r="N3645">
            <v>7448861</v>
          </cell>
          <cell r="O3645">
            <v>48982572</v>
          </cell>
          <cell r="P3645">
            <v>26168946</v>
          </cell>
          <cell r="Q3645">
            <v>26168946</v>
          </cell>
          <cell r="R3645">
            <v>0.57014201356386962</v>
          </cell>
          <cell r="S3645">
            <v>0.53425014105016777</v>
          </cell>
        </row>
        <row r="3646">
          <cell r="D3646" t="str">
            <v>20191050906100</v>
          </cell>
          <cell r="E3646" t="str">
            <v>8400011002001001</v>
          </cell>
          <cell r="K3646" t="str">
            <v xml:space="preserve">INCENTIVOS ISR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6">
            <v>45898996</v>
          </cell>
          <cell r="M3646">
            <v>10532437</v>
          </cell>
          <cell r="N3646">
            <v>7448861</v>
          </cell>
          <cell r="O3646">
            <v>48982572</v>
          </cell>
          <cell r="P3646">
            <v>26168946</v>
          </cell>
          <cell r="Q3646">
            <v>26168946</v>
          </cell>
          <cell r="R3646">
            <v>0.57014201356386962</v>
          </cell>
          <cell r="S3646">
            <v>0.53425014105016777</v>
          </cell>
        </row>
        <row r="3647">
          <cell r="D3647" t="str">
            <v/>
          </cell>
          <cell r="E3647" t="str">
            <v>8400011003000000</v>
          </cell>
          <cell r="I3647" t="str">
            <v xml:space="preserve">INCENTIVOS IEPS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7">
            <v>1031744</v>
          </cell>
          <cell r="M3647">
            <v>287043</v>
          </cell>
          <cell r="N3647">
            <v>212610</v>
          </cell>
          <cell r="O3647">
            <v>1106177</v>
          </cell>
          <cell r="P3647">
            <v>425095</v>
          </cell>
          <cell r="Q3647">
            <v>425095</v>
          </cell>
          <cell r="R3647">
            <v>0.41201596520066991</v>
          </cell>
          <cell r="S3647">
            <v>0.38429202559807335</v>
          </cell>
        </row>
        <row r="3648">
          <cell r="D3648" t="str">
            <v/>
          </cell>
          <cell r="E3648" t="str">
            <v>8400011003001000</v>
          </cell>
          <cell r="J3648" t="str">
            <v xml:space="preserve">INCENTIVOS IEPS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8">
            <v>1031744</v>
          </cell>
          <cell r="M3648">
            <v>287043</v>
          </cell>
          <cell r="N3648">
            <v>212610</v>
          </cell>
          <cell r="O3648">
            <v>1106177</v>
          </cell>
          <cell r="P3648">
            <v>425095</v>
          </cell>
          <cell r="Q3648">
            <v>425095</v>
          </cell>
          <cell r="R3648">
            <v>0.41201596520066991</v>
          </cell>
          <cell r="S3648">
            <v>0.38429202559807335</v>
          </cell>
        </row>
        <row r="3649">
          <cell r="D3649" t="str">
            <v>20191050906100</v>
          </cell>
          <cell r="E3649" t="str">
            <v>8400011003001001</v>
          </cell>
          <cell r="K3649" t="str">
            <v xml:space="preserve">INCENTIVOS IEPS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49">
            <v>1031744</v>
          </cell>
          <cell r="M3649">
            <v>287043</v>
          </cell>
          <cell r="N3649">
            <v>212610</v>
          </cell>
          <cell r="O3649">
            <v>1106177</v>
          </cell>
          <cell r="P3649">
            <v>425095</v>
          </cell>
          <cell r="Q3649">
            <v>425095</v>
          </cell>
          <cell r="R3649">
            <v>0.41201596520066991</v>
          </cell>
          <cell r="S3649">
            <v>0.38429202559807335</v>
          </cell>
        </row>
        <row r="3650">
          <cell r="D3650" t="str">
            <v/>
          </cell>
          <cell r="E3650" t="str">
            <v>8400012000000000</v>
          </cell>
          <cell r="H3650" t="str">
            <v xml:space="preserve">INCENTIVOS AUTOLIQUIDABLES REGIMEN DE INCORPORACION FISCAL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0">
            <v>213941991</v>
          </cell>
          <cell r="M3650">
            <v>0</v>
          </cell>
          <cell r="N3650">
            <v>80789111</v>
          </cell>
          <cell r="O3650">
            <v>133152880</v>
          </cell>
          <cell r="P3650">
            <v>30889677</v>
          </cell>
          <cell r="Q3650">
            <v>30889677</v>
          </cell>
          <cell r="R3650">
            <v>0.14438342307471561</v>
          </cell>
          <cell r="S3650">
            <v>0.23198654809419067</v>
          </cell>
        </row>
        <row r="3651">
          <cell r="D3651" t="str">
            <v/>
          </cell>
          <cell r="E3651" t="str">
            <v>8400012001000000</v>
          </cell>
          <cell r="I3651" t="str">
            <v xml:space="preserve">INCENTIVOS AUTOLIQUIDABLES REGIMEN DE INCORPORACION FISCAL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1">
            <v>213941991</v>
          </cell>
          <cell r="M3651">
            <v>0</v>
          </cell>
          <cell r="N3651">
            <v>80789111</v>
          </cell>
          <cell r="O3651">
            <v>133152880</v>
          </cell>
          <cell r="P3651">
            <v>30889677</v>
          </cell>
          <cell r="Q3651">
            <v>30889677</v>
          </cell>
          <cell r="R3651">
            <v>0.14438342307471561</v>
          </cell>
          <cell r="S3651">
            <v>0.23198654809419067</v>
          </cell>
        </row>
        <row r="3652">
          <cell r="D3652" t="str">
            <v/>
          </cell>
          <cell r="E3652" t="str">
            <v>8400012001001000</v>
          </cell>
          <cell r="J3652" t="str">
            <v xml:space="preserve">INCENTIVOS AUTOLIQUIDABLES REGIMEN DE INCORPORACION FISCAL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2">
            <v>213941991</v>
          </cell>
          <cell r="M3652">
            <v>0</v>
          </cell>
          <cell r="N3652">
            <v>80789111</v>
          </cell>
          <cell r="O3652">
            <v>133152880</v>
          </cell>
          <cell r="P3652">
            <v>30889677</v>
          </cell>
          <cell r="Q3652">
            <v>30889677</v>
          </cell>
          <cell r="R3652">
            <v>0.14438342307471561</v>
          </cell>
          <cell r="S3652">
            <v>0.23198654809419067</v>
          </cell>
        </row>
        <row r="3653">
          <cell r="D3653" t="str">
            <v>20191050906100</v>
          </cell>
          <cell r="E3653" t="str">
            <v>8400012001001001</v>
          </cell>
          <cell r="K3653" t="str">
            <v xml:space="preserve">INCENTIVOS AUTOLIQUIDABLES REGIMEN DE INCORPORACION FISCAL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3">
            <v>213941991</v>
          </cell>
          <cell r="M3653">
            <v>0</v>
          </cell>
          <cell r="N3653">
            <v>80789111</v>
          </cell>
          <cell r="O3653">
            <v>133152880</v>
          </cell>
          <cell r="P3653">
            <v>30889677</v>
          </cell>
          <cell r="Q3653">
            <v>30889677</v>
          </cell>
          <cell r="R3653">
            <v>0.14438342307471561</v>
          </cell>
          <cell r="S3653">
            <v>0.23198654809419067</v>
          </cell>
        </row>
        <row r="3654">
          <cell r="D3654" t="str">
            <v/>
          </cell>
          <cell r="E3654" t="str">
            <v>8400013000000000</v>
          </cell>
          <cell r="H3654" t="str">
            <v xml:space="preserve">INCENTIVOS AUTOLIQUIDABLES DERIVADOS DE LA FISCALIZACION CONCURRENTE                                                                                                                                                                                                                                        </v>
          </cell>
          <cell r="L3654">
            <v>108424753</v>
          </cell>
          <cell r="M3654">
            <v>95030955</v>
          </cell>
          <cell r="N3654">
            <v>36820956</v>
          </cell>
          <cell r="O3654">
            <v>166634752</v>
          </cell>
          <cell r="P3654">
            <v>125828276</v>
          </cell>
          <cell r="Q3654">
            <v>125828276</v>
          </cell>
          <cell r="R3654">
            <v>1.1605124523548602</v>
          </cell>
          <cell r="S3654">
            <v>0.75511425131775634</v>
          </cell>
        </row>
        <row r="3655">
          <cell r="D3655" t="str">
            <v/>
          </cell>
          <cell r="E3655" t="str">
            <v>8400013001000000</v>
          </cell>
          <cell r="I3655" t="str">
            <v xml:space="preserve">INCENTIVOS 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5">
            <v>38612293</v>
          </cell>
          <cell r="M3655">
            <v>47020527</v>
          </cell>
          <cell r="N3655">
            <v>12820168</v>
          </cell>
          <cell r="O3655">
            <v>72812652</v>
          </cell>
          <cell r="P3655">
            <v>57983322</v>
          </cell>
          <cell r="Q3655">
            <v>57983322</v>
          </cell>
          <cell r="R3655">
            <v>1.5016803586360437</v>
          </cell>
          <cell r="S3655">
            <v>0.79633580713417773</v>
          </cell>
        </row>
        <row r="3656">
          <cell r="D3656" t="str">
            <v/>
          </cell>
          <cell r="E3656" t="str">
            <v>8400013001001000</v>
          </cell>
          <cell r="J3656" t="str">
            <v xml:space="preserve">INCENTIVOS 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6">
            <v>38612293</v>
          </cell>
          <cell r="M3656">
            <v>47020527</v>
          </cell>
          <cell r="N3656">
            <v>12820168</v>
          </cell>
          <cell r="O3656">
            <v>72812652</v>
          </cell>
          <cell r="P3656">
            <v>57983322</v>
          </cell>
          <cell r="Q3656">
            <v>57983322</v>
          </cell>
          <cell r="R3656">
            <v>1.5016803586360437</v>
          </cell>
          <cell r="S3656">
            <v>0.79633580713417773</v>
          </cell>
        </row>
        <row r="3657">
          <cell r="D3657" t="str">
            <v>20191050907100</v>
          </cell>
          <cell r="E3657" t="str">
            <v>8400013001001001</v>
          </cell>
          <cell r="K3657" t="str">
            <v xml:space="preserve">INCENTIVOS 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7">
            <v>38612293</v>
          </cell>
          <cell r="M3657">
            <v>47020527</v>
          </cell>
          <cell r="N3657">
            <v>12820168</v>
          </cell>
          <cell r="O3657">
            <v>72812652</v>
          </cell>
          <cell r="P3657">
            <v>57983322</v>
          </cell>
          <cell r="Q3657">
            <v>57983322</v>
          </cell>
          <cell r="R3657">
            <v>1.5016803586360437</v>
          </cell>
          <cell r="S3657">
            <v>0.79633580713417773</v>
          </cell>
        </row>
        <row r="3658">
          <cell r="D3658" t="str">
            <v/>
          </cell>
          <cell r="E3658" t="str">
            <v>8400013002000000</v>
          </cell>
          <cell r="I3658" t="str">
            <v xml:space="preserve">INCENTIVOS ISR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8">
            <v>56835314</v>
          </cell>
          <cell r="M3658">
            <v>48010428</v>
          </cell>
          <cell r="N3658">
            <v>17566314.5</v>
          </cell>
          <cell r="O3658">
            <v>87279427.5</v>
          </cell>
          <cell r="P3658">
            <v>67829580.5</v>
          </cell>
          <cell r="Q3658">
            <v>67829580.5</v>
          </cell>
          <cell r="R3658">
            <v>1.1934407629031485</v>
          </cell>
          <cell r="S3658">
            <v>0.77715427842374429</v>
          </cell>
        </row>
        <row r="3659">
          <cell r="D3659" t="str">
            <v/>
          </cell>
          <cell r="E3659" t="str">
            <v>8400013002001000</v>
          </cell>
          <cell r="J3659" t="str">
            <v xml:space="preserve">INCENTIVOS ISR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59">
            <v>56835314</v>
          </cell>
          <cell r="M3659">
            <v>48010428</v>
          </cell>
          <cell r="N3659">
            <v>17566314.5</v>
          </cell>
          <cell r="O3659">
            <v>87279427.5</v>
          </cell>
          <cell r="P3659">
            <v>67829580.5</v>
          </cell>
          <cell r="Q3659">
            <v>67829580.5</v>
          </cell>
          <cell r="R3659">
            <v>1.1934407629031485</v>
          </cell>
          <cell r="S3659">
            <v>0.77715427842374429</v>
          </cell>
        </row>
        <row r="3660">
          <cell r="D3660" t="str">
            <v>20191050907100</v>
          </cell>
          <cell r="E3660" t="str">
            <v>8400013002001001</v>
          </cell>
          <cell r="K3660" t="str">
            <v xml:space="preserve">INCENTIVOS ISR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0">
            <v>56835314</v>
          </cell>
          <cell r="M3660">
            <v>48010428</v>
          </cell>
          <cell r="N3660">
            <v>17566314.5</v>
          </cell>
          <cell r="O3660">
            <v>87279427.5</v>
          </cell>
          <cell r="P3660">
            <v>67829580.5</v>
          </cell>
          <cell r="Q3660">
            <v>67829580.5</v>
          </cell>
          <cell r="R3660">
            <v>1.1934407629031485</v>
          </cell>
          <cell r="S3660">
            <v>0.77715427842374429</v>
          </cell>
        </row>
        <row r="3661">
          <cell r="D3661" t="str">
            <v/>
          </cell>
          <cell r="E3661" t="str">
            <v>8400013003000000</v>
          </cell>
          <cell r="I3661" t="str">
            <v xml:space="preserve">INCENTIVOS IETU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1">
            <v>12977146</v>
          </cell>
          <cell r="M3661">
            <v>0</v>
          </cell>
          <cell r="N3661">
            <v>6434473.5</v>
          </cell>
          <cell r="O3661">
            <v>6542672.5</v>
          </cell>
          <cell r="P3661">
            <v>15373.5</v>
          </cell>
          <cell r="Q3661">
            <v>15373.5</v>
          </cell>
          <cell r="R3661">
            <v>1.1846595545738638E-3</v>
          </cell>
          <cell r="S3661">
            <v>2.3497278826045474E-3</v>
          </cell>
        </row>
        <row r="3662">
          <cell r="D3662" t="str">
            <v/>
          </cell>
          <cell r="E3662" t="str">
            <v>8400013003001000</v>
          </cell>
          <cell r="J3662" t="str">
            <v xml:space="preserve">INCENTIVOS IETU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2">
            <v>12977146</v>
          </cell>
          <cell r="M3662">
            <v>0</v>
          </cell>
          <cell r="N3662">
            <v>6434473.5</v>
          </cell>
          <cell r="O3662">
            <v>6542672.5</v>
          </cell>
          <cell r="P3662">
            <v>15373.5</v>
          </cell>
          <cell r="Q3662">
            <v>15373.5</v>
          </cell>
          <cell r="R3662">
            <v>1.1846595545738638E-3</v>
          </cell>
          <cell r="S3662">
            <v>2.3497278826045474E-3</v>
          </cell>
        </row>
        <row r="3663">
          <cell r="D3663" t="str">
            <v>20191050907100</v>
          </cell>
          <cell r="E3663" t="str">
            <v>8400013003001001</v>
          </cell>
          <cell r="K3663" t="str">
            <v xml:space="preserve">INCENTIVOS IETU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3">
            <v>12977146</v>
          </cell>
          <cell r="M3663">
            <v>0</v>
          </cell>
          <cell r="N3663">
            <v>6434473.5</v>
          </cell>
          <cell r="O3663">
            <v>6542672.5</v>
          </cell>
          <cell r="P3663">
            <v>15373.5</v>
          </cell>
          <cell r="Q3663">
            <v>15373.5</v>
          </cell>
          <cell r="R3663">
            <v>1.1846595545738638E-3</v>
          </cell>
          <cell r="S3663">
            <v>2.3497278826045474E-3</v>
          </cell>
        </row>
        <row r="3664">
          <cell r="D3664" t="str">
            <v/>
          </cell>
          <cell r="E3664" t="str">
            <v>8400014000000000</v>
          </cell>
          <cell r="H3664" t="str">
            <v xml:space="preserve">INCENTIVOS POR EL USO DE PAGOS ELECTRONICOS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4">
            <v>0</v>
          </cell>
          <cell r="M3664">
            <v>997598</v>
          </cell>
          <cell r="N3664">
            <v>0</v>
          </cell>
          <cell r="O3664">
            <v>997598</v>
          </cell>
          <cell r="P3664">
            <v>997598</v>
          </cell>
          <cell r="Q3664">
            <v>997598</v>
          </cell>
          <cell r="R3664" t="str">
            <v>Sin saldo estimado</v>
          </cell>
          <cell r="S3664">
            <v>1</v>
          </cell>
        </row>
        <row r="3665">
          <cell r="D3665" t="str">
            <v/>
          </cell>
          <cell r="E3665" t="str">
            <v>8400014001000000</v>
          </cell>
          <cell r="I3665" t="str">
            <v xml:space="preserve">INCENTIVOS POR EL USO DE PAGOS ELECTRONICOS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5">
            <v>0</v>
          </cell>
          <cell r="M3665">
            <v>997598</v>
          </cell>
          <cell r="N3665">
            <v>0</v>
          </cell>
          <cell r="O3665">
            <v>997598</v>
          </cell>
          <cell r="P3665">
            <v>997598</v>
          </cell>
          <cell r="Q3665">
            <v>997598</v>
          </cell>
          <cell r="R3665" t="str">
            <v>Sin saldo estimado</v>
          </cell>
          <cell r="S3665">
            <v>1</v>
          </cell>
        </row>
        <row r="3666">
          <cell r="D3666" t="str">
            <v/>
          </cell>
          <cell r="E3666" t="str">
            <v>8400014001001000</v>
          </cell>
          <cell r="J3666" t="str">
            <v xml:space="preserve">INCENTIVOS POR EL USO DE PAGOS LECTRONICOS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6">
            <v>0</v>
          </cell>
          <cell r="M3666">
            <v>997598</v>
          </cell>
          <cell r="N3666">
            <v>0</v>
          </cell>
          <cell r="O3666">
            <v>997598</v>
          </cell>
          <cell r="P3666">
            <v>997598</v>
          </cell>
          <cell r="Q3666">
            <v>997598</v>
          </cell>
          <cell r="R3666" t="str">
            <v>Sin saldo estimado</v>
          </cell>
          <cell r="S3666">
            <v>1</v>
          </cell>
        </row>
        <row r="3667">
          <cell r="D3667" t="str">
            <v>20191050906100</v>
          </cell>
          <cell r="E3667" t="str">
            <v>8400014001001001</v>
          </cell>
          <cell r="K3667" t="str">
            <v xml:space="preserve">INCENTIVOS POR EL USO DE PAGOS LECTRONICOS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7">
            <v>0</v>
          </cell>
          <cell r="M3667">
            <v>997598</v>
          </cell>
          <cell r="N3667">
            <v>0</v>
          </cell>
          <cell r="O3667">
            <v>997598</v>
          </cell>
          <cell r="P3667">
            <v>997598</v>
          </cell>
          <cell r="Q3667">
            <v>997598</v>
          </cell>
          <cell r="R3667" t="str">
            <v>Sin saldo estimado</v>
          </cell>
          <cell r="S3667">
            <v>1</v>
          </cell>
        </row>
        <row r="3668">
          <cell r="D3668" t="str">
            <v/>
          </cell>
          <cell r="E3668" t="str">
            <v>8400015000000000</v>
          </cell>
          <cell r="H3668" t="str">
            <v xml:space="preserve">INCENTIVOS POR ACTOS DE COMERCIO EXTERIOR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8">
            <v>0</v>
          </cell>
          <cell r="M3668">
            <v>3543478</v>
          </cell>
          <cell r="N3668">
            <v>0</v>
          </cell>
          <cell r="O3668">
            <v>3543478</v>
          </cell>
          <cell r="P3668">
            <v>3543478</v>
          </cell>
          <cell r="Q3668">
            <v>3543478</v>
          </cell>
          <cell r="R3668" t="str">
            <v>Sin saldo estimado</v>
          </cell>
          <cell r="S3668">
            <v>1</v>
          </cell>
        </row>
        <row r="3669">
          <cell r="D3669" t="str">
            <v/>
          </cell>
          <cell r="E3669" t="str">
            <v>8400015001000000</v>
          </cell>
          <cell r="I3669" t="str">
            <v xml:space="preserve">DERECHOS DE TRAMITE ADUANERO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69">
            <v>0</v>
          </cell>
          <cell r="M3669">
            <v>3370453</v>
          </cell>
          <cell r="N3669">
            <v>0</v>
          </cell>
          <cell r="O3669">
            <v>3370453</v>
          </cell>
          <cell r="P3669">
            <v>3370453</v>
          </cell>
          <cell r="Q3669">
            <v>3370453</v>
          </cell>
          <cell r="R3669" t="str">
            <v>Sin saldo estimado</v>
          </cell>
          <cell r="S3669">
            <v>1</v>
          </cell>
        </row>
        <row r="3670">
          <cell r="D3670" t="str">
            <v/>
          </cell>
          <cell r="E3670" t="str">
            <v>8400015001001000</v>
          </cell>
          <cell r="J3670" t="str">
            <v xml:space="preserve">DERECHOS DE TRAMITE ADUANERO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70">
            <v>0</v>
          </cell>
          <cell r="M3670">
            <v>3370453</v>
          </cell>
          <cell r="N3670">
            <v>0</v>
          </cell>
          <cell r="O3670">
            <v>3370453</v>
          </cell>
          <cell r="P3670">
            <v>3370453</v>
          </cell>
          <cell r="Q3670">
            <v>3370453</v>
          </cell>
          <cell r="R3670" t="str">
            <v>Sin saldo estimado</v>
          </cell>
          <cell r="S3670">
            <v>1</v>
          </cell>
        </row>
        <row r="3671">
          <cell r="D3671" t="str">
            <v>20191050908100</v>
          </cell>
          <cell r="E3671" t="str">
            <v>8400015001001001</v>
          </cell>
          <cell r="K3671" t="str">
            <v xml:space="preserve">DERECHOS DE TRAMITE ADUANERO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71">
            <v>0</v>
          </cell>
          <cell r="M3671">
            <v>3370453</v>
          </cell>
          <cell r="N3671">
            <v>0</v>
          </cell>
          <cell r="O3671">
            <v>3370453</v>
          </cell>
          <cell r="P3671">
            <v>3370453</v>
          </cell>
          <cell r="Q3671">
            <v>3370453</v>
          </cell>
          <cell r="R3671" t="str">
            <v>Sin saldo estimado</v>
          </cell>
          <cell r="S3671">
            <v>1</v>
          </cell>
        </row>
        <row r="3672">
          <cell r="D3672" t="str">
            <v/>
          </cell>
          <cell r="E3672" t="str">
            <v>8400015002000000</v>
          </cell>
          <cell r="I3672" t="str">
            <v xml:space="preserve">IMPUESTO GENERAL DE IMPORTACION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72">
            <v>0</v>
          </cell>
          <cell r="M3672">
            <v>173025</v>
          </cell>
          <cell r="N3672">
            <v>0</v>
          </cell>
          <cell r="O3672">
            <v>173025</v>
          </cell>
          <cell r="P3672">
            <v>173025</v>
          </cell>
          <cell r="Q3672">
            <v>173025</v>
          </cell>
          <cell r="R3672" t="str">
            <v>Sin saldo estimado</v>
          </cell>
          <cell r="S3672">
            <v>1</v>
          </cell>
        </row>
        <row r="3673">
          <cell r="D3673" t="str">
            <v/>
          </cell>
          <cell r="E3673" t="str">
            <v>8400015002001000</v>
          </cell>
          <cell r="J3673" t="str">
            <v xml:space="preserve">IMPUESTO GENERAL DE IMPORTACION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73">
            <v>0</v>
          </cell>
          <cell r="M3673">
            <v>173025</v>
          </cell>
          <cell r="N3673">
            <v>0</v>
          </cell>
          <cell r="O3673">
            <v>173025</v>
          </cell>
          <cell r="P3673">
            <v>173025</v>
          </cell>
          <cell r="Q3673">
            <v>173025</v>
          </cell>
          <cell r="R3673" t="str">
            <v>Sin saldo estimado</v>
          </cell>
          <cell r="S3673">
            <v>1</v>
          </cell>
        </row>
        <row r="3674">
          <cell r="D3674" t="str">
            <v>20191050908100</v>
          </cell>
          <cell r="E3674" t="str">
            <v>8400015002001001</v>
          </cell>
          <cell r="K3674" t="str">
            <v xml:space="preserve">IMPUESTO GENERAL DE IMPORTACION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74">
            <v>0</v>
          </cell>
          <cell r="M3674">
            <v>173025</v>
          </cell>
          <cell r="N3674">
            <v>0</v>
          </cell>
          <cell r="O3674">
            <v>173025</v>
          </cell>
          <cell r="P3674">
            <v>173025</v>
          </cell>
          <cell r="Q3674">
            <v>173025</v>
          </cell>
          <cell r="R3674" t="str">
            <v>Sin saldo estimado</v>
          </cell>
          <cell r="S3674">
            <v>1</v>
          </cell>
        </row>
        <row r="3675">
          <cell r="D3675" t="str">
            <v/>
          </cell>
          <cell r="E3675" t="str">
            <v>8500000000000000</v>
          </cell>
          <cell r="G3675" t="str">
            <v xml:space="preserve">FONDOS DISTINTOS DE APORTACIONES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75">
            <v>75679112</v>
          </cell>
          <cell r="M3675">
            <v>36731175.390000001</v>
          </cell>
          <cell r="N3675">
            <v>7014413.7999999998</v>
          </cell>
          <cell r="O3675">
            <v>105395873.59</v>
          </cell>
          <cell r="P3675">
            <v>73862912.590000004</v>
          </cell>
          <cell r="Q3675">
            <v>73862912.590000004</v>
          </cell>
          <cell r="R3675">
            <v>0.97600131182828898</v>
          </cell>
          <cell r="S3675">
            <v>0.70081408383532906</v>
          </cell>
        </row>
        <row r="3676">
          <cell r="D3676" t="str">
            <v/>
          </cell>
          <cell r="E3676" t="str">
            <v>8500001000000000</v>
          </cell>
          <cell r="H3676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3676">
            <v>75679112</v>
          </cell>
          <cell r="M3676">
            <v>36731175.390000001</v>
          </cell>
          <cell r="N3676">
            <v>7014413.7999999998</v>
          </cell>
          <cell r="O3676">
            <v>105395873.59</v>
          </cell>
          <cell r="P3676">
            <v>73862912.590000004</v>
          </cell>
          <cell r="Q3676">
            <v>73862912.590000004</v>
          </cell>
          <cell r="R3676">
            <v>0.97600131182828898</v>
          </cell>
          <cell r="S3676">
            <v>0.70081408383532906</v>
          </cell>
        </row>
        <row r="3677">
          <cell r="D3677" t="str">
            <v/>
          </cell>
          <cell r="E3677" t="str">
            <v>8500001001000000</v>
          </cell>
          <cell r="I3677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3677">
            <v>75679112</v>
          </cell>
          <cell r="M3677">
            <v>36731175.390000001</v>
          </cell>
          <cell r="N3677">
            <v>7014413.7999999998</v>
          </cell>
          <cell r="O3677">
            <v>105395873.59</v>
          </cell>
          <cell r="P3677">
            <v>73862912.590000004</v>
          </cell>
          <cell r="Q3677">
            <v>73862912.590000004</v>
          </cell>
          <cell r="R3677">
            <v>0.97600131182828898</v>
          </cell>
          <cell r="S3677">
            <v>0.70081408383532906</v>
          </cell>
        </row>
        <row r="3678">
          <cell r="D3678" t="str">
            <v/>
          </cell>
          <cell r="E3678" t="str">
            <v>8500001001001000</v>
          </cell>
          <cell r="J3678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3678">
            <v>75679112</v>
          </cell>
          <cell r="M3678">
            <v>36731175.390000001</v>
          </cell>
          <cell r="N3678">
            <v>7014413.7999999998</v>
          </cell>
          <cell r="O3678">
            <v>105395873.59</v>
          </cell>
          <cell r="P3678">
            <v>73862912.590000004</v>
          </cell>
          <cell r="Q3678">
            <v>73862912.590000004</v>
          </cell>
          <cell r="R3678">
            <v>0.97600131182828898</v>
          </cell>
          <cell r="S3678">
            <v>0.70081408383532906</v>
          </cell>
        </row>
        <row r="3679">
          <cell r="D3679" t="str">
            <v>20181071001100</v>
          </cell>
          <cell r="E3679" t="str">
            <v>8500001001001001</v>
          </cell>
          <cell r="K3679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3679">
            <v>0</v>
          </cell>
          <cell r="M3679">
            <v>36320402.390000001</v>
          </cell>
          <cell r="N3679">
            <v>1197.8</v>
          </cell>
          <cell r="O3679">
            <v>36319204.590000004</v>
          </cell>
          <cell r="P3679">
            <v>36319204.590000004</v>
          </cell>
          <cell r="Q3679">
            <v>36319204.590000004</v>
          </cell>
          <cell r="R3679" t="str">
            <v>Sin saldo estimado</v>
          </cell>
          <cell r="S3679">
            <v>1</v>
          </cell>
        </row>
        <row r="3680">
          <cell r="D3680" t="str">
            <v>20191071001100</v>
          </cell>
          <cell r="E3680" t="str">
            <v>8500001001001001</v>
          </cell>
          <cell r="K3680" t="str">
            <v xml:space="preserve">FONDO PARA ENTIDADES FEDERATIVAS Y MUNICIPIOS PRODUCTORES DE HIDROCARBUROS                                                                                                                                                                                                                                  </v>
          </cell>
          <cell r="L3680">
            <v>75679112</v>
          </cell>
          <cell r="M3680">
            <v>410773</v>
          </cell>
          <cell r="N3680">
            <v>7013216</v>
          </cell>
          <cell r="O3680">
            <v>69076669</v>
          </cell>
          <cell r="P3680">
            <v>37543708</v>
          </cell>
          <cell r="Q3680">
            <v>37543708</v>
          </cell>
          <cell r="R3680">
            <v>0.49609075751311671</v>
          </cell>
          <cell r="S3680">
            <v>0.54350779421630768</v>
          </cell>
        </row>
        <row r="3681">
          <cell r="D3681" t="str">
            <v/>
          </cell>
          <cell r="E3681" t="str">
            <v>9000000000000000</v>
          </cell>
          <cell r="F3681" t="str">
            <v xml:space="preserve">TRANSFERENCIAS, ASIGNACIONES, SUBSIDIOS Y SUBVENCIONES, Y PENSIONES Y JUBILACIONES                                                                                                                                                                                                                          </v>
          </cell>
          <cell r="L3681">
            <v>0</v>
          </cell>
          <cell r="M3681">
            <v>1748147884.3499999</v>
          </cell>
          <cell r="N3681">
            <v>0</v>
          </cell>
          <cell r="O3681">
            <v>1748147884.3499999</v>
          </cell>
          <cell r="P3681">
            <v>1748147884.3499999</v>
          </cell>
          <cell r="Q3681">
            <v>1748147884.3499999</v>
          </cell>
          <cell r="R3681" t="str">
            <v>Sin saldo estimado</v>
          </cell>
          <cell r="S3681">
            <v>1</v>
          </cell>
        </row>
        <row r="3682">
          <cell r="D3682" t="str">
            <v/>
          </cell>
          <cell r="E3682" t="str">
            <v>9100000000000000</v>
          </cell>
          <cell r="G3682" t="str">
            <v xml:space="preserve">TRANSFERENCIAS Y ASIGNACIONES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2">
            <v>0</v>
          </cell>
          <cell r="M3682">
            <v>1748147884.3499999</v>
          </cell>
          <cell r="N3682">
            <v>0</v>
          </cell>
          <cell r="O3682">
            <v>1748147884.3499999</v>
          </cell>
          <cell r="P3682">
            <v>1748147884.3499999</v>
          </cell>
          <cell r="Q3682">
            <v>1748147884.3499999</v>
          </cell>
          <cell r="R3682" t="str">
            <v>Sin saldo estimado</v>
          </cell>
          <cell r="S3682">
            <v>1</v>
          </cell>
        </row>
        <row r="3683">
          <cell r="D3683" t="str">
            <v/>
          </cell>
          <cell r="E3683" t="str">
            <v>9100001000000000</v>
          </cell>
          <cell r="H3683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3">
            <v>0</v>
          </cell>
          <cell r="M3683">
            <v>1064184903.6</v>
          </cell>
          <cell r="N3683">
            <v>0</v>
          </cell>
          <cell r="O3683">
            <v>1064184903.6</v>
          </cell>
          <cell r="P3683">
            <v>1064184903.6</v>
          </cell>
          <cell r="Q3683">
            <v>1064184903.6</v>
          </cell>
          <cell r="R3683" t="str">
            <v>Sin saldo estimado</v>
          </cell>
          <cell r="S3683">
            <v>1</v>
          </cell>
        </row>
        <row r="3684">
          <cell r="D3684" t="str">
            <v/>
          </cell>
          <cell r="E3684" t="str">
            <v>9100001001000000</v>
          </cell>
          <cell r="I3684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4">
            <v>0</v>
          </cell>
          <cell r="M3684">
            <v>1064184903.6</v>
          </cell>
          <cell r="N3684">
            <v>0</v>
          </cell>
          <cell r="O3684">
            <v>1064184903.6</v>
          </cell>
          <cell r="P3684">
            <v>1064184903.6</v>
          </cell>
          <cell r="Q3684">
            <v>1064184903.6</v>
          </cell>
          <cell r="R3684" t="str">
            <v>Sin saldo estimado</v>
          </cell>
          <cell r="S3684">
            <v>1</v>
          </cell>
        </row>
        <row r="3685">
          <cell r="D3685" t="str">
            <v/>
          </cell>
          <cell r="E3685" t="str">
            <v>9100001001001000</v>
          </cell>
          <cell r="J3685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5">
            <v>0</v>
          </cell>
          <cell r="M3685">
            <v>1064184903.6</v>
          </cell>
          <cell r="N3685">
            <v>0</v>
          </cell>
          <cell r="O3685">
            <v>1064184903.6</v>
          </cell>
          <cell r="P3685">
            <v>1064184903.6</v>
          </cell>
          <cell r="Q3685">
            <v>1064184903.6</v>
          </cell>
          <cell r="R3685" t="str">
            <v>Sin saldo estimado</v>
          </cell>
          <cell r="S3685">
            <v>1</v>
          </cell>
        </row>
        <row r="3686">
          <cell r="D3686" t="str">
            <v>20191050900200</v>
          </cell>
          <cell r="E3686" t="str">
            <v>9100001001001001</v>
          </cell>
          <cell r="K3686" t="str">
            <v xml:space="preserve">AHORRO DEL EJERCICIO FISCAL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6">
            <v>0</v>
          </cell>
          <cell r="M3686">
            <v>1064184903.6</v>
          </cell>
          <cell r="N3686">
            <v>0</v>
          </cell>
          <cell r="O3686">
            <v>1064184903.6</v>
          </cell>
          <cell r="P3686">
            <v>1064184903.6</v>
          </cell>
          <cell r="Q3686">
            <v>1064184903.6</v>
          </cell>
          <cell r="R3686" t="str">
            <v>Sin saldo estimado</v>
          </cell>
          <cell r="S3686">
            <v>1</v>
          </cell>
        </row>
        <row r="3687">
          <cell r="D3687" t="str">
            <v/>
          </cell>
          <cell r="E3687" t="str">
            <v>9100002000000000</v>
          </cell>
          <cell r="H3687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7">
            <v>0</v>
          </cell>
          <cell r="M3687">
            <v>67223326.409999996</v>
          </cell>
          <cell r="N3687">
            <v>0</v>
          </cell>
          <cell r="O3687">
            <v>67223326.409999996</v>
          </cell>
          <cell r="P3687">
            <v>67223326.409999996</v>
          </cell>
          <cell r="Q3687">
            <v>67223326.409999996</v>
          </cell>
          <cell r="R3687" t="str">
            <v>Sin saldo estimado</v>
          </cell>
          <cell r="S3687">
            <v>1</v>
          </cell>
        </row>
        <row r="3688">
          <cell r="D3688" t="str">
            <v/>
          </cell>
          <cell r="E3688" t="str">
            <v>9100002001000000</v>
          </cell>
          <cell r="I3688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8">
            <v>0</v>
          </cell>
          <cell r="M3688">
            <v>67223326.409999996</v>
          </cell>
          <cell r="N3688">
            <v>0</v>
          </cell>
          <cell r="O3688">
            <v>67223326.409999996</v>
          </cell>
          <cell r="P3688">
            <v>67223326.409999996</v>
          </cell>
          <cell r="Q3688">
            <v>67223326.409999996</v>
          </cell>
          <cell r="R3688" t="str">
            <v>Sin saldo estimado</v>
          </cell>
          <cell r="S3688">
            <v>1</v>
          </cell>
        </row>
        <row r="3689">
          <cell r="D3689" t="str">
            <v/>
          </cell>
          <cell r="E3689" t="str">
            <v>9100002001001000</v>
          </cell>
          <cell r="J3689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89">
            <v>0</v>
          </cell>
          <cell r="M3689">
            <v>67223326.409999996</v>
          </cell>
          <cell r="N3689">
            <v>0</v>
          </cell>
          <cell r="O3689">
            <v>67223326.409999996</v>
          </cell>
          <cell r="P3689">
            <v>67223326.409999996</v>
          </cell>
          <cell r="Q3689">
            <v>67223326.409999996</v>
          </cell>
          <cell r="R3689" t="str">
            <v>Sin saldo estimado</v>
          </cell>
          <cell r="S3689">
            <v>1</v>
          </cell>
        </row>
        <row r="3690">
          <cell r="D3690" t="str">
            <v>20191050900200</v>
          </cell>
          <cell r="E3690" t="str">
            <v>9100002001001001</v>
          </cell>
          <cell r="K3690" t="str">
            <v xml:space="preserve">REINTEGROS DE ECONOMIAS DE DEPENDENCIAS Y ENTIDADES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90">
            <v>0</v>
          </cell>
          <cell r="M3690">
            <v>67223326.409999996</v>
          </cell>
          <cell r="N3690">
            <v>0</v>
          </cell>
          <cell r="O3690">
            <v>67223326.409999996</v>
          </cell>
          <cell r="P3690">
            <v>67223326.409999996</v>
          </cell>
          <cell r="Q3690">
            <v>67223326.409999996</v>
          </cell>
          <cell r="R3690" t="str">
            <v>Sin saldo estimado</v>
          </cell>
          <cell r="S3690">
            <v>1</v>
          </cell>
        </row>
        <row r="3691">
          <cell r="D3691" t="str">
            <v/>
          </cell>
          <cell r="E3691" t="str">
            <v>9100003000000000</v>
          </cell>
          <cell r="H3691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91">
            <v>0</v>
          </cell>
          <cell r="M3691">
            <v>616739654.34000003</v>
          </cell>
          <cell r="N3691">
            <v>0</v>
          </cell>
          <cell r="O3691">
            <v>616739654.34000003</v>
          </cell>
          <cell r="P3691">
            <v>616739654.34000003</v>
          </cell>
          <cell r="Q3691">
            <v>616739654.34000003</v>
          </cell>
          <cell r="R3691" t="str">
            <v>Sin saldo estimado</v>
          </cell>
          <cell r="S3691">
            <v>1</v>
          </cell>
        </row>
        <row r="3692">
          <cell r="D3692" t="str">
            <v/>
          </cell>
          <cell r="E3692" t="str">
            <v>9100003001000000</v>
          </cell>
          <cell r="I3692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92">
            <v>0</v>
          </cell>
          <cell r="M3692">
            <v>616739654.34000003</v>
          </cell>
          <cell r="N3692">
            <v>0</v>
          </cell>
          <cell r="O3692">
            <v>616739654.34000003</v>
          </cell>
          <cell r="P3692">
            <v>616739654.34000003</v>
          </cell>
          <cell r="Q3692">
            <v>616739654.34000003</v>
          </cell>
          <cell r="R3692" t="str">
            <v>Sin saldo estimado</v>
          </cell>
          <cell r="S3692">
            <v>1</v>
          </cell>
        </row>
        <row r="3693">
          <cell r="D3693" t="str">
            <v/>
          </cell>
          <cell r="E3693" t="str">
            <v>9100003001001000</v>
          </cell>
          <cell r="J3693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93">
            <v>0</v>
          </cell>
          <cell r="M3693">
            <v>616739654.34000003</v>
          </cell>
          <cell r="N3693">
            <v>0</v>
          </cell>
          <cell r="O3693">
            <v>616739654.34000003</v>
          </cell>
          <cell r="P3693">
            <v>616739654.34000003</v>
          </cell>
          <cell r="Q3693">
            <v>616739654.34000003</v>
          </cell>
          <cell r="R3693" t="str">
            <v>Sin saldo estimado</v>
          </cell>
          <cell r="S3693">
            <v>1</v>
          </cell>
        </row>
        <row r="3694">
          <cell r="D3694" t="str">
            <v>20191050900200</v>
          </cell>
          <cell r="E3694" t="str">
            <v>9100003001001001</v>
          </cell>
          <cell r="K3694" t="str">
            <v xml:space="preserve">OTROS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3694">
            <v>0</v>
          </cell>
          <cell r="M3694">
            <v>616739654.34000003</v>
          </cell>
          <cell r="N3694">
            <v>0</v>
          </cell>
          <cell r="O3694">
            <v>616739654.34000003</v>
          </cell>
          <cell r="P3694">
            <v>616739654.34000003</v>
          </cell>
          <cell r="Q3694">
            <v>616739654.34000003</v>
          </cell>
          <cell r="R3694" t="str">
            <v>Sin saldo estimado</v>
          </cell>
          <cell r="S3694">
            <v>1</v>
          </cell>
        </row>
        <row r="3695">
          <cell r="K3695" t="str">
            <v>Totales</v>
          </cell>
          <cell r="L3695">
            <v>91735281135</v>
          </cell>
          <cell r="M3695">
            <v>10971619418.07</v>
          </cell>
          <cell r="N3695">
            <v>8533155230.3400002</v>
          </cell>
          <cell r="O3695">
            <v>94173745322.730011</v>
          </cell>
          <cell r="P3695">
            <v>58927261274.729996</v>
          </cell>
          <cell r="Q3695">
            <v>58927261274.599998</v>
          </cell>
          <cell r="R3695">
            <v>0.64236202849676916</v>
          </cell>
          <cell r="S3695">
            <v>0.6257291888801747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0"/>
  <sheetViews>
    <sheetView topLeftCell="B1" zoomScaleNormal="100" workbookViewId="0">
      <pane xSplit="8" ySplit="5" topLeftCell="J6" activePane="bottomRight" state="frozen"/>
      <selection activeCell="H31" sqref="H31"/>
      <selection pane="topRight" activeCell="H31" sqref="H31"/>
      <selection pane="bottomLeft" activeCell="H31" sqref="H31"/>
      <selection pane="bottomRight" activeCell="L10" sqref="L10"/>
    </sheetView>
  </sheetViews>
  <sheetFormatPr baseColWidth="10" defaultColWidth="11.42578125" defaultRowHeight="15" x14ac:dyDescent="0.25"/>
  <cols>
    <col min="1" max="1" width="3.85546875" style="11" hidden="1" customWidth="1"/>
    <col min="2" max="2" width="3.28515625" style="11" customWidth="1"/>
    <col min="3" max="3" width="4.42578125" style="11" customWidth="1"/>
    <col min="4" max="4" width="8.7109375" style="11" customWidth="1"/>
    <col min="5" max="5" width="11.42578125" style="11" customWidth="1"/>
    <col min="6" max="6" width="13.5703125" style="11" customWidth="1"/>
    <col min="7" max="7" width="37.7109375" style="11" customWidth="1"/>
    <col min="8" max="8" width="0.140625" style="11" customWidth="1"/>
    <col min="9" max="9" width="13.28515625" style="56" customWidth="1"/>
    <col min="10" max="21" width="13.28515625" style="11" customWidth="1"/>
    <col min="22" max="22" width="27" style="11" customWidth="1"/>
    <col min="23" max="23" width="21.5703125" style="11" customWidth="1"/>
    <col min="24" max="24" width="17.5703125" style="11" customWidth="1"/>
    <col min="25" max="25" width="12.42578125" style="11" bestFit="1" customWidth="1"/>
    <col min="26" max="16384" width="11.42578125" style="11"/>
  </cols>
  <sheetData>
    <row r="1" spans="1:23" ht="17.25" x14ac:dyDescent="0.25">
      <c r="B1" s="241" t="s">
        <v>112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3" s="12" customFormat="1" ht="18.75" x14ac:dyDescent="0.25">
      <c r="B2" s="241" t="s">
        <v>393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3" s="12" customFormat="1" ht="18.75" x14ac:dyDescent="0.25">
      <c r="B3" s="242" t="s">
        <v>92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</row>
    <row r="4" spans="1:23" s="12" customFormat="1" ht="18.75" x14ac:dyDescent="0.25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</row>
    <row r="5" spans="1:23" ht="30" customHeight="1" x14ac:dyDescent="0.25">
      <c r="B5" s="244" t="s">
        <v>0</v>
      </c>
      <c r="C5" s="245"/>
      <c r="D5" s="245"/>
      <c r="E5" s="245"/>
      <c r="F5" s="245"/>
      <c r="G5" s="245"/>
      <c r="H5" s="246"/>
      <c r="I5" s="13" t="s">
        <v>1</v>
      </c>
      <c r="J5" s="13" t="s">
        <v>2</v>
      </c>
      <c r="K5" s="13" t="s">
        <v>3</v>
      </c>
      <c r="L5" s="13" t="s">
        <v>4</v>
      </c>
      <c r="M5" s="13" t="s">
        <v>5</v>
      </c>
      <c r="N5" s="13" t="s">
        <v>6</v>
      </c>
      <c r="O5" s="13" t="s">
        <v>7</v>
      </c>
      <c r="P5" s="13" t="s">
        <v>8</v>
      </c>
      <c r="Q5" s="13" t="s">
        <v>9</v>
      </c>
      <c r="R5" s="13" t="s">
        <v>10</v>
      </c>
      <c r="S5" s="13" t="s">
        <v>11</v>
      </c>
      <c r="T5" s="13" t="s">
        <v>12</v>
      </c>
      <c r="U5" s="13" t="s">
        <v>13</v>
      </c>
      <c r="V5" s="13" t="s">
        <v>93</v>
      </c>
      <c r="W5" s="13" t="s">
        <v>136</v>
      </c>
    </row>
    <row r="6" spans="1:23" s="14" customFormat="1" ht="17.25" x14ac:dyDescent="0.25">
      <c r="A6" s="14">
        <v>0</v>
      </c>
      <c r="B6" s="247" t="s">
        <v>14</v>
      </c>
      <c r="C6" s="248"/>
      <c r="D6" s="248"/>
      <c r="E6" s="248"/>
      <c r="F6" s="248"/>
      <c r="G6" s="248"/>
      <c r="H6" s="15"/>
      <c r="I6" s="66">
        <f>SUM(J6:U6)</f>
        <v>1</v>
      </c>
      <c r="J6" s="66">
        <f>IFERROR(+'Calendario LIE 2026'!J6/'Calendario LIE 2026'!$I6,0)</f>
        <v>9.8874384315903632E-2</v>
      </c>
      <c r="K6" s="66">
        <f>IFERROR(+'Calendario LIE 2026'!K6/'Calendario LIE 2026'!$I6,0)</f>
        <v>8.9893611885274186E-2</v>
      </c>
      <c r="L6" s="66">
        <f>IFERROR(+'Calendario LIE 2026'!L6/'Calendario LIE 2026'!$I6,0)</f>
        <v>8.4423637468572676E-2</v>
      </c>
      <c r="M6" s="66">
        <f>IFERROR(+'Calendario LIE 2026'!M6/'Calendario LIE 2026'!$I6,0)</f>
        <v>8.7450465849301828E-2</v>
      </c>
      <c r="N6" s="66">
        <f>IFERROR(+'Calendario LIE 2026'!N6/'Calendario LIE 2026'!$I6,0)</f>
        <v>8.7881751523049695E-2</v>
      </c>
      <c r="O6" s="66">
        <f>IFERROR(+'Calendario LIE 2026'!O6/'Calendario LIE 2026'!$I6,0)</f>
        <v>8.3275068009308464E-2</v>
      </c>
      <c r="P6" s="66">
        <f>IFERROR(+'Calendario LIE 2026'!P6/'Calendario LIE 2026'!$I6,0)</f>
        <v>8.7504871732954737E-2</v>
      </c>
      <c r="Q6" s="66">
        <f>IFERROR(+'Calendario LIE 2026'!Q6/'Calendario LIE 2026'!$I6,0)</f>
        <v>7.9896479681514032E-2</v>
      </c>
      <c r="R6" s="66">
        <f>IFERROR(+'Calendario LIE 2026'!R6/'Calendario LIE 2026'!$I6,0)</f>
        <v>7.4832882931441497E-2</v>
      </c>
      <c r="S6" s="66">
        <f>IFERROR(+'Calendario LIE 2026'!S6/'Calendario LIE 2026'!$I6,0)</f>
        <v>7.6386221336087606E-2</v>
      </c>
      <c r="T6" s="66">
        <f>IFERROR(+'Calendario LIE 2026'!T6/'Calendario LIE 2026'!$I6,0)</f>
        <v>7.0062437797273766E-2</v>
      </c>
      <c r="U6" s="66">
        <f>IFERROR(+'Calendario LIE 2026'!U6/'Calendario LIE 2026'!$I6,0)</f>
        <v>7.951818746931788E-2</v>
      </c>
      <c r="V6" s="16"/>
      <c r="W6" s="16"/>
    </row>
    <row r="7" spans="1:23" s="17" customFormat="1" ht="15.75" x14ac:dyDescent="0.25">
      <c r="A7" s="17">
        <v>1</v>
      </c>
      <c r="B7" s="58">
        <v>1</v>
      </c>
      <c r="C7" s="57" t="s">
        <v>15</v>
      </c>
      <c r="D7" s="18"/>
      <c r="E7" s="18"/>
      <c r="F7" s="18"/>
      <c r="G7" s="19"/>
      <c r="H7" s="18"/>
      <c r="I7" s="67">
        <f t="shared" ref="I7:I87" si="0">SUM(J7:U7)</f>
        <v>1</v>
      </c>
      <c r="J7" s="67">
        <f>IFERROR(+'Calendario LIE 2026'!J7/'Calendario LIE 2026'!$I7,0)</f>
        <v>0.14061941642168213</v>
      </c>
      <c r="K7" s="67">
        <f>IFERROR(+'Calendario LIE 2026'!K7/'Calendario LIE 2026'!$I7,0)</f>
        <v>0.1246095538245333</v>
      </c>
      <c r="L7" s="67">
        <f>IFERROR(+'Calendario LIE 2026'!L7/'Calendario LIE 2026'!$I7,0)</f>
        <v>0.15093488917071909</v>
      </c>
      <c r="M7" s="67">
        <f>IFERROR(+'Calendario LIE 2026'!M7/'Calendario LIE 2026'!$I7,0)</f>
        <v>8.5966515055009032E-2</v>
      </c>
      <c r="N7" s="67">
        <f>IFERROR(+'Calendario LIE 2026'!N7/'Calendario LIE 2026'!$I7,0)</f>
        <v>6.3086654416831284E-2</v>
      </c>
      <c r="O7" s="67">
        <f>IFERROR(+'Calendario LIE 2026'!O7/'Calendario LIE 2026'!$I7,0)</f>
        <v>6.6498565763615847E-2</v>
      </c>
      <c r="P7" s="67">
        <f>IFERROR(+'Calendario LIE 2026'!P7/'Calendario LIE 2026'!$I7,0)</f>
        <v>6.183725035845692E-2</v>
      </c>
      <c r="Q7" s="67">
        <f>IFERROR(+'Calendario LIE 2026'!Q7/'Calendario LIE 2026'!$I7,0)</f>
        <v>6.3070114468567487E-2</v>
      </c>
      <c r="R7" s="67">
        <f>IFERROR(+'Calendario LIE 2026'!R7/'Calendario LIE 2026'!$I7,0)</f>
        <v>5.9423645204195706E-2</v>
      </c>
      <c r="S7" s="67">
        <f>IFERROR(+'Calendario LIE 2026'!S7/'Calendario LIE 2026'!$I7,0)</f>
        <v>6.0405467630187053E-2</v>
      </c>
      <c r="T7" s="67">
        <f>IFERROR(+'Calendario LIE 2026'!T7/'Calendario LIE 2026'!$I7,0)</f>
        <v>6.0737204621443046E-2</v>
      </c>
      <c r="U7" s="67">
        <f>IFERROR(+'Calendario LIE 2026'!U7/'Calendario LIE 2026'!$I7,0)</f>
        <v>6.2810723064759086E-2</v>
      </c>
      <c r="V7" s="20" t="s">
        <v>94</v>
      </c>
      <c r="W7" s="20" t="s">
        <v>137</v>
      </c>
    </row>
    <row r="8" spans="1:23" x14ac:dyDescent="0.25">
      <c r="A8" s="11">
        <v>2</v>
      </c>
      <c r="B8" s="59"/>
      <c r="C8" s="21">
        <v>11</v>
      </c>
      <c r="D8" s="238" t="s">
        <v>142</v>
      </c>
      <c r="E8" s="238"/>
      <c r="F8" s="238"/>
      <c r="G8" s="238"/>
      <c r="H8" s="87"/>
      <c r="I8" s="68">
        <f t="shared" si="0"/>
        <v>0.99999999999999989</v>
      </c>
      <c r="J8" s="68">
        <f>IFERROR(+'Calendario LIE 2026'!J8/'Calendario LIE 2026'!$I8,0)</f>
        <v>6.562707396033729E-2</v>
      </c>
      <c r="K8" s="68">
        <f>IFERROR(+'Calendario LIE 2026'!K8/'Calendario LIE 2026'!$I8,0)</f>
        <v>7.2517172741628236E-2</v>
      </c>
      <c r="L8" s="68">
        <f>IFERROR(+'Calendario LIE 2026'!L8/'Calendario LIE 2026'!$I8,0)</f>
        <v>0.14688176920924817</v>
      </c>
      <c r="M8" s="68">
        <f>IFERROR(+'Calendario LIE 2026'!M8/'Calendario LIE 2026'!$I8,0)</f>
        <v>7.9816367558149803E-2</v>
      </c>
      <c r="N8" s="68">
        <f>IFERROR(+'Calendario LIE 2026'!N8/'Calendario LIE 2026'!$I8,0)</f>
        <v>8.8862685019218859E-2</v>
      </c>
      <c r="O8" s="68">
        <f>IFERROR(+'Calendario LIE 2026'!O8/'Calendario LIE 2026'!$I8,0)</f>
        <v>8.4618472760746535E-2</v>
      </c>
      <c r="P8" s="68">
        <f>IFERROR(+'Calendario LIE 2026'!P8/'Calendario LIE 2026'!$I8,0)</f>
        <v>8.2595394856591092E-2</v>
      </c>
      <c r="Q8" s="68">
        <f>IFERROR(+'Calendario LIE 2026'!Q8/'Calendario LIE 2026'!$I8,0)</f>
        <v>0.10524969241425976</v>
      </c>
      <c r="R8" s="68">
        <f>IFERROR(+'Calendario LIE 2026'!R8/'Calendario LIE 2026'!$I8,0)</f>
        <v>6.9565036977750211E-2</v>
      </c>
      <c r="S8" s="68">
        <f>IFERROR(+'Calendario LIE 2026'!S8/'Calendario LIE 2026'!$I8,0)</f>
        <v>6.4482139661364207E-2</v>
      </c>
      <c r="T8" s="68">
        <f>IFERROR(+'Calendario LIE 2026'!T8/'Calendario LIE 2026'!$I8,0)</f>
        <v>7.1053260637960705E-2</v>
      </c>
      <c r="U8" s="68">
        <f>IFERROR(+'Calendario LIE 2026'!U8/'Calendario LIE 2026'!$I8,0)</f>
        <v>6.8730934202745148E-2</v>
      </c>
      <c r="V8" s="22" t="s">
        <v>94</v>
      </c>
      <c r="W8" s="22" t="s">
        <v>137</v>
      </c>
    </row>
    <row r="9" spans="1:23" s="23" customFormat="1" ht="13.5" x14ac:dyDescent="0.25">
      <c r="A9" s="23">
        <v>3</v>
      </c>
      <c r="B9" s="60" t="s">
        <v>16</v>
      </c>
      <c r="C9" s="39"/>
      <c r="D9" s="88">
        <v>11.000999999999999</v>
      </c>
      <c r="E9" s="239" t="s">
        <v>152</v>
      </c>
      <c r="F9" s="239"/>
      <c r="G9" s="239"/>
      <c r="H9" s="88"/>
      <c r="I9" s="69">
        <f t="shared" si="0"/>
        <v>0.99999999999999989</v>
      </c>
      <c r="J9" s="69">
        <f>IFERROR(+'Calendario LIE 2026'!J9/'Calendario LIE 2026'!$I9,0)</f>
        <v>6.562707396033729E-2</v>
      </c>
      <c r="K9" s="69">
        <f>IFERROR(+'Calendario LIE 2026'!K9/'Calendario LIE 2026'!$I9,0)</f>
        <v>7.2517172741628236E-2</v>
      </c>
      <c r="L9" s="69">
        <f>IFERROR(+'Calendario LIE 2026'!L9/'Calendario LIE 2026'!$I9,0)</f>
        <v>0.14688176920924817</v>
      </c>
      <c r="M9" s="69">
        <f>IFERROR(+'Calendario LIE 2026'!M9/'Calendario LIE 2026'!$I9,0)</f>
        <v>7.9816367558149803E-2</v>
      </c>
      <c r="N9" s="69">
        <f>IFERROR(+'Calendario LIE 2026'!N9/'Calendario LIE 2026'!$I9,0)</f>
        <v>8.8862685019218859E-2</v>
      </c>
      <c r="O9" s="69">
        <f>IFERROR(+'Calendario LIE 2026'!O9/'Calendario LIE 2026'!$I9,0)</f>
        <v>8.4618472760746535E-2</v>
      </c>
      <c r="P9" s="69">
        <f>IFERROR(+'Calendario LIE 2026'!P9/'Calendario LIE 2026'!$I9,0)</f>
        <v>8.2595394856591092E-2</v>
      </c>
      <c r="Q9" s="69">
        <f>IFERROR(+'Calendario LIE 2026'!Q9/'Calendario LIE 2026'!$I9,0)</f>
        <v>0.10524969241425976</v>
      </c>
      <c r="R9" s="69">
        <f>IFERROR(+'Calendario LIE 2026'!R9/'Calendario LIE 2026'!$I9,0)</f>
        <v>6.9565036977750211E-2</v>
      </c>
      <c r="S9" s="69">
        <f>IFERROR(+'Calendario LIE 2026'!S9/'Calendario LIE 2026'!$I9,0)</f>
        <v>6.4482139661364207E-2</v>
      </c>
      <c r="T9" s="69">
        <f>IFERROR(+'Calendario LIE 2026'!T9/'Calendario LIE 2026'!$I9,0)</f>
        <v>7.1053260637960705E-2</v>
      </c>
      <c r="U9" s="69">
        <f>IFERROR(+'Calendario LIE 2026'!U9/'Calendario LIE 2026'!$I9,0)</f>
        <v>6.8730934202745148E-2</v>
      </c>
      <c r="V9" s="25" t="s">
        <v>94</v>
      </c>
      <c r="W9" s="25" t="s">
        <v>137</v>
      </c>
    </row>
    <row r="10" spans="1:23" x14ac:dyDescent="0.25">
      <c r="A10" s="11">
        <v>2</v>
      </c>
      <c r="B10" s="59"/>
      <c r="C10" s="21">
        <v>12</v>
      </c>
      <c r="D10" s="238" t="s">
        <v>272</v>
      </c>
      <c r="E10" s="238"/>
      <c r="F10" s="238"/>
      <c r="G10" s="238"/>
      <c r="H10" s="87"/>
      <c r="I10" s="68">
        <f t="shared" si="0"/>
        <v>1</v>
      </c>
      <c r="J10" s="68">
        <f>IFERROR(+'Calendario LIE 2026'!J10/'Calendario LIE 2026'!$I10,0)</f>
        <v>0.21648172831700549</v>
      </c>
      <c r="K10" s="68">
        <f>IFERROR(+'Calendario LIE 2026'!K10/'Calendario LIE 2026'!$I10,0)</f>
        <v>0.18509884885897326</v>
      </c>
      <c r="L10" s="68">
        <f>IFERROR(+'Calendario LIE 2026'!L10/'Calendario LIE 2026'!$I10,0)</f>
        <v>0.34200744134608002</v>
      </c>
      <c r="M10" s="68">
        <f>IFERROR(+'Calendario LIE 2026'!M10/'Calendario LIE 2026'!$I10,0)</f>
        <v>0.10040893866292405</v>
      </c>
      <c r="N10" s="68">
        <f>IFERROR(+'Calendario LIE 2026'!N10/'Calendario LIE 2026'!$I10,0)</f>
        <v>4.0165515621588835E-2</v>
      </c>
      <c r="O10" s="68">
        <f>IFERROR(+'Calendario LIE 2026'!O10/'Calendario LIE 2026'!$I10,0)</f>
        <v>2.5694006308068756E-2</v>
      </c>
      <c r="P10" s="68">
        <f>IFERROR(+'Calendario LIE 2026'!P10/'Calendario LIE 2026'!$I10,0)</f>
        <v>1.6890808252687038E-2</v>
      </c>
      <c r="Q10" s="68">
        <f>IFERROR(+'Calendario LIE 2026'!Q10/'Calendario LIE 2026'!$I10,0)</f>
        <v>2.1416052394275006E-2</v>
      </c>
      <c r="R10" s="68">
        <f>IFERROR(+'Calendario LIE 2026'!R10/'Calendario LIE 2026'!$I10,0)</f>
        <v>1.3807318866199347E-2</v>
      </c>
      <c r="S10" s="68">
        <f>IFERROR(+'Calendario LIE 2026'!S10/'Calendario LIE 2026'!$I10,0)</f>
        <v>1.6128456777774112E-2</v>
      </c>
      <c r="T10" s="68">
        <f>IFERROR(+'Calendario LIE 2026'!T10/'Calendario LIE 2026'!$I10,0)</f>
        <v>1.4326174024671644E-2</v>
      </c>
      <c r="U10" s="68">
        <f>IFERROR(+'Calendario LIE 2026'!U10/'Calendario LIE 2026'!$I10,0)</f>
        <v>7.5747105697524094E-3</v>
      </c>
      <c r="V10" s="22" t="s">
        <v>94</v>
      </c>
      <c r="W10" s="22" t="s">
        <v>137</v>
      </c>
    </row>
    <row r="11" spans="1:23" s="23" customFormat="1" ht="13.5" x14ac:dyDescent="0.25">
      <c r="A11" s="23">
        <v>3</v>
      </c>
      <c r="B11" s="60"/>
      <c r="C11" s="39"/>
      <c r="D11" s="88">
        <v>12.000999999999999</v>
      </c>
      <c r="E11" s="239" t="s">
        <v>143</v>
      </c>
      <c r="F11" s="239"/>
      <c r="G11" s="239"/>
      <c r="H11" s="88"/>
      <c r="I11" s="69">
        <f t="shared" si="0"/>
        <v>1</v>
      </c>
      <c r="J11" s="69">
        <f>IFERROR(+'Calendario LIE 2026'!J11/'Calendario LIE 2026'!$I11,0)</f>
        <v>0.21648172831700549</v>
      </c>
      <c r="K11" s="69">
        <f>IFERROR(+'Calendario LIE 2026'!K11/'Calendario LIE 2026'!$I11,0)</f>
        <v>0.18509884885897326</v>
      </c>
      <c r="L11" s="69">
        <f>IFERROR(+'Calendario LIE 2026'!L11/'Calendario LIE 2026'!$I11,0)</f>
        <v>0.34200744134608002</v>
      </c>
      <c r="M11" s="69">
        <f>IFERROR(+'Calendario LIE 2026'!M11/'Calendario LIE 2026'!$I11,0)</f>
        <v>0.10040893866292405</v>
      </c>
      <c r="N11" s="69">
        <f>IFERROR(+'Calendario LIE 2026'!N11/'Calendario LIE 2026'!$I11,0)</f>
        <v>4.0165515621588835E-2</v>
      </c>
      <c r="O11" s="69">
        <f>IFERROR(+'Calendario LIE 2026'!O11/'Calendario LIE 2026'!$I11,0)</f>
        <v>2.5694006308068756E-2</v>
      </c>
      <c r="P11" s="69">
        <f>IFERROR(+'Calendario LIE 2026'!P11/'Calendario LIE 2026'!$I11,0)</f>
        <v>1.6890808252687038E-2</v>
      </c>
      <c r="Q11" s="69">
        <f>IFERROR(+'Calendario LIE 2026'!Q11/'Calendario LIE 2026'!$I11,0)</f>
        <v>2.1416052394275006E-2</v>
      </c>
      <c r="R11" s="69">
        <f>IFERROR(+'Calendario LIE 2026'!R11/'Calendario LIE 2026'!$I11,0)</f>
        <v>1.3807318866199347E-2</v>
      </c>
      <c r="S11" s="69">
        <f>IFERROR(+'Calendario LIE 2026'!S11/'Calendario LIE 2026'!$I11,0)</f>
        <v>1.6128456777774112E-2</v>
      </c>
      <c r="T11" s="69">
        <f>IFERROR(+'Calendario LIE 2026'!T11/'Calendario LIE 2026'!$I11,0)</f>
        <v>1.4326174024671644E-2</v>
      </c>
      <c r="U11" s="69">
        <f>IFERROR(+'Calendario LIE 2026'!U11/'Calendario LIE 2026'!$I11,0)</f>
        <v>7.5747105697524094E-3</v>
      </c>
      <c r="V11" s="25" t="s">
        <v>94</v>
      </c>
      <c r="W11" s="25" t="s">
        <v>137</v>
      </c>
    </row>
    <row r="12" spans="1:23" s="23" customFormat="1" ht="13.5" x14ac:dyDescent="0.25">
      <c r="A12" s="23">
        <v>3</v>
      </c>
      <c r="B12" s="60"/>
      <c r="C12" s="39"/>
      <c r="D12" s="88">
        <v>12.002000000000001</v>
      </c>
      <c r="E12" s="239" t="s">
        <v>144</v>
      </c>
      <c r="F12" s="239"/>
      <c r="G12" s="239"/>
      <c r="H12" s="88"/>
      <c r="I12" s="69">
        <f t="shared" si="0"/>
        <v>0</v>
      </c>
      <c r="J12" s="69">
        <f>IFERROR(+'Calendario LIE 2026'!J12/'Calendario LIE 2026'!$I12,0)</f>
        <v>0</v>
      </c>
      <c r="K12" s="69">
        <f>IFERROR(+'Calendario LIE 2026'!K12/'Calendario LIE 2026'!$I12,0)</f>
        <v>0</v>
      </c>
      <c r="L12" s="69">
        <f>IFERROR(+'Calendario LIE 2026'!L12/'Calendario LIE 2026'!$I12,0)</f>
        <v>0</v>
      </c>
      <c r="M12" s="69">
        <f>IFERROR(+'Calendario LIE 2026'!M12/'Calendario LIE 2026'!$I12,0)</f>
        <v>0</v>
      </c>
      <c r="N12" s="69">
        <f>IFERROR(+'Calendario LIE 2026'!N12/'Calendario LIE 2026'!$I12,0)</f>
        <v>0</v>
      </c>
      <c r="O12" s="69">
        <f>IFERROR(+'Calendario LIE 2026'!O12/'Calendario LIE 2026'!$I12,0)</f>
        <v>0</v>
      </c>
      <c r="P12" s="69">
        <f>IFERROR(+'Calendario LIE 2026'!P12/'Calendario LIE 2026'!$I12,0)</f>
        <v>0</v>
      </c>
      <c r="Q12" s="69">
        <f>IFERROR(+'Calendario LIE 2026'!Q12/'Calendario LIE 2026'!$I12,0)</f>
        <v>0</v>
      </c>
      <c r="R12" s="69">
        <f>IFERROR(+'Calendario LIE 2026'!R12/'Calendario LIE 2026'!$I12,0)</f>
        <v>0</v>
      </c>
      <c r="S12" s="69">
        <f>IFERROR(+'Calendario LIE 2026'!S12/'Calendario LIE 2026'!$I12,0)</f>
        <v>0</v>
      </c>
      <c r="T12" s="69">
        <f>IFERROR(+'Calendario LIE 2026'!T12/'Calendario LIE 2026'!$I12,0)</f>
        <v>0</v>
      </c>
      <c r="U12" s="69">
        <f>IFERROR(+'Calendario LIE 2026'!U12/'Calendario LIE 2026'!$I12,0)</f>
        <v>0</v>
      </c>
      <c r="V12" s="25" t="s">
        <v>94</v>
      </c>
      <c r="W12" s="25" t="s">
        <v>137</v>
      </c>
    </row>
    <row r="13" spans="1:23" ht="15" customHeight="1" x14ac:dyDescent="0.25">
      <c r="A13" s="11">
        <v>2</v>
      </c>
      <c r="B13" s="59"/>
      <c r="C13" s="21">
        <v>13</v>
      </c>
      <c r="D13" s="240" t="s">
        <v>146</v>
      </c>
      <c r="E13" s="240"/>
      <c r="F13" s="240"/>
      <c r="G13" s="240"/>
      <c r="H13" s="87"/>
      <c r="I13" s="68">
        <f t="shared" si="0"/>
        <v>1</v>
      </c>
      <c r="J13" s="68">
        <f>IFERROR(+'Calendario LIE 2026'!J13/'Calendario LIE 2026'!$I13,0)</f>
        <v>7.7650022906104149E-2</v>
      </c>
      <c r="K13" s="68">
        <f>IFERROR(+'Calendario LIE 2026'!K13/'Calendario LIE 2026'!$I13,0)</f>
        <v>7.5071980095647389E-2</v>
      </c>
      <c r="L13" s="68">
        <f>IFERROR(+'Calendario LIE 2026'!L13/'Calendario LIE 2026'!$I13,0)</f>
        <v>6.4695953820367483E-2</v>
      </c>
      <c r="M13" s="68">
        <f>IFERROR(+'Calendario LIE 2026'!M13/'Calendario LIE 2026'!$I13,0)</f>
        <v>7.9119860975403078E-2</v>
      </c>
      <c r="N13" s="68">
        <f>IFERROR(+'Calendario LIE 2026'!N13/'Calendario LIE 2026'!$I13,0)</f>
        <v>7.913808105794104E-2</v>
      </c>
      <c r="O13" s="68">
        <f>IFERROR(+'Calendario LIE 2026'!O13/'Calendario LIE 2026'!$I13,0)</f>
        <v>8.1016924669979756E-2</v>
      </c>
      <c r="P13" s="68">
        <f>IFERROR(+'Calendario LIE 2026'!P13/'Calendario LIE 2026'!$I13,0)</f>
        <v>9.1938783658221529E-2</v>
      </c>
      <c r="Q13" s="68">
        <f>IFERROR(+'Calendario LIE 2026'!Q13/'Calendario LIE 2026'!$I13,0)</f>
        <v>8.6934016528990521E-2</v>
      </c>
      <c r="R13" s="68">
        <f>IFERROR(+'Calendario LIE 2026'!R13/'Calendario LIE 2026'!$I13,0)</f>
        <v>8.5019283591580522E-2</v>
      </c>
      <c r="S13" s="68">
        <f>IFERROR(+'Calendario LIE 2026'!S13/'Calendario LIE 2026'!$I13,0)</f>
        <v>9.5320904134449574E-2</v>
      </c>
      <c r="T13" s="68">
        <f>IFERROR(+'Calendario LIE 2026'!T13/'Calendario LIE 2026'!$I13,0)</f>
        <v>9.3309880179440696E-2</v>
      </c>
      <c r="U13" s="68">
        <f>IFERROR(+'Calendario LIE 2026'!U13/'Calendario LIE 2026'!$I13,0)</f>
        <v>9.0784308381874262E-2</v>
      </c>
      <c r="V13" s="22" t="s">
        <v>94</v>
      </c>
      <c r="W13" s="22" t="s">
        <v>137</v>
      </c>
    </row>
    <row r="14" spans="1:23" s="23" customFormat="1" ht="13.5" x14ac:dyDescent="0.25">
      <c r="A14" s="23">
        <v>3</v>
      </c>
      <c r="B14" s="60"/>
      <c r="C14" s="39"/>
      <c r="D14" s="88">
        <v>13.000999999999999</v>
      </c>
      <c r="E14" s="239" t="s">
        <v>147</v>
      </c>
      <c r="F14" s="239"/>
      <c r="G14" s="239"/>
      <c r="H14" s="88"/>
      <c r="I14" s="69">
        <f t="shared" si="0"/>
        <v>1</v>
      </c>
      <c r="J14" s="69">
        <f>IFERROR(+'Calendario LIE 2026'!J14/'Calendario LIE 2026'!$I14,0)</f>
        <v>7.8400387861802881E-2</v>
      </c>
      <c r="K14" s="69">
        <f>IFERROR(+'Calendario LIE 2026'!K14/'Calendario LIE 2026'!$I14,0)</f>
        <v>7.890946978794372E-2</v>
      </c>
      <c r="L14" s="69">
        <f>IFERROR(+'Calendario LIE 2026'!L14/'Calendario LIE 2026'!$I14,0)</f>
        <v>6.1891975851970205E-2</v>
      </c>
      <c r="M14" s="69">
        <f>IFERROR(+'Calendario LIE 2026'!M14/'Calendario LIE 2026'!$I14,0)</f>
        <v>8.0779946314550113E-2</v>
      </c>
      <c r="N14" s="69">
        <f>IFERROR(+'Calendario LIE 2026'!N14/'Calendario LIE 2026'!$I14,0)</f>
        <v>8.0406665982607775E-2</v>
      </c>
      <c r="O14" s="69">
        <f>IFERROR(+'Calendario LIE 2026'!O14/'Calendario LIE 2026'!$I14,0)</f>
        <v>7.7846748597155402E-2</v>
      </c>
      <c r="P14" s="69">
        <f>IFERROR(+'Calendario LIE 2026'!P14/'Calendario LIE 2026'!$I14,0)</f>
        <v>7.6342446981323253E-2</v>
      </c>
      <c r="Q14" s="69">
        <f>IFERROR(+'Calendario LIE 2026'!Q14/'Calendario LIE 2026'!$I14,0)</f>
        <v>8.6674497236677139E-2</v>
      </c>
      <c r="R14" s="69">
        <f>IFERROR(+'Calendario LIE 2026'!R14/'Calendario LIE 2026'!$I14,0)</f>
        <v>9.7181572239680561E-2</v>
      </c>
      <c r="S14" s="69">
        <f>IFERROR(+'Calendario LIE 2026'!S14/'Calendario LIE 2026'!$I14,0)</f>
        <v>8.8539055991763121E-2</v>
      </c>
      <c r="T14" s="69">
        <f>IFERROR(+'Calendario LIE 2026'!T14/'Calendario LIE 2026'!$I14,0)</f>
        <v>9.7204772361246736E-2</v>
      </c>
      <c r="U14" s="69">
        <f>IFERROR(+'Calendario LIE 2026'!U14/'Calendario LIE 2026'!$I14,0)</f>
        <v>9.5822460793279121E-2</v>
      </c>
      <c r="V14" s="25" t="s">
        <v>94</v>
      </c>
      <c r="W14" s="25" t="s">
        <v>137</v>
      </c>
    </row>
    <row r="15" spans="1:23" s="23" customFormat="1" ht="13.5" x14ac:dyDescent="0.25">
      <c r="A15" s="23">
        <v>3</v>
      </c>
      <c r="B15" s="60"/>
      <c r="C15" s="39"/>
      <c r="D15" s="88">
        <v>13.002000000000001</v>
      </c>
      <c r="E15" s="239" t="s">
        <v>276</v>
      </c>
      <c r="F15" s="239"/>
      <c r="G15" s="239"/>
      <c r="H15" s="88"/>
      <c r="I15" s="69">
        <f>SUM(J15:U15)</f>
        <v>1</v>
      </c>
      <c r="J15" s="69">
        <f>IFERROR(+'Calendario LIE 2026'!J15/'Calendario LIE 2026'!$I15,0)</f>
        <v>7.5981700106198272E-2</v>
      </c>
      <c r="K15" s="69">
        <f>IFERROR(+'Calendario LIE 2026'!K15/'Calendario LIE 2026'!$I15,0)</f>
        <v>6.6539903138375017E-2</v>
      </c>
      <c r="L15" s="69">
        <f>IFERROR(+'Calendario LIE 2026'!L15/'Calendario LIE 2026'!$I15,0)</f>
        <v>7.0930174034922897E-2</v>
      </c>
      <c r="M15" s="69">
        <f>IFERROR(+'Calendario LIE 2026'!M15/'Calendario LIE 2026'!$I15,0)</f>
        <v>7.5428912724082448E-2</v>
      </c>
      <c r="N15" s="69">
        <f>IFERROR(+'Calendario LIE 2026'!N15/'Calendario LIE 2026'!$I15,0)</f>
        <v>7.6317574666530968E-2</v>
      </c>
      <c r="O15" s="69">
        <f>IFERROR(+'Calendario LIE 2026'!O15/'Calendario LIE 2026'!$I15,0)</f>
        <v>8.8065330891301821E-2</v>
      </c>
      <c r="P15" s="69">
        <f>IFERROR(+'Calendario LIE 2026'!P15/'Calendario LIE 2026'!$I15,0)</f>
        <v>0.12661487543925187</v>
      </c>
      <c r="Q15" s="69">
        <f>IFERROR(+'Calendario LIE 2026'!Q15/'Calendario LIE 2026'!$I15,0)</f>
        <v>8.7511018358691767E-2</v>
      </c>
      <c r="R15" s="69">
        <f>IFERROR(+'Calendario LIE 2026'!R15/'Calendario LIE 2026'!$I15,0)</f>
        <v>5.7978277349801072E-2</v>
      </c>
      <c r="S15" s="69">
        <f>IFERROR(+'Calendario LIE 2026'!S15/'Calendario LIE 2026'!$I15,0)</f>
        <v>0.11039931604057</v>
      </c>
      <c r="T15" s="69">
        <f>IFERROR(+'Calendario LIE 2026'!T15/'Calendario LIE 2026'!$I15,0)</f>
        <v>8.4650177483128822E-2</v>
      </c>
      <c r="U15" s="69">
        <f>IFERROR(+'Calendario LIE 2026'!U15/'Calendario LIE 2026'!$I15,0)</f>
        <v>7.9582739767145028E-2</v>
      </c>
      <c r="V15" s="25" t="s">
        <v>94</v>
      </c>
      <c r="W15" s="25" t="s">
        <v>137</v>
      </c>
    </row>
    <row r="16" spans="1:23" x14ac:dyDescent="0.25">
      <c r="A16" s="11">
        <v>2</v>
      </c>
      <c r="B16" s="59"/>
      <c r="C16" s="21">
        <v>14</v>
      </c>
      <c r="D16" s="240" t="s">
        <v>61</v>
      </c>
      <c r="E16" s="240"/>
      <c r="F16" s="240"/>
      <c r="G16" s="240"/>
      <c r="H16" s="87"/>
      <c r="I16" s="68">
        <f t="shared" si="0"/>
        <v>0</v>
      </c>
      <c r="J16" s="69">
        <f>IFERROR(+'Calendario LIE 2026'!J16/'Calendario LIE 2026'!$I16,0)</f>
        <v>0</v>
      </c>
      <c r="K16" s="69">
        <f>IFERROR(+'Calendario LIE 2026'!K16/'Calendario LIE 2026'!$I16,0)</f>
        <v>0</v>
      </c>
      <c r="L16" s="69">
        <f>IFERROR(+'Calendario LIE 2026'!L16/'Calendario LIE 2026'!$I16,0)</f>
        <v>0</v>
      </c>
      <c r="M16" s="69">
        <f>IFERROR(+'Calendario LIE 2026'!M16/'Calendario LIE 2026'!$I16,0)</f>
        <v>0</v>
      </c>
      <c r="N16" s="69">
        <f>IFERROR(+'Calendario LIE 2026'!N16/'Calendario LIE 2026'!$I16,0)</f>
        <v>0</v>
      </c>
      <c r="O16" s="69">
        <f>IFERROR(+'Calendario LIE 2026'!O16/'Calendario LIE 2026'!$I16,0)</f>
        <v>0</v>
      </c>
      <c r="P16" s="69">
        <f>IFERROR(+'Calendario LIE 2026'!P16/'Calendario LIE 2026'!$I16,0)</f>
        <v>0</v>
      </c>
      <c r="Q16" s="69">
        <f>IFERROR(+'Calendario LIE 2026'!Q16/'Calendario LIE 2026'!$I16,0)</f>
        <v>0</v>
      </c>
      <c r="R16" s="69">
        <f>IFERROR(+'Calendario LIE 2026'!R16/'Calendario LIE 2026'!$I16,0)</f>
        <v>0</v>
      </c>
      <c r="S16" s="69">
        <f>IFERROR(+'Calendario LIE 2026'!S16/'Calendario LIE 2026'!$I16,0)</f>
        <v>0</v>
      </c>
      <c r="T16" s="69">
        <f>IFERROR(+'Calendario LIE 2026'!T16/'Calendario LIE 2026'!$I16,0)</f>
        <v>0</v>
      </c>
      <c r="U16" s="69">
        <f>IFERROR(+'Calendario LIE 2026'!U16/'Calendario LIE 2026'!$I16,0)</f>
        <v>0</v>
      </c>
      <c r="V16" s="22" t="s">
        <v>94</v>
      </c>
      <c r="W16" s="22" t="s">
        <v>137</v>
      </c>
    </row>
    <row r="17" spans="1:23" x14ac:dyDescent="0.25">
      <c r="A17" s="11">
        <v>2</v>
      </c>
      <c r="B17" s="59"/>
      <c r="C17" s="21">
        <v>15</v>
      </c>
      <c r="D17" s="238" t="s">
        <v>148</v>
      </c>
      <c r="E17" s="238"/>
      <c r="F17" s="238"/>
      <c r="G17" s="238"/>
      <c r="H17" s="87"/>
      <c r="I17" s="68">
        <f t="shared" si="0"/>
        <v>1</v>
      </c>
      <c r="J17" s="68">
        <f>IFERROR(+'Calendario LIE 2026'!J17/'Calendario LIE 2026'!$I17,0)</f>
        <v>0.11000815917208849</v>
      </c>
      <c r="K17" s="68">
        <f>IFERROR(+'Calendario LIE 2026'!K17/'Calendario LIE 2026'!$I17,0)</f>
        <v>0.10011772589063898</v>
      </c>
      <c r="L17" s="68">
        <f>IFERROR(+'Calendario LIE 2026'!L17/'Calendario LIE 2026'!$I17,0)</f>
        <v>7.1253944249255255E-2</v>
      </c>
      <c r="M17" s="68">
        <f>IFERROR(+'Calendario LIE 2026'!M17/'Calendario LIE 2026'!$I17,0)</f>
        <v>7.978206806625536E-2</v>
      </c>
      <c r="N17" s="68">
        <f>IFERROR(+'Calendario LIE 2026'!N17/'Calendario LIE 2026'!$I17,0)</f>
        <v>7.2453682498841182E-2</v>
      </c>
      <c r="O17" s="68">
        <f>IFERROR(+'Calendario LIE 2026'!O17/'Calendario LIE 2026'!$I17,0)</f>
        <v>8.3459240114626951E-2</v>
      </c>
      <c r="P17" s="68">
        <f>IFERROR(+'Calendario LIE 2026'!P17/'Calendario LIE 2026'!$I17,0)</f>
        <v>8.0245669830376357E-2</v>
      </c>
      <c r="Q17" s="68">
        <f>IFERROR(+'Calendario LIE 2026'!Q17/'Calendario LIE 2026'!$I17,0)</f>
        <v>8.0279253987081065E-2</v>
      </c>
      <c r="R17" s="68">
        <f>IFERROR(+'Calendario LIE 2026'!R17/'Calendario LIE 2026'!$I17,0)</f>
        <v>7.8371732338886238E-2</v>
      </c>
      <c r="S17" s="68">
        <f>IFERROR(+'Calendario LIE 2026'!S17/'Calendario LIE 2026'!$I17,0)</f>
        <v>7.8486282037563498E-2</v>
      </c>
      <c r="T17" s="68">
        <f>IFERROR(+'Calendario LIE 2026'!T17/'Calendario LIE 2026'!$I17,0)</f>
        <v>7.9814521822281104E-2</v>
      </c>
      <c r="U17" s="68">
        <f>IFERROR(+'Calendario LIE 2026'!U17/'Calendario LIE 2026'!$I17,0)</f>
        <v>8.5727719992105517E-2</v>
      </c>
      <c r="V17" s="22" t="s">
        <v>94</v>
      </c>
      <c r="W17" s="22" t="s">
        <v>137</v>
      </c>
    </row>
    <row r="18" spans="1:23" s="23" customFormat="1" ht="13.5" x14ac:dyDescent="0.25">
      <c r="A18" s="23">
        <v>3</v>
      </c>
      <c r="B18" s="60"/>
      <c r="C18" s="39"/>
      <c r="D18" s="88">
        <v>15.000999999999999</v>
      </c>
      <c r="E18" s="239" t="s">
        <v>149</v>
      </c>
      <c r="F18" s="239"/>
      <c r="G18" s="239"/>
      <c r="H18" s="88"/>
      <c r="I18" s="69">
        <f t="shared" si="0"/>
        <v>1</v>
      </c>
      <c r="J18" s="69">
        <f>IFERROR(+'Calendario LIE 2026'!J18/'Calendario LIE 2026'!$I18,0)</f>
        <v>0.11000815917208849</v>
      </c>
      <c r="K18" s="69">
        <f>IFERROR(+'Calendario LIE 2026'!K18/'Calendario LIE 2026'!$I18,0)</f>
        <v>0.10011772589063898</v>
      </c>
      <c r="L18" s="69">
        <f>IFERROR(+'Calendario LIE 2026'!L18/'Calendario LIE 2026'!$I18,0)</f>
        <v>7.1253944249255255E-2</v>
      </c>
      <c r="M18" s="69">
        <f>IFERROR(+'Calendario LIE 2026'!M18/'Calendario LIE 2026'!$I18,0)</f>
        <v>7.978206806625536E-2</v>
      </c>
      <c r="N18" s="69">
        <f>IFERROR(+'Calendario LIE 2026'!N18/'Calendario LIE 2026'!$I18,0)</f>
        <v>7.2453682498841182E-2</v>
      </c>
      <c r="O18" s="69">
        <f>IFERROR(+'Calendario LIE 2026'!O18/'Calendario LIE 2026'!$I18,0)</f>
        <v>8.3459240114626951E-2</v>
      </c>
      <c r="P18" s="69">
        <f>IFERROR(+'Calendario LIE 2026'!P18/'Calendario LIE 2026'!$I18,0)</f>
        <v>8.0245669830376357E-2</v>
      </c>
      <c r="Q18" s="69">
        <f>IFERROR(+'Calendario LIE 2026'!Q18/'Calendario LIE 2026'!$I18,0)</f>
        <v>8.0279253987081065E-2</v>
      </c>
      <c r="R18" s="69">
        <f>IFERROR(+'Calendario LIE 2026'!R18/'Calendario LIE 2026'!$I18,0)</f>
        <v>7.8371732338886238E-2</v>
      </c>
      <c r="S18" s="69">
        <f>IFERROR(+'Calendario LIE 2026'!S18/'Calendario LIE 2026'!$I18,0)</f>
        <v>7.8486282037563498E-2</v>
      </c>
      <c r="T18" s="69">
        <f>IFERROR(+'Calendario LIE 2026'!T18/'Calendario LIE 2026'!$I18,0)</f>
        <v>7.9814521822281104E-2</v>
      </c>
      <c r="U18" s="69">
        <f>IFERROR(+'Calendario LIE 2026'!U18/'Calendario LIE 2026'!$I18,0)</f>
        <v>8.5727719992105517E-2</v>
      </c>
      <c r="V18" s="25" t="s">
        <v>94</v>
      </c>
      <c r="W18" s="25" t="s">
        <v>137</v>
      </c>
    </row>
    <row r="19" spans="1:23" x14ac:dyDescent="0.25">
      <c r="A19" s="11">
        <v>2</v>
      </c>
      <c r="B19" s="59"/>
      <c r="C19" s="21">
        <v>16</v>
      </c>
      <c r="D19" s="238" t="s">
        <v>17</v>
      </c>
      <c r="E19" s="238"/>
      <c r="F19" s="238"/>
      <c r="G19" s="238"/>
      <c r="H19" s="87"/>
      <c r="I19" s="68">
        <f t="shared" si="0"/>
        <v>0</v>
      </c>
      <c r="J19" s="69">
        <f>IFERROR(+'Calendario LIE 2026'!J19/'Calendario LIE 2026'!$I19,0)</f>
        <v>0</v>
      </c>
      <c r="K19" s="69">
        <f>IFERROR(+'Calendario LIE 2026'!K19/'Calendario LIE 2026'!$I19,0)</f>
        <v>0</v>
      </c>
      <c r="L19" s="69">
        <f>IFERROR(+'Calendario LIE 2026'!L19/'Calendario LIE 2026'!$I19,0)</f>
        <v>0</v>
      </c>
      <c r="M19" s="69">
        <f>IFERROR(+'Calendario LIE 2026'!M19/'Calendario LIE 2026'!$I19,0)</f>
        <v>0</v>
      </c>
      <c r="N19" s="69">
        <f>IFERROR(+'Calendario LIE 2026'!N19/'Calendario LIE 2026'!$I19,0)</f>
        <v>0</v>
      </c>
      <c r="O19" s="69">
        <f>IFERROR(+'Calendario LIE 2026'!O19/'Calendario LIE 2026'!$I19,0)</f>
        <v>0</v>
      </c>
      <c r="P19" s="69">
        <f>IFERROR(+'Calendario LIE 2026'!P19/'Calendario LIE 2026'!$I19,0)</f>
        <v>0</v>
      </c>
      <c r="Q19" s="69">
        <f>IFERROR(+'Calendario LIE 2026'!Q19/'Calendario LIE 2026'!$I19,0)</f>
        <v>0</v>
      </c>
      <c r="R19" s="69">
        <f>IFERROR(+'Calendario LIE 2026'!R19/'Calendario LIE 2026'!$I19,0)</f>
        <v>0</v>
      </c>
      <c r="S19" s="69">
        <f>IFERROR(+'Calendario LIE 2026'!S19/'Calendario LIE 2026'!$I19,0)</f>
        <v>0</v>
      </c>
      <c r="T19" s="69">
        <f>IFERROR(+'Calendario LIE 2026'!T19/'Calendario LIE 2026'!$I19,0)</f>
        <v>0</v>
      </c>
      <c r="U19" s="69">
        <f>IFERROR(+'Calendario LIE 2026'!U19/'Calendario LIE 2026'!$I19,0)</f>
        <v>0</v>
      </c>
      <c r="V19" s="22" t="s">
        <v>94</v>
      </c>
      <c r="W19" s="22" t="s">
        <v>137</v>
      </c>
    </row>
    <row r="20" spans="1:23" x14ac:dyDescent="0.25">
      <c r="A20" s="11">
        <v>2</v>
      </c>
      <c r="B20" s="59"/>
      <c r="C20" s="21">
        <v>17</v>
      </c>
      <c r="D20" s="249" t="s">
        <v>150</v>
      </c>
      <c r="E20" s="249"/>
      <c r="F20" s="249"/>
      <c r="G20" s="249"/>
      <c r="H20" s="87"/>
      <c r="I20" s="68">
        <f t="shared" si="0"/>
        <v>1</v>
      </c>
      <c r="J20" s="68">
        <f>IFERROR(+'Calendario LIE 2026'!J20/'Calendario LIE 2026'!$I20,0)</f>
        <v>9.7330770448643328E-2</v>
      </c>
      <c r="K20" s="68">
        <f>IFERROR(+'Calendario LIE 2026'!K20/'Calendario LIE 2026'!$I20,0)</f>
        <v>9.8789475643999564E-2</v>
      </c>
      <c r="L20" s="68">
        <f>IFERROR(+'Calendario LIE 2026'!L20/'Calendario LIE 2026'!$I20,0)</f>
        <v>0.13254108814360541</v>
      </c>
      <c r="M20" s="68">
        <f>IFERROR(+'Calendario LIE 2026'!M20/'Calendario LIE 2026'!$I20,0)</f>
        <v>0.11145819303986078</v>
      </c>
      <c r="N20" s="68">
        <f>IFERROR(+'Calendario LIE 2026'!N20/'Calendario LIE 2026'!$I20,0)</f>
        <v>6.8456635989503301E-2</v>
      </c>
      <c r="O20" s="68">
        <f>IFERROR(+'Calendario LIE 2026'!O20/'Calendario LIE 2026'!$I20,0)</f>
        <v>8.9559395428319644E-2</v>
      </c>
      <c r="P20" s="68">
        <f>IFERROR(+'Calendario LIE 2026'!P20/'Calendario LIE 2026'!$I20,0)</f>
        <v>7.7247722109413525E-2</v>
      </c>
      <c r="Q20" s="68">
        <f>IFERROR(+'Calendario LIE 2026'!Q20/'Calendario LIE 2026'!$I20,0)</f>
        <v>6.4783944004880717E-2</v>
      </c>
      <c r="R20" s="68">
        <f>IFERROR(+'Calendario LIE 2026'!R20/'Calendario LIE 2026'!$I20,0)</f>
        <v>5.5081668243350076E-2</v>
      </c>
      <c r="S20" s="68">
        <f>IFERROR(+'Calendario LIE 2026'!S20/'Calendario LIE 2026'!$I20,0)</f>
        <v>6.7842640442455068E-2</v>
      </c>
      <c r="T20" s="68">
        <f>IFERROR(+'Calendario LIE 2026'!T20/'Calendario LIE 2026'!$I20,0)</f>
        <v>6.3003786070311055E-2</v>
      </c>
      <c r="U20" s="68">
        <f>IFERROR(+'Calendario LIE 2026'!U20/'Calendario LIE 2026'!$I20,0)</f>
        <v>7.390468043565751E-2</v>
      </c>
      <c r="V20" s="22" t="s">
        <v>94</v>
      </c>
      <c r="W20" s="22" t="s">
        <v>137</v>
      </c>
    </row>
    <row r="21" spans="1:23" s="23" customFormat="1" ht="13.5" x14ac:dyDescent="0.25">
      <c r="A21" s="23">
        <v>3</v>
      </c>
      <c r="B21" s="60"/>
      <c r="C21" s="39"/>
      <c r="D21" s="88">
        <v>17.001000000000001</v>
      </c>
      <c r="E21" s="239" t="s">
        <v>18</v>
      </c>
      <c r="F21" s="239"/>
      <c r="G21" s="239"/>
      <c r="H21" s="88"/>
      <c r="I21" s="69">
        <f t="shared" si="0"/>
        <v>1</v>
      </c>
      <c r="J21" s="69">
        <f>IFERROR(+'Calendario LIE 2026'!J21/'Calendario LIE 2026'!$I21,0)</f>
        <v>9.5971958908523183E-2</v>
      </c>
      <c r="K21" s="69">
        <f>IFERROR(+'Calendario LIE 2026'!K21/'Calendario LIE 2026'!$I21,0)</f>
        <v>8.3772212911857213E-2</v>
      </c>
      <c r="L21" s="69">
        <f>IFERROR(+'Calendario LIE 2026'!L21/'Calendario LIE 2026'!$I21,0)</f>
        <v>0.13283282833997842</v>
      </c>
      <c r="M21" s="69">
        <f>IFERROR(+'Calendario LIE 2026'!M21/'Calendario LIE 2026'!$I21,0)</f>
        <v>0.12133710187126746</v>
      </c>
      <c r="N21" s="69">
        <f>IFERROR(+'Calendario LIE 2026'!N21/'Calendario LIE 2026'!$I21,0)</f>
        <v>6.6631265505129267E-2</v>
      </c>
      <c r="O21" s="69">
        <f>IFERROR(+'Calendario LIE 2026'!O21/'Calendario LIE 2026'!$I21,0)</f>
        <v>9.2172655679241877E-2</v>
      </c>
      <c r="P21" s="69">
        <f>IFERROR(+'Calendario LIE 2026'!P21/'Calendario LIE 2026'!$I21,0)</f>
        <v>7.9066850668418176E-2</v>
      </c>
      <c r="Q21" s="69">
        <f>IFERROR(+'Calendario LIE 2026'!Q21/'Calendario LIE 2026'!$I21,0)</f>
        <v>6.6709190204751467E-2</v>
      </c>
      <c r="R21" s="69">
        <f>IFERROR(+'Calendario LIE 2026'!R21/'Calendario LIE 2026'!$I21,0)</f>
        <v>5.7769511887520393E-2</v>
      </c>
      <c r="S21" s="69">
        <f>IFERROR(+'Calendario LIE 2026'!S21/'Calendario LIE 2026'!$I21,0)</f>
        <v>6.4673623416351161E-2</v>
      </c>
      <c r="T21" s="69">
        <f>IFERROR(+'Calendario LIE 2026'!T21/'Calendario LIE 2026'!$I21,0)</f>
        <v>6.35681378588661E-2</v>
      </c>
      <c r="U21" s="69">
        <f>IFERROR(+'Calendario LIE 2026'!U21/'Calendario LIE 2026'!$I21,0)</f>
        <v>7.5494662748095243E-2</v>
      </c>
      <c r="V21" s="25" t="s">
        <v>94</v>
      </c>
      <c r="W21" s="25" t="s">
        <v>137</v>
      </c>
    </row>
    <row r="22" spans="1:23" s="23" customFormat="1" ht="13.5" x14ac:dyDescent="0.25">
      <c r="A22" s="23">
        <v>3</v>
      </c>
      <c r="B22" s="60"/>
      <c r="C22" s="39"/>
      <c r="D22" s="88">
        <v>17.001999999999999</v>
      </c>
      <c r="E22" s="239" t="s">
        <v>20</v>
      </c>
      <c r="F22" s="239"/>
      <c r="G22" s="239"/>
      <c r="H22" s="88"/>
      <c r="I22" s="69">
        <f t="shared" si="0"/>
        <v>0.99999999999999989</v>
      </c>
      <c r="J22" s="69">
        <f>IFERROR(+'Calendario LIE 2026'!J22/'Calendario LIE 2026'!$I22,0)</f>
        <v>0.10308575631368996</v>
      </c>
      <c r="K22" s="69">
        <f>IFERROR(+'Calendario LIE 2026'!K22/'Calendario LIE 2026'!$I22,0)</f>
        <v>0.12763005020748019</v>
      </c>
      <c r="L22" s="69">
        <f>IFERROR(+'Calendario LIE 2026'!L22/'Calendario LIE 2026'!$I22,0)</f>
        <v>0.13713141651911634</v>
      </c>
      <c r="M22" s="69">
        <f>IFERROR(+'Calendario LIE 2026'!M22/'Calendario LIE 2026'!$I22,0)</f>
        <v>9.7746652231013087E-2</v>
      </c>
      <c r="N22" s="69">
        <f>IFERROR(+'Calendario LIE 2026'!N22/'Calendario LIE 2026'!$I22,0)</f>
        <v>6.5079925224738822E-2</v>
      </c>
      <c r="O22" s="69">
        <f>IFERROR(+'Calendario LIE 2026'!O22/'Calendario LIE 2026'!$I22,0)</f>
        <v>8.6192178333246869E-2</v>
      </c>
      <c r="P22" s="69">
        <f>IFERROR(+'Calendario LIE 2026'!P22/'Calendario LIE 2026'!$I22,0)</f>
        <v>7.5260734054008724E-2</v>
      </c>
      <c r="Q22" s="69">
        <f>IFERROR(+'Calendario LIE 2026'!Q22/'Calendario LIE 2026'!$I22,0)</f>
        <v>5.9671823264167409E-2</v>
      </c>
      <c r="R22" s="69">
        <f>IFERROR(+'Calendario LIE 2026'!R22/'Calendario LIE 2026'!$I22,0)</f>
        <v>4.8825547097197816E-2</v>
      </c>
      <c r="S22" s="69">
        <f>IFERROR(+'Calendario LIE 2026'!S22/'Calendario LIE 2026'!$I22,0)</f>
        <v>7.212626948229714E-2</v>
      </c>
      <c r="T22" s="69">
        <f>IFERROR(+'Calendario LIE 2026'!T22/'Calendario LIE 2026'!$I22,0)</f>
        <v>5.9777624888171121E-2</v>
      </c>
      <c r="U22" s="69">
        <f>IFERROR(+'Calendario LIE 2026'!U22/'Calendario LIE 2026'!$I22,0)</f>
        <v>6.7472022384872501E-2</v>
      </c>
      <c r="V22" s="25" t="s">
        <v>94</v>
      </c>
      <c r="W22" s="25" t="s">
        <v>137</v>
      </c>
    </row>
    <row r="23" spans="1:23" s="23" customFormat="1" ht="15" customHeight="1" x14ac:dyDescent="0.25">
      <c r="A23" s="23">
        <v>3</v>
      </c>
      <c r="B23" s="60"/>
      <c r="C23" s="39"/>
      <c r="D23" s="88">
        <v>17.003</v>
      </c>
      <c r="E23" s="250" t="s">
        <v>19</v>
      </c>
      <c r="F23" s="250"/>
      <c r="G23" s="250"/>
      <c r="H23" s="88"/>
      <c r="I23" s="69">
        <f t="shared" si="0"/>
        <v>1</v>
      </c>
      <c r="J23" s="69">
        <f>IFERROR(+'Calendario LIE 2026'!J23/'Calendario LIE 2026'!$I23,0)</f>
        <v>6.6773283049377782E-2</v>
      </c>
      <c r="K23" s="69">
        <f>IFERROR(+'Calendario LIE 2026'!K23/'Calendario LIE 2026'!$I23,0)</f>
        <v>7.3878042533747773E-2</v>
      </c>
      <c r="L23" s="69">
        <f>IFERROR(+'Calendario LIE 2026'!L23/'Calendario LIE 2026'!$I23,0)</f>
        <v>8.6677934029961004E-2</v>
      </c>
      <c r="M23" s="69">
        <f>IFERROR(+'Calendario LIE 2026'!M23/'Calendario LIE 2026'!$I23,0)</f>
        <v>8.0506781157474686E-2</v>
      </c>
      <c r="N23" s="69">
        <f>IFERROR(+'Calendario LIE 2026'!N23/'Calendario LIE 2026'!$I23,0)</f>
        <v>0.12735829491039549</v>
      </c>
      <c r="O23" s="69">
        <f>IFERROR(+'Calendario LIE 2026'!O23/'Calendario LIE 2026'!$I23,0)</f>
        <v>7.9033289198803564E-2</v>
      </c>
      <c r="P23" s="69">
        <f>IFERROR(+'Calendario LIE 2026'!P23/'Calendario LIE 2026'!$I23,0)</f>
        <v>6.6708101769704667E-2</v>
      </c>
      <c r="Q23" s="69">
        <f>IFERROR(+'Calendario LIE 2026'!Q23/'Calendario LIE 2026'!$I23,0)</f>
        <v>8.0707592170609035E-2</v>
      </c>
      <c r="R23" s="69">
        <f>IFERROR(+'Calendario LIE 2026'!R23/'Calendario LIE 2026'!$I23,0)</f>
        <v>6.9385801410417544E-2</v>
      </c>
      <c r="S23" s="69">
        <f>IFERROR(+'Calendario LIE 2026'!S23/'Calendario LIE 2026'!$I23,0)</f>
        <v>7.8804825521565453E-2</v>
      </c>
      <c r="T23" s="69">
        <f>IFERROR(+'Calendario LIE 2026'!T23/'Calendario LIE 2026'!$I23,0)</f>
        <v>8.3217400636406313E-2</v>
      </c>
      <c r="U23" s="69">
        <f>IFERROR(+'Calendario LIE 2026'!U23/'Calendario LIE 2026'!$I23,0)</f>
        <v>0.10694865361153669</v>
      </c>
      <c r="V23" s="25" t="s">
        <v>94</v>
      </c>
      <c r="W23" s="25" t="s">
        <v>137</v>
      </c>
    </row>
    <row r="24" spans="1:23" x14ac:dyDescent="0.25">
      <c r="A24" s="11">
        <v>2</v>
      </c>
      <c r="B24" s="59"/>
      <c r="C24" s="21">
        <v>18</v>
      </c>
      <c r="D24" s="238" t="s">
        <v>21</v>
      </c>
      <c r="E24" s="238"/>
      <c r="F24" s="238"/>
      <c r="G24" s="238"/>
      <c r="H24" s="87"/>
      <c r="I24" s="68">
        <f t="shared" si="0"/>
        <v>0</v>
      </c>
      <c r="J24" s="69">
        <f>IFERROR(+'Calendario LIE 2026'!J24/'Calendario LIE 2026'!$I24,0)</f>
        <v>0</v>
      </c>
      <c r="K24" s="69">
        <f>IFERROR(+'Calendario LIE 2026'!K24/'Calendario LIE 2026'!$I24,0)</f>
        <v>0</v>
      </c>
      <c r="L24" s="69">
        <f>IFERROR(+'Calendario LIE 2026'!L24/'Calendario LIE 2026'!$I24,0)</f>
        <v>0</v>
      </c>
      <c r="M24" s="69">
        <f>IFERROR(+'Calendario LIE 2026'!M24/'Calendario LIE 2026'!$I24,0)</f>
        <v>0</v>
      </c>
      <c r="N24" s="69">
        <f>IFERROR(+'Calendario LIE 2026'!N24/'Calendario LIE 2026'!$I24,0)</f>
        <v>0</v>
      </c>
      <c r="O24" s="69">
        <f>IFERROR(+'Calendario LIE 2026'!O24/'Calendario LIE 2026'!$I24,0)</f>
        <v>0</v>
      </c>
      <c r="P24" s="69">
        <f>IFERROR(+'Calendario LIE 2026'!P24/'Calendario LIE 2026'!$I24,0)</f>
        <v>0</v>
      </c>
      <c r="Q24" s="69">
        <f>IFERROR(+'Calendario LIE 2026'!Q24/'Calendario LIE 2026'!$I24,0)</f>
        <v>0</v>
      </c>
      <c r="R24" s="69">
        <f>IFERROR(+'Calendario LIE 2026'!R24/'Calendario LIE 2026'!$I24,0)</f>
        <v>0</v>
      </c>
      <c r="S24" s="69">
        <f>IFERROR(+'Calendario LIE 2026'!S24/'Calendario LIE 2026'!$I24,0)</f>
        <v>0</v>
      </c>
      <c r="T24" s="69">
        <f>IFERROR(+'Calendario LIE 2026'!T24/'Calendario LIE 2026'!$I24,0)</f>
        <v>0</v>
      </c>
      <c r="U24" s="69">
        <f>IFERROR(+'Calendario LIE 2026'!U24/'Calendario LIE 2026'!$I24,0)</f>
        <v>0</v>
      </c>
      <c r="V24" s="22" t="s">
        <v>94</v>
      </c>
      <c r="W24" s="22" t="s">
        <v>137</v>
      </c>
    </row>
    <row r="25" spans="1:23" ht="30.75" customHeight="1" x14ac:dyDescent="0.25">
      <c r="A25" s="11">
        <v>2</v>
      </c>
      <c r="B25" s="59"/>
      <c r="C25" s="21">
        <v>19</v>
      </c>
      <c r="D25" s="240" t="s">
        <v>151</v>
      </c>
      <c r="E25" s="240"/>
      <c r="F25" s="240"/>
      <c r="G25" s="240"/>
      <c r="H25" s="87"/>
      <c r="I25" s="68">
        <f t="shared" si="0"/>
        <v>0</v>
      </c>
      <c r="J25" s="69">
        <f>IFERROR(+'Calendario LIE 2026'!J25/'Calendario LIE 2026'!$I25,0)</f>
        <v>0</v>
      </c>
      <c r="K25" s="69">
        <f>IFERROR(+'Calendario LIE 2026'!K25/'Calendario LIE 2026'!$I25,0)</f>
        <v>0</v>
      </c>
      <c r="L25" s="69">
        <f>IFERROR(+'Calendario LIE 2026'!L25/'Calendario LIE 2026'!$I25,0)</f>
        <v>0</v>
      </c>
      <c r="M25" s="69">
        <f>IFERROR(+'Calendario LIE 2026'!M25/'Calendario LIE 2026'!$I25,0)</f>
        <v>0</v>
      </c>
      <c r="N25" s="69">
        <f>IFERROR(+'Calendario LIE 2026'!N25/'Calendario LIE 2026'!$I25,0)</f>
        <v>0</v>
      </c>
      <c r="O25" s="69">
        <f>IFERROR(+'Calendario LIE 2026'!O25/'Calendario LIE 2026'!$I25,0)</f>
        <v>0</v>
      </c>
      <c r="P25" s="69">
        <f>IFERROR(+'Calendario LIE 2026'!P25/'Calendario LIE 2026'!$I25,0)</f>
        <v>0</v>
      </c>
      <c r="Q25" s="69">
        <f>IFERROR(+'Calendario LIE 2026'!Q25/'Calendario LIE 2026'!$I25,0)</f>
        <v>0</v>
      </c>
      <c r="R25" s="69">
        <f>IFERROR(+'Calendario LIE 2026'!R25/'Calendario LIE 2026'!$I25,0)</f>
        <v>0</v>
      </c>
      <c r="S25" s="69">
        <f>IFERROR(+'Calendario LIE 2026'!S25/'Calendario LIE 2026'!$I25,0)</f>
        <v>0</v>
      </c>
      <c r="T25" s="69">
        <f>IFERROR(+'Calendario LIE 2026'!T25/'Calendario LIE 2026'!$I25,0)</f>
        <v>0</v>
      </c>
      <c r="U25" s="69">
        <f>IFERROR(+'Calendario LIE 2026'!U25/'Calendario LIE 2026'!$I25,0)</f>
        <v>0</v>
      </c>
      <c r="V25" s="22" t="s">
        <v>94</v>
      </c>
      <c r="W25" s="22" t="s">
        <v>137</v>
      </c>
    </row>
    <row r="26" spans="1:23" s="17" customFormat="1" ht="15.75" x14ac:dyDescent="0.25">
      <c r="A26" s="17">
        <v>1</v>
      </c>
      <c r="B26" s="58">
        <v>2</v>
      </c>
      <c r="C26" s="57" t="s">
        <v>156</v>
      </c>
      <c r="D26" s="18"/>
      <c r="E26" s="18"/>
      <c r="F26" s="18"/>
      <c r="G26" s="18"/>
      <c r="H26" s="18"/>
      <c r="I26" s="67">
        <f t="shared" si="0"/>
        <v>0</v>
      </c>
      <c r="J26" s="67">
        <f>IFERROR(+'Calendario LIE 2026'!J26/'Calendario LIE 2026'!$I26,0)</f>
        <v>0</v>
      </c>
      <c r="K26" s="67">
        <f>IFERROR(+'Calendario LIE 2026'!K26/'Calendario LIE 2026'!$I26,0)</f>
        <v>0</v>
      </c>
      <c r="L26" s="67">
        <f>IFERROR(+'Calendario LIE 2026'!L26/'Calendario LIE 2026'!$I26,0)</f>
        <v>0</v>
      </c>
      <c r="M26" s="67">
        <f>IFERROR(+'Calendario LIE 2026'!M26/'Calendario LIE 2026'!$I26,0)</f>
        <v>0</v>
      </c>
      <c r="N26" s="67">
        <f>IFERROR(+'Calendario LIE 2026'!N26/'Calendario LIE 2026'!$I26,0)</f>
        <v>0</v>
      </c>
      <c r="O26" s="67">
        <f>IFERROR(+'Calendario LIE 2026'!O26/'Calendario LIE 2026'!$I26,0)</f>
        <v>0</v>
      </c>
      <c r="P26" s="67">
        <f>IFERROR(+'Calendario LIE 2026'!P26/'Calendario LIE 2026'!$I26,0)</f>
        <v>0</v>
      </c>
      <c r="Q26" s="67">
        <f>IFERROR(+'Calendario LIE 2026'!Q26/'Calendario LIE 2026'!$I26,0)</f>
        <v>0</v>
      </c>
      <c r="R26" s="67">
        <f>IFERROR(+'Calendario LIE 2026'!R26/'Calendario LIE 2026'!$I26,0)</f>
        <v>0</v>
      </c>
      <c r="S26" s="67">
        <f>IFERROR(+'Calendario LIE 2026'!S26/'Calendario LIE 2026'!$I26,0)</f>
        <v>0</v>
      </c>
      <c r="T26" s="67">
        <f>IFERROR(+'Calendario LIE 2026'!T26/'Calendario LIE 2026'!$I26,0)</f>
        <v>0</v>
      </c>
      <c r="U26" s="67">
        <f>IFERROR(+'Calendario LIE 2026'!U26/'Calendario LIE 2026'!$I26,0)</f>
        <v>0</v>
      </c>
      <c r="V26" s="20" t="s">
        <v>94</v>
      </c>
      <c r="W26" s="20" t="s">
        <v>137</v>
      </c>
    </row>
    <row r="27" spans="1:23" x14ac:dyDescent="0.25">
      <c r="A27" s="11">
        <v>2</v>
      </c>
      <c r="B27" s="61"/>
      <c r="C27" s="21">
        <v>21</v>
      </c>
      <c r="D27" s="238" t="s">
        <v>22</v>
      </c>
      <c r="E27" s="238"/>
      <c r="F27" s="238"/>
      <c r="G27" s="238"/>
      <c r="H27" s="87"/>
      <c r="I27" s="68">
        <f t="shared" si="0"/>
        <v>0</v>
      </c>
      <c r="J27" s="69">
        <f>IFERROR(+'Calendario LIE 2026'!J27/'Calendario LIE 2026'!$I27,0)</f>
        <v>0</v>
      </c>
      <c r="K27" s="69">
        <f>IFERROR(+'Calendario LIE 2026'!K27/'Calendario LIE 2026'!$I27,0)</f>
        <v>0</v>
      </c>
      <c r="L27" s="69">
        <f>IFERROR(+'Calendario LIE 2026'!L27/'Calendario LIE 2026'!$I27,0)</f>
        <v>0</v>
      </c>
      <c r="M27" s="69">
        <f>IFERROR(+'Calendario LIE 2026'!M27/'Calendario LIE 2026'!$I27,0)</f>
        <v>0</v>
      </c>
      <c r="N27" s="69">
        <f>IFERROR(+'Calendario LIE 2026'!N27/'Calendario LIE 2026'!$I27,0)</f>
        <v>0</v>
      </c>
      <c r="O27" s="69">
        <f>IFERROR(+'Calendario LIE 2026'!O27/'Calendario LIE 2026'!$I27,0)</f>
        <v>0</v>
      </c>
      <c r="P27" s="69">
        <f>IFERROR(+'Calendario LIE 2026'!P27/'Calendario LIE 2026'!$I27,0)</f>
        <v>0</v>
      </c>
      <c r="Q27" s="69">
        <f>IFERROR(+'Calendario LIE 2026'!Q27/'Calendario LIE 2026'!$I27,0)</f>
        <v>0</v>
      </c>
      <c r="R27" s="69">
        <f>IFERROR(+'Calendario LIE 2026'!R27/'Calendario LIE 2026'!$I27,0)</f>
        <v>0</v>
      </c>
      <c r="S27" s="69">
        <f>IFERROR(+'Calendario LIE 2026'!S27/'Calendario LIE 2026'!$I27,0)</f>
        <v>0</v>
      </c>
      <c r="T27" s="69">
        <f>IFERROR(+'Calendario LIE 2026'!T27/'Calendario LIE 2026'!$I27,0)</f>
        <v>0</v>
      </c>
      <c r="U27" s="69">
        <f>IFERROR(+'Calendario LIE 2026'!U27/'Calendario LIE 2026'!$I27,0)</f>
        <v>0</v>
      </c>
      <c r="V27" s="22" t="s">
        <v>94</v>
      </c>
      <c r="W27" s="22" t="s">
        <v>137</v>
      </c>
    </row>
    <row r="28" spans="1:23" x14ac:dyDescent="0.25">
      <c r="A28" s="11">
        <v>2</v>
      </c>
      <c r="B28" s="61"/>
      <c r="C28" s="21">
        <v>22</v>
      </c>
      <c r="D28" s="238" t="s">
        <v>153</v>
      </c>
      <c r="E28" s="238"/>
      <c r="F28" s="238"/>
      <c r="G28" s="238"/>
      <c r="H28" s="87"/>
      <c r="I28" s="68">
        <f t="shared" si="0"/>
        <v>0</v>
      </c>
      <c r="J28" s="69">
        <f>IFERROR(+'Calendario LIE 2026'!J28/'Calendario LIE 2026'!$I28,0)</f>
        <v>0</v>
      </c>
      <c r="K28" s="69">
        <f>IFERROR(+'Calendario LIE 2026'!K28/'Calendario LIE 2026'!$I28,0)</f>
        <v>0</v>
      </c>
      <c r="L28" s="69">
        <f>IFERROR(+'Calendario LIE 2026'!L28/'Calendario LIE 2026'!$I28,0)</f>
        <v>0</v>
      </c>
      <c r="M28" s="69">
        <f>IFERROR(+'Calendario LIE 2026'!M28/'Calendario LIE 2026'!$I28,0)</f>
        <v>0</v>
      </c>
      <c r="N28" s="69">
        <f>IFERROR(+'Calendario LIE 2026'!N28/'Calendario LIE 2026'!$I28,0)</f>
        <v>0</v>
      </c>
      <c r="O28" s="69">
        <f>IFERROR(+'Calendario LIE 2026'!O28/'Calendario LIE 2026'!$I28,0)</f>
        <v>0</v>
      </c>
      <c r="P28" s="69">
        <f>IFERROR(+'Calendario LIE 2026'!P28/'Calendario LIE 2026'!$I28,0)</f>
        <v>0</v>
      </c>
      <c r="Q28" s="69">
        <f>IFERROR(+'Calendario LIE 2026'!Q28/'Calendario LIE 2026'!$I28,0)</f>
        <v>0</v>
      </c>
      <c r="R28" s="69">
        <f>IFERROR(+'Calendario LIE 2026'!R28/'Calendario LIE 2026'!$I28,0)</f>
        <v>0</v>
      </c>
      <c r="S28" s="69">
        <f>IFERROR(+'Calendario LIE 2026'!S28/'Calendario LIE 2026'!$I28,0)</f>
        <v>0</v>
      </c>
      <c r="T28" s="69">
        <f>IFERROR(+'Calendario LIE 2026'!T28/'Calendario LIE 2026'!$I28,0)</f>
        <v>0</v>
      </c>
      <c r="U28" s="69">
        <f>IFERROR(+'Calendario LIE 2026'!U28/'Calendario LIE 2026'!$I28,0)</f>
        <v>0</v>
      </c>
      <c r="V28" s="22" t="s">
        <v>94</v>
      </c>
      <c r="W28" s="22" t="s">
        <v>137</v>
      </c>
    </row>
    <row r="29" spans="1:23" x14ac:dyDescent="0.25">
      <c r="A29" s="11">
        <v>2</v>
      </c>
      <c r="B29" s="61"/>
      <c r="C29" s="21">
        <v>23</v>
      </c>
      <c r="D29" s="238" t="s">
        <v>23</v>
      </c>
      <c r="E29" s="238"/>
      <c r="F29" s="238"/>
      <c r="G29" s="238"/>
      <c r="H29" s="87"/>
      <c r="I29" s="68">
        <f t="shared" si="0"/>
        <v>0</v>
      </c>
      <c r="J29" s="69">
        <f>IFERROR(+'Calendario LIE 2026'!J29/'Calendario LIE 2026'!$I29,0)</f>
        <v>0</v>
      </c>
      <c r="K29" s="69">
        <f>IFERROR(+'Calendario LIE 2026'!K29/'Calendario LIE 2026'!$I29,0)</f>
        <v>0</v>
      </c>
      <c r="L29" s="69">
        <f>IFERROR(+'Calendario LIE 2026'!L29/'Calendario LIE 2026'!$I29,0)</f>
        <v>0</v>
      </c>
      <c r="M29" s="69">
        <f>IFERROR(+'Calendario LIE 2026'!M29/'Calendario LIE 2026'!$I29,0)</f>
        <v>0</v>
      </c>
      <c r="N29" s="69">
        <f>IFERROR(+'Calendario LIE 2026'!N29/'Calendario LIE 2026'!$I29,0)</f>
        <v>0</v>
      </c>
      <c r="O29" s="69">
        <f>IFERROR(+'Calendario LIE 2026'!O29/'Calendario LIE 2026'!$I29,0)</f>
        <v>0</v>
      </c>
      <c r="P29" s="69">
        <f>IFERROR(+'Calendario LIE 2026'!P29/'Calendario LIE 2026'!$I29,0)</f>
        <v>0</v>
      </c>
      <c r="Q29" s="69">
        <f>IFERROR(+'Calendario LIE 2026'!Q29/'Calendario LIE 2026'!$I29,0)</f>
        <v>0</v>
      </c>
      <c r="R29" s="69">
        <f>IFERROR(+'Calendario LIE 2026'!R29/'Calendario LIE 2026'!$I29,0)</f>
        <v>0</v>
      </c>
      <c r="S29" s="69">
        <f>IFERROR(+'Calendario LIE 2026'!S29/'Calendario LIE 2026'!$I29,0)</f>
        <v>0</v>
      </c>
      <c r="T29" s="69">
        <f>IFERROR(+'Calendario LIE 2026'!T29/'Calendario LIE 2026'!$I29,0)</f>
        <v>0</v>
      </c>
      <c r="U29" s="69">
        <f>IFERROR(+'Calendario LIE 2026'!U29/'Calendario LIE 2026'!$I29,0)</f>
        <v>0</v>
      </c>
      <c r="V29" s="22" t="s">
        <v>94</v>
      </c>
      <c r="W29" s="22" t="s">
        <v>137</v>
      </c>
    </row>
    <row r="30" spans="1:23" ht="15" customHeight="1" x14ac:dyDescent="0.25">
      <c r="A30" s="11">
        <v>2</v>
      </c>
      <c r="B30" s="61"/>
      <c r="C30" s="21">
        <v>24</v>
      </c>
      <c r="D30" s="238" t="s">
        <v>154</v>
      </c>
      <c r="E30" s="238"/>
      <c r="F30" s="238"/>
      <c r="G30" s="238"/>
      <c r="H30" s="87"/>
      <c r="I30" s="68">
        <f t="shared" si="0"/>
        <v>0</v>
      </c>
      <c r="J30" s="69">
        <f>IFERROR(+'Calendario LIE 2026'!J30/'Calendario LIE 2026'!$I30,0)</f>
        <v>0</v>
      </c>
      <c r="K30" s="69">
        <f>IFERROR(+'Calendario LIE 2026'!K30/'Calendario LIE 2026'!$I30,0)</f>
        <v>0</v>
      </c>
      <c r="L30" s="69">
        <f>IFERROR(+'Calendario LIE 2026'!L30/'Calendario LIE 2026'!$I30,0)</f>
        <v>0</v>
      </c>
      <c r="M30" s="69">
        <f>IFERROR(+'Calendario LIE 2026'!M30/'Calendario LIE 2026'!$I30,0)</f>
        <v>0</v>
      </c>
      <c r="N30" s="69">
        <f>IFERROR(+'Calendario LIE 2026'!N30/'Calendario LIE 2026'!$I30,0)</f>
        <v>0</v>
      </c>
      <c r="O30" s="69">
        <f>IFERROR(+'Calendario LIE 2026'!O30/'Calendario LIE 2026'!$I30,0)</f>
        <v>0</v>
      </c>
      <c r="P30" s="69">
        <f>IFERROR(+'Calendario LIE 2026'!P30/'Calendario LIE 2026'!$I30,0)</f>
        <v>0</v>
      </c>
      <c r="Q30" s="69">
        <f>IFERROR(+'Calendario LIE 2026'!Q30/'Calendario LIE 2026'!$I30,0)</f>
        <v>0</v>
      </c>
      <c r="R30" s="69">
        <f>IFERROR(+'Calendario LIE 2026'!R30/'Calendario LIE 2026'!$I30,0)</f>
        <v>0</v>
      </c>
      <c r="S30" s="69">
        <f>IFERROR(+'Calendario LIE 2026'!S30/'Calendario LIE 2026'!$I30,0)</f>
        <v>0</v>
      </c>
      <c r="T30" s="69">
        <f>IFERROR(+'Calendario LIE 2026'!T30/'Calendario LIE 2026'!$I30,0)</f>
        <v>0</v>
      </c>
      <c r="U30" s="69">
        <f>IFERROR(+'Calendario LIE 2026'!U30/'Calendario LIE 2026'!$I30,0)</f>
        <v>0</v>
      </c>
      <c r="V30" s="22" t="s">
        <v>94</v>
      </c>
      <c r="W30" s="22" t="s">
        <v>137</v>
      </c>
    </row>
    <row r="31" spans="1:23" x14ac:dyDescent="0.25">
      <c r="A31" s="11">
        <v>2</v>
      </c>
      <c r="B31" s="61"/>
      <c r="C31" s="21">
        <v>25</v>
      </c>
      <c r="D31" s="238" t="s">
        <v>155</v>
      </c>
      <c r="E31" s="238"/>
      <c r="F31" s="238"/>
      <c r="G31" s="238"/>
      <c r="H31" s="87"/>
      <c r="I31" s="68">
        <f t="shared" si="0"/>
        <v>0</v>
      </c>
      <c r="J31" s="69">
        <f>IFERROR(+'Calendario LIE 2026'!J31/'Calendario LIE 2026'!$I31,0)</f>
        <v>0</v>
      </c>
      <c r="K31" s="69">
        <f>IFERROR(+'Calendario LIE 2026'!K31/'Calendario LIE 2026'!$I31,0)</f>
        <v>0</v>
      </c>
      <c r="L31" s="69">
        <f>IFERROR(+'Calendario LIE 2026'!L31/'Calendario LIE 2026'!$I31,0)</f>
        <v>0</v>
      </c>
      <c r="M31" s="69">
        <f>IFERROR(+'Calendario LIE 2026'!M31/'Calendario LIE 2026'!$I31,0)</f>
        <v>0</v>
      </c>
      <c r="N31" s="69">
        <f>IFERROR(+'Calendario LIE 2026'!N31/'Calendario LIE 2026'!$I31,0)</f>
        <v>0</v>
      </c>
      <c r="O31" s="69">
        <f>IFERROR(+'Calendario LIE 2026'!O31/'Calendario LIE 2026'!$I31,0)</f>
        <v>0</v>
      </c>
      <c r="P31" s="69">
        <f>IFERROR(+'Calendario LIE 2026'!P31/'Calendario LIE 2026'!$I31,0)</f>
        <v>0</v>
      </c>
      <c r="Q31" s="69">
        <f>IFERROR(+'Calendario LIE 2026'!Q31/'Calendario LIE 2026'!$I31,0)</f>
        <v>0</v>
      </c>
      <c r="R31" s="69">
        <f>IFERROR(+'Calendario LIE 2026'!R31/'Calendario LIE 2026'!$I31,0)</f>
        <v>0</v>
      </c>
      <c r="S31" s="69">
        <f>IFERROR(+'Calendario LIE 2026'!S31/'Calendario LIE 2026'!$I31,0)</f>
        <v>0</v>
      </c>
      <c r="T31" s="69">
        <f>IFERROR(+'Calendario LIE 2026'!T31/'Calendario LIE 2026'!$I31,0)</f>
        <v>0</v>
      </c>
      <c r="U31" s="69">
        <f>IFERROR(+'Calendario LIE 2026'!U31/'Calendario LIE 2026'!$I31,0)</f>
        <v>0</v>
      </c>
      <c r="V31" s="22" t="s">
        <v>94</v>
      </c>
      <c r="W31" s="22" t="s">
        <v>137</v>
      </c>
    </row>
    <row r="32" spans="1:23" s="17" customFormat="1" ht="15.75" x14ac:dyDescent="0.25">
      <c r="A32" s="17">
        <v>1</v>
      </c>
      <c r="B32" s="58">
        <v>3</v>
      </c>
      <c r="C32" s="57" t="s">
        <v>157</v>
      </c>
      <c r="D32" s="18"/>
      <c r="E32" s="18"/>
      <c r="F32" s="18"/>
      <c r="G32" s="18"/>
      <c r="H32" s="18"/>
      <c r="I32" s="67">
        <f t="shared" si="0"/>
        <v>0</v>
      </c>
      <c r="J32" s="67">
        <f>IFERROR(+'Calendario LIE 2026'!J32/'Calendario LIE 2026'!$I32,0)</f>
        <v>0</v>
      </c>
      <c r="K32" s="67">
        <f>IFERROR(+'Calendario LIE 2026'!K32/'Calendario LIE 2026'!$I32,0)</f>
        <v>0</v>
      </c>
      <c r="L32" s="67">
        <f>IFERROR(+'Calendario LIE 2026'!L32/'Calendario LIE 2026'!$I32,0)</f>
        <v>0</v>
      </c>
      <c r="M32" s="67">
        <f>IFERROR(+'Calendario LIE 2026'!M32/'Calendario LIE 2026'!$I32,0)</f>
        <v>0</v>
      </c>
      <c r="N32" s="67">
        <f>IFERROR(+'Calendario LIE 2026'!N32/'Calendario LIE 2026'!$I32,0)</f>
        <v>0</v>
      </c>
      <c r="O32" s="67">
        <f>IFERROR(+'Calendario LIE 2026'!O32/'Calendario LIE 2026'!$I32,0)</f>
        <v>0</v>
      </c>
      <c r="P32" s="67">
        <f>IFERROR(+'Calendario LIE 2026'!P32/'Calendario LIE 2026'!$I32,0)</f>
        <v>0</v>
      </c>
      <c r="Q32" s="67">
        <f>IFERROR(+'Calendario LIE 2026'!Q32/'Calendario LIE 2026'!$I32,0)</f>
        <v>0</v>
      </c>
      <c r="R32" s="67">
        <f>IFERROR(+'Calendario LIE 2026'!R32/'Calendario LIE 2026'!$I32,0)</f>
        <v>0</v>
      </c>
      <c r="S32" s="67">
        <f>IFERROR(+'Calendario LIE 2026'!S32/'Calendario LIE 2026'!$I32,0)</f>
        <v>0</v>
      </c>
      <c r="T32" s="67">
        <f>IFERROR(+'Calendario LIE 2026'!T32/'Calendario LIE 2026'!$I32,0)</f>
        <v>0</v>
      </c>
      <c r="U32" s="67">
        <f>IFERROR(+'Calendario LIE 2026'!U32/'Calendario LIE 2026'!$I32,0)</f>
        <v>0</v>
      </c>
      <c r="V32" s="20" t="s">
        <v>94</v>
      </c>
      <c r="W32" s="20" t="s">
        <v>137</v>
      </c>
    </row>
    <row r="33" spans="1:35" ht="15" customHeight="1" x14ac:dyDescent="0.25">
      <c r="A33" s="11">
        <v>2</v>
      </c>
      <c r="B33" s="61"/>
      <c r="C33" s="21">
        <v>31</v>
      </c>
      <c r="D33" s="238" t="s">
        <v>158</v>
      </c>
      <c r="E33" s="238"/>
      <c r="F33" s="238"/>
      <c r="G33" s="238"/>
      <c r="H33" s="87"/>
      <c r="I33" s="68">
        <f t="shared" si="0"/>
        <v>0</v>
      </c>
      <c r="J33" s="69">
        <f>IFERROR(+'Calendario LIE 2026'!J33/'Calendario LIE 2026'!$I33,0)</f>
        <v>0</v>
      </c>
      <c r="K33" s="69">
        <f>IFERROR(+'Calendario LIE 2026'!K33/'Calendario LIE 2026'!$I33,0)</f>
        <v>0</v>
      </c>
      <c r="L33" s="69">
        <f>IFERROR(+'Calendario LIE 2026'!L33/'Calendario LIE 2026'!$I33,0)</f>
        <v>0</v>
      </c>
      <c r="M33" s="69">
        <f>IFERROR(+'Calendario LIE 2026'!M33/'Calendario LIE 2026'!$I33,0)</f>
        <v>0</v>
      </c>
      <c r="N33" s="69">
        <f>IFERROR(+'Calendario LIE 2026'!N33/'Calendario LIE 2026'!$I33,0)</f>
        <v>0</v>
      </c>
      <c r="O33" s="69">
        <f>IFERROR(+'Calendario LIE 2026'!O33/'Calendario LIE 2026'!$I33,0)</f>
        <v>0</v>
      </c>
      <c r="P33" s="69">
        <f>IFERROR(+'Calendario LIE 2026'!P33/'Calendario LIE 2026'!$I33,0)</f>
        <v>0</v>
      </c>
      <c r="Q33" s="69">
        <f>IFERROR(+'Calendario LIE 2026'!Q33/'Calendario LIE 2026'!$I33,0)</f>
        <v>0</v>
      </c>
      <c r="R33" s="69">
        <f>IFERROR(+'Calendario LIE 2026'!R33/'Calendario LIE 2026'!$I33,0)</f>
        <v>0</v>
      </c>
      <c r="S33" s="69">
        <f>IFERROR(+'Calendario LIE 2026'!S33/'Calendario LIE 2026'!$I33,0)</f>
        <v>0</v>
      </c>
      <c r="T33" s="69">
        <f>IFERROR(+'Calendario LIE 2026'!T33/'Calendario LIE 2026'!$I33,0)</f>
        <v>0</v>
      </c>
      <c r="U33" s="69">
        <f>IFERROR(+'Calendario LIE 2026'!U33/'Calendario LIE 2026'!$I33,0)</f>
        <v>0</v>
      </c>
      <c r="V33" s="22" t="s">
        <v>94</v>
      </c>
      <c r="W33" s="22" t="s">
        <v>137</v>
      </c>
    </row>
    <row r="34" spans="1:35" ht="42" customHeight="1" x14ac:dyDescent="0.25">
      <c r="A34" s="11">
        <v>2</v>
      </c>
      <c r="B34" s="61"/>
      <c r="C34" s="21">
        <v>39</v>
      </c>
      <c r="D34" s="251" t="s">
        <v>159</v>
      </c>
      <c r="E34" s="251"/>
      <c r="F34" s="251"/>
      <c r="G34" s="251"/>
      <c r="H34" s="87"/>
      <c r="I34" s="68">
        <f t="shared" si="0"/>
        <v>0</v>
      </c>
      <c r="J34" s="69">
        <f>IFERROR(+'Calendario LIE 2026'!J34/'Calendario LIE 2026'!$I34,0)</f>
        <v>0</v>
      </c>
      <c r="K34" s="69">
        <f>IFERROR(+'Calendario LIE 2026'!K34/'Calendario LIE 2026'!$I34,0)</f>
        <v>0</v>
      </c>
      <c r="L34" s="69">
        <f>IFERROR(+'Calendario LIE 2026'!L34/'Calendario LIE 2026'!$I34,0)</f>
        <v>0</v>
      </c>
      <c r="M34" s="69">
        <f>IFERROR(+'Calendario LIE 2026'!M34/'Calendario LIE 2026'!$I34,0)</f>
        <v>0</v>
      </c>
      <c r="N34" s="69">
        <f>IFERROR(+'Calendario LIE 2026'!N34/'Calendario LIE 2026'!$I34,0)</f>
        <v>0</v>
      </c>
      <c r="O34" s="69">
        <f>IFERROR(+'Calendario LIE 2026'!O34/'Calendario LIE 2026'!$I34,0)</f>
        <v>0</v>
      </c>
      <c r="P34" s="69">
        <f>IFERROR(+'Calendario LIE 2026'!P34/'Calendario LIE 2026'!$I34,0)</f>
        <v>0</v>
      </c>
      <c r="Q34" s="69">
        <f>IFERROR(+'Calendario LIE 2026'!Q34/'Calendario LIE 2026'!$I34,0)</f>
        <v>0</v>
      </c>
      <c r="R34" s="69">
        <f>IFERROR(+'Calendario LIE 2026'!R34/'Calendario LIE 2026'!$I34,0)</f>
        <v>0</v>
      </c>
      <c r="S34" s="69">
        <f>IFERROR(+'Calendario LIE 2026'!S34/'Calendario LIE 2026'!$I34,0)</f>
        <v>0</v>
      </c>
      <c r="T34" s="69">
        <f>IFERROR(+'Calendario LIE 2026'!T34/'Calendario LIE 2026'!$I34,0)</f>
        <v>0</v>
      </c>
      <c r="U34" s="69">
        <f>IFERROR(+'Calendario LIE 2026'!U34/'Calendario LIE 2026'!$I34,0)</f>
        <v>0</v>
      </c>
      <c r="V34" s="22" t="s">
        <v>94</v>
      </c>
      <c r="W34" s="22" t="s">
        <v>137</v>
      </c>
    </row>
    <row r="35" spans="1:35" s="17" customFormat="1" ht="15.75" x14ac:dyDescent="0.25">
      <c r="A35" s="17">
        <v>1</v>
      </c>
      <c r="B35" s="58">
        <v>4</v>
      </c>
      <c r="C35" s="57" t="s">
        <v>24</v>
      </c>
      <c r="D35" s="18"/>
      <c r="E35" s="18"/>
      <c r="F35" s="18"/>
      <c r="G35" s="19"/>
      <c r="H35" s="18"/>
      <c r="I35" s="67">
        <f t="shared" si="0"/>
        <v>1</v>
      </c>
      <c r="J35" s="67">
        <f>IFERROR(+'Calendario LIE 2026'!J35/'Calendario LIE 2026'!$I35,0)</f>
        <v>0.11680586259631888</v>
      </c>
      <c r="K35" s="67">
        <f>IFERROR(+'Calendario LIE 2026'!K35/'Calendario LIE 2026'!$I35,0)</f>
        <v>9.7965564274393263E-2</v>
      </c>
      <c r="L35" s="67">
        <f>IFERROR(+'Calendario LIE 2026'!L35/'Calendario LIE 2026'!$I35,0)</f>
        <v>0.16059940759959757</v>
      </c>
      <c r="M35" s="67">
        <f>IFERROR(+'Calendario LIE 2026'!M35/'Calendario LIE 2026'!$I35,0)</f>
        <v>6.9142444396607342E-2</v>
      </c>
      <c r="N35" s="67">
        <f>IFERROR(+'Calendario LIE 2026'!N35/'Calendario LIE 2026'!$I35,0)</f>
        <v>6.6652175257175747E-2</v>
      </c>
      <c r="O35" s="67">
        <f>IFERROR(+'Calendario LIE 2026'!O35/'Calendario LIE 2026'!$I35,0)</f>
        <v>6.6633287416479281E-2</v>
      </c>
      <c r="P35" s="67">
        <f>IFERROR(+'Calendario LIE 2026'!P35/'Calendario LIE 2026'!$I35,0)</f>
        <v>7.573008634823962E-2</v>
      </c>
      <c r="Q35" s="67">
        <f>IFERROR(+'Calendario LIE 2026'!Q35/'Calendario LIE 2026'!$I35,0)</f>
        <v>9.0955642364873759E-2</v>
      </c>
      <c r="R35" s="67">
        <f>IFERROR(+'Calendario LIE 2026'!R35/'Calendario LIE 2026'!$I35,0)</f>
        <v>6.9738751091729931E-2</v>
      </c>
      <c r="S35" s="67">
        <f>IFERROR(+'Calendario LIE 2026'!S35/'Calendario LIE 2026'!$I35,0)</f>
        <v>6.2260648458545585E-2</v>
      </c>
      <c r="T35" s="67">
        <f>IFERROR(+'Calendario LIE 2026'!T35/'Calendario LIE 2026'!$I35,0)</f>
        <v>6.5253773186464067E-2</v>
      </c>
      <c r="U35" s="67">
        <f>IFERROR(+'Calendario LIE 2026'!U35/'Calendario LIE 2026'!$I35,0)</f>
        <v>5.8262357009574953E-2</v>
      </c>
      <c r="V35" s="20" t="s">
        <v>94</v>
      </c>
      <c r="W35" s="20" t="s">
        <v>137</v>
      </c>
    </row>
    <row r="36" spans="1:35" ht="29.25" customHeight="1" x14ac:dyDescent="0.25">
      <c r="A36" s="11">
        <v>2</v>
      </c>
      <c r="B36" s="59"/>
      <c r="C36" s="21">
        <v>41</v>
      </c>
      <c r="D36" s="240" t="s">
        <v>160</v>
      </c>
      <c r="E36" s="240"/>
      <c r="F36" s="240"/>
      <c r="G36" s="240"/>
      <c r="H36" s="87"/>
      <c r="I36" s="68">
        <f>SUM(J36:U36)</f>
        <v>0</v>
      </c>
      <c r="J36" s="69">
        <f>IFERROR(+'Calendario LIE 2026'!J36/'Calendario LIE 2026'!$I36,0)</f>
        <v>0</v>
      </c>
      <c r="K36" s="69">
        <f>IFERROR(+'Calendario LIE 2026'!K36/'Calendario LIE 2026'!$I36,0)</f>
        <v>0</v>
      </c>
      <c r="L36" s="69">
        <f>IFERROR(+'Calendario LIE 2026'!L36/'Calendario LIE 2026'!$I36,0)</f>
        <v>0</v>
      </c>
      <c r="M36" s="69">
        <f>IFERROR(+'Calendario LIE 2026'!M36/'Calendario LIE 2026'!$I36,0)</f>
        <v>0</v>
      </c>
      <c r="N36" s="69">
        <f>IFERROR(+'Calendario LIE 2026'!N36/'Calendario LIE 2026'!$I36,0)</f>
        <v>0</v>
      </c>
      <c r="O36" s="69">
        <f>IFERROR(+'Calendario LIE 2026'!O36/'Calendario LIE 2026'!$I36,0)</f>
        <v>0</v>
      </c>
      <c r="P36" s="69">
        <f>IFERROR(+'Calendario LIE 2026'!P36/'Calendario LIE 2026'!$I36,0)</f>
        <v>0</v>
      </c>
      <c r="Q36" s="69">
        <f>IFERROR(+'Calendario LIE 2026'!Q36/'Calendario LIE 2026'!$I36,0)</f>
        <v>0</v>
      </c>
      <c r="R36" s="69">
        <f>IFERROR(+'Calendario LIE 2026'!R36/'Calendario LIE 2026'!$I36,0)</f>
        <v>0</v>
      </c>
      <c r="S36" s="69">
        <f>IFERROR(+'Calendario LIE 2026'!S36/'Calendario LIE 2026'!$I36,0)</f>
        <v>0</v>
      </c>
      <c r="T36" s="69">
        <f>IFERROR(+'Calendario LIE 2026'!T36/'Calendario LIE 2026'!$I36,0)</f>
        <v>0</v>
      </c>
      <c r="U36" s="69">
        <f>IFERROR(+'Calendario LIE 2026'!U36/'Calendario LIE 2026'!$I36,0)</f>
        <v>0</v>
      </c>
      <c r="V36" s="22" t="s">
        <v>94</v>
      </c>
      <c r="W36" s="22" t="s">
        <v>137</v>
      </c>
    </row>
    <row r="37" spans="1:35" x14ac:dyDescent="0.25">
      <c r="A37" s="11">
        <v>2</v>
      </c>
      <c r="B37" s="59"/>
      <c r="C37" s="21">
        <v>42</v>
      </c>
      <c r="D37" s="238" t="s">
        <v>161</v>
      </c>
      <c r="E37" s="238"/>
      <c r="F37" s="238"/>
      <c r="G37" s="238"/>
      <c r="H37" s="87"/>
      <c r="I37" s="68">
        <f t="shared" si="0"/>
        <v>0</v>
      </c>
      <c r="J37" s="69">
        <f>IFERROR(+'Calendario LIE 2026'!J37/'Calendario LIE 2026'!$I37,0)</f>
        <v>0</v>
      </c>
      <c r="K37" s="69">
        <f>IFERROR(+'Calendario LIE 2026'!K37/'Calendario LIE 2026'!$I37,0)</f>
        <v>0</v>
      </c>
      <c r="L37" s="69">
        <f>IFERROR(+'Calendario LIE 2026'!L37/'Calendario LIE 2026'!$I37,0)</f>
        <v>0</v>
      </c>
      <c r="M37" s="69">
        <f>IFERROR(+'Calendario LIE 2026'!M37/'Calendario LIE 2026'!$I37,0)</f>
        <v>0</v>
      </c>
      <c r="N37" s="69">
        <f>IFERROR(+'Calendario LIE 2026'!N37/'Calendario LIE 2026'!$I37,0)</f>
        <v>0</v>
      </c>
      <c r="O37" s="69">
        <f>IFERROR(+'Calendario LIE 2026'!O37/'Calendario LIE 2026'!$I37,0)</f>
        <v>0</v>
      </c>
      <c r="P37" s="69">
        <f>IFERROR(+'Calendario LIE 2026'!P37/'Calendario LIE 2026'!$I37,0)</f>
        <v>0</v>
      </c>
      <c r="Q37" s="69">
        <f>IFERROR(+'Calendario LIE 2026'!Q37/'Calendario LIE 2026'!$I37,0)</f>
        <v>0</v>
      </c>
      <c r="R37" s="69">
        <f>IFERROR(+'Calendario LIE 2026'!R37/'Calendario LIE 2026'!$I37,0)</f>
        <v>0</v>
      </c>
      <c r="S37" s="69">
        <f>IFERROR(+'Calendario LIE 2026'!S37/'Calendario LIE 2026'!$I37,0)</f>
        <v>0</v>
      </c>
      <c r="T37" s="69">
        <f>IFERROR(+'Calendario LIE 2026'!T37/'Calendario LIE 2026'!$I37,0)</f>
        <v>0</v>
      </c>
      <c r="U37" s="69">
        <f>IFERROR(+'Calendario LIE 2026'!U37/'Calendario LIE 2026'!$I37,0)</f>
        <v>0</v>
      </c>
      <c r="V37" s="22" t="s">
        <v>94</v>
      </c>
      <c r="W37" s="22" t="s">
        <v>137</v>
      </c>
    </row>
    <row r="38" spans="1:35" x14ac:dyDescent="0.25">
      <c r="A38" s="11">
        <v>2</v>
      </c>
      <c r="B38" s="59"/>
      <c r="C38" s="21">
        <v>43</v>
      </c>
      <c r="D38" s="238" t="s">
        <v>162</v>
      </c>
      <c r="E38" s="238"/>
      <c r="F38" s="238"/>
      <c r="G38" s="238"/>
      <c r="H38" s="87"/>
      <c r="I38" s="68">
        <f t="shared" si="0"/>
        <v>0.99999999999999989</v>
      </c>
      <c r="J38" s="68">
        <f>IFERROR(+'Calendario LIE 2026'!J38/'Calendario LIE 2026'!$I38,0)</f>
        <v>0.11685712552646879</v>
      </c>
      <c r="K38" s="68">
        <f>IFERROR(+'Calendario LIE 2026'!K38/'Calendario LIE 2026'!$I38,0)</f>
        <v>9.8037551194211703E-2</v>
      </c>
      <c r="L38" s="68">
        <f>IFERROR(+'Calendario LIE 2026'!L38/'Calendario LIE 2026'!$I38,0)</f>
        <v>0.16084697589061117</v>
      </c>
      <c r="M38" s="68">
        <f>IFERROR(+'Calendario LIE 2026'!M38/'Calendario LIE 2026'!$I38,0)</f>
        <v>6.9166943294813044E-2</v>
      </c>
      <c r="N38" s="68">
        <f>IFERROR(+'Calendario LIE 2026'!N38/'Calendario LIE 2026'!$I38,0)</f>
        <v>6.6742789906934011E-2</v>
      </c>
      <c r="O38" s="68">
        <f>IFERROR(+'Calendario LIE 2026'!O38/'Calendario LIE 2026'!$I38,0)</f>
        <v>6.6725000411854876E-2</v>
      </c>
      <c r="P38" s="68">
        <f>IFERROR(+'Calendario LIE 2026'!P38/'Calendario LIE 2026'!$I38,0)</f>
        <v>7.5718830487683533E-2</v>
      </c>
      <c r="Q38" s="68">
        <f>IFERROR(+'Calendario LIE 2026'!Q38/'Calendario LIE 2026'!$I38,0)</f>
        <v>9.0991882005366828E-2</v>
      </c>
      <c r="R38" s="68">
        <f>IFERROR(+'Calendario LIE 2026'!R38/'Calendario LIE 2026'!$I38,0)</f>
        <v>6.9726463275547684E-2</v>
      </c>
      <c r="S38" s="68">
        <f>IFERROR(+'Calendario LIE 2026'!S38/'Calendario LIE 2026'!$I38,0)</f>
        <v>6.2204153446969668E-2</v>
      </c>
      <c r="T38" s="68">
        <f>IFERROR(+'Calendario LIE 2026'!T38/'Calendario LIE 2026'!$I38,0)</f>
        <v>6.4995382512529398E-2</v>
      </c>
      <c r="U38" s="68">
        <f>IFERROR(+'Calendario LIE 2026'!U38/'Calendario LIE 2026'!$I38,0)</f>
        <v>5.7986902047009285E-2</v>
      </c>
      <c r="V38" s="22" t="s">
        <v>94</v>
      </c>
      <c r="W38" s="22" t="s">
        <v>137</v>
      </c>
    </row>
    <row r="39" spans="1:35" s="23" customFormat="1" ht="13.5" x14ac:dyDescent="0.25">
      <c r="A39" s="23">
        <v>3</v>
      </c>
      <c r="B39" s="60"/>
      <c r="C39" s="39"/>
      <c r="D39" s="88">
        <v>43.000999999999998</v>
      </c>
      <c r="E39" s="252" t="s">
        <v>25</v>
      </c>
      <c r="F39" s="252"/>
      <c r="G39" s="252"/>
      <c r="H39" s="88"/>
      <c r="I39" s="69">
        <f t="shared" si="0"/>
        <v>1</v>
      </c>
      <c r="J39" s="69">
        <f>IFERROR(+'Calendario LIE 2026'!J39/'Calendario LIE 2026'!$I39,0)</f>
        <v>0.10718188877445269</v>
      </c>
      <c r="K39" s="69">
        <f>IFERROR(+'Calendario LIE 2026'!K39/'Calendario LIE 2026'!$I39,0)</f>
        <v>0.102267440103803</v>
      </c>
      <c r="L39" s="69">
        <f>IFERROR(+'Calendario LIE 2026'!L39/'Calendario LIE 2026'!$I39,0)</f>
        <v>0.18291813146553615</v>
      </c>
      <c r="M39" s="69">
        <f>IFERROR(+'Calendario LIE 2026'!M39/'Calendario LIE 2026'!$I39,0)</f>
        <v>7.1560208303977302E-2</v>
      </c>
      <c r="N39" s="69">
        <f>IFERROR(+'Calendario LIE 2026'!N39/'Calendario LIE 2026'!$I39,0)</f>
        <v>6.2962834353863642E-2</v>
      </c>
      <c r="O39" s="69">
        <f>IFERROR(+'Calendario LIE 2026'!O39/'Calendario LIE 2026'!$I39,0)</f>
        <v>6.5773477632455959E-2</v>
      </c>
      <c r="P39" s="69">
        <f>IFERROR(+'Calendario LIE 2026'!P39/'Calendario LIE 2026'!$I39,0)</f>
        <v>7.0106401421082098E-2</v>
      </c>
      <c r="Q39" s="69">
        <f>IFERROR(+'Calendario LIE 2026'!Q39/'Calendario LIE 2026'!$I39,0)</f>
        <v>7.2318145281739951E-2</v>
      </c>
      <c r="R39" s="69">
        <f>IFERROR(+'Calendario LIE 2026'!R39/'Calendario LIE 2026'!$I39,0)</f>
        <v>6.5796692910351035E-2</v>
      </c>
      <c r="S39" s="69">
        <f>IFERROR(+'Calendario LIE 2026'!S39/'Calendario LIE 2026'!$I39,0)</f>
        <v>6.5341546130841796E-2</v>
      </c>
      <c r="T39" s="69">
        <f>IFERROR(+'Calendario LIE 2026'!T39/'Calendario LIE 2026'!$I39,0)</f>
        <v>7.1143493200908972E-2</v>
      </c>
      <c r="U39" s="69">
        <f>IFERROR(+'Calendario LIE 2026'!U39/'Calendario LIE 2026'!$I39,0)</f>
        <v>6.2629740420987387E-2</v>
      </c>
      <c r="V39" s="25" t="s">
        <v>94</v>
      </c>
      <c r="W39" s="25" t="s">
        <v>137</v>
      </c>
    </row>
    <row r="40" spans="1:35" s="26" customFormat="1" ht="15" customHeight="1" x14ac:dyDescent="0.25">
      <c r="A40" s="26">
        <v>4</v>
      </c>
      <c r="B40" s="62"/>
      <c r="C40" s="49"/>
      <c r="D40" s="8"/>
      <c r="E40" s="4" t="s">
        <v>196</v>
      </c>
      <c r="F40" s="253" t="s">
        <v>305</v>
      </c>
      <c r="G40" s="253"/>
      <c r="H40" s="8"/>
      <c r="I40" s="70">
        <f t="shared" si="0"/>
        <v>1</v>
      </c>
      <c r="J40" s="70">
        <f>IFERROR(+'Calendario LIE 2026'!J40/'Calendario LIE 2026'!$I40,0)</f>
        <v>9.2213613227604602E-2</v>
      </c>
      <c r="K40" s="70">
        <f>IFERROR(+'Calendario LIE 2026'!K40/'Calendario LIE 2026'!$I40,0)</f>
        <v>7.4963812298656757E-2</v>
      </c>
      <c r="L40" s="70">
        <f>IFERROR(+'Calendario LIE 2026'!L40/'Calendario LIE 2026'!$I40,0)</f>
        <v>9.4387646933009967E-2</v>
      </c>
      <c r="M40" s="70">
        <f>IFERROR(+'Calendario LIE 2026'!M40/'Calendario LIE 2026'!$I40,0)</f>
        <v>8.3763469106713964E-2</v>
      </c>
      <c r="N40" s="70">
        <f>IFERROR(+'Calendario LIE 2026'!N40/'Calendario LIE 2026'!$I40,0)</f>
        <v>7.5980098725995662E-2</v>
      </c>
      <c r="O40" s="70">
        <f>IFERROR(+'Calendario LIE 2026'!O40/'Calendario LIE 2026'!$I40,0)</f>
        <v>7.9372135552754491E-2</v>
      </c>
      <c r="P40" s="70">
        <f>IFERROR(+'Calendario LIE 2026'!P40/'Calendario LIE 2026'!$I40,0)</f>
        <v>7.0662538553481091E-2</v>
      </c>
      <c r="Q40" s="70">
        <f>IFERROR(+'Calendario LIE 2026'!Q40/'Calendario LIE 2026'!$I40,0)</f>
        <v>7.5373292868091038E-2</v>
      </c>
      <c r="R40" s="70">
        <f>IFERROR(+'Calendario LIE 2026'!R40/'Calendario LIE 2026'!$I40,0)</f>
        <v>9.3582075981538532E-2</v>
      </c>
      <c r="S40" s="70">
        <f>IFERROR(+'Calendario LIE 2026'!S40/'Calendario LIE 2026'!$I40,0)</f>
        <v>9.8886677908184922E-2</v>
      </c>
      <c r="T40" s="70">
        <f>IFERROR(+'Calendario LIE 2026'!T40/'Calendario LIE 2026'!$I40,0)</f>
        <v>8.8174887941769101E-2</v>
      </c>
      <c r="U40" s="70">
        <f>IFERROR(+'Calendario LIE 2026'!U40/'Calendario LIE 2026'!$I40,0)</f>
        <v>7.2639750902199873E-2</v>
      </c>
      <c r="V40" s="28" t="s">
        <v>94</v>
      </c>
      <c r="W40" s="28" t="s">
        <v>137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s="30" customFormat="1" ht="12" customHeight="1" x14ac:dyDescent="0.25">
      <c r="A41" s="30">
        <v>5</v>
      </c>
      <c r="B41" s="63"/>
      <c r="C41" s="31"/>
      <c r="D41" s="5"/>
      <c r="E41" s="5"/>
      <c r="F41" s="3" t="s">
        <v>307</v>
      </c>
      <c r="G41" s="6" t="s">
        <v>306</v>
      </c>
      <c r="H41" s="5"/>
      <c r="I41" s="71">
        <f t="shared" si="0"/>
        <v>1</v>
      </c>
      <c r="J41" s="71">
        <f>IFERROR(+'Calendario LIE 2026'!J41/'Calendario LIE 2026'!$I41,0)</f>
        <v>9.3423323499390698E-2</v>
      </c>
      <c r="K41" s="71">
        <f>IFERROR(+'Calendario LIE 2026'!K41/'Calendario LIE 2026'!$I41,0)</f>
        <v>7.6277363486952424E-2</v>
      </c>
      <c r="L41" s="71">
        <f>IFERROR(+'Calendario LIE 2026'!L41/'Calendario LIE 2026'!$I41,0)</f>
        <v>9.7316278369983994E-2</v>
      </c>
      <c r="M41" s="71">
        <f>IFERROR(+'Calendario LIE 2026'!M41/'Calendario LIE 2026'!$I41,0)</f>
        <v>8.6329827145299687E-2</v>
      </c>
      <c r="N41" s="71">
        <f>IFERROR(+'Calendario LIE 2026'!N41/'Calendario LIE 2026'!$I41,0)</f>
        <v>7.838899726019892E-2</v>
      </c>
      <c r="O41" s="71">
        <f>IFERROR(+'Calendario LIE 2026'!O41/'Calendario LIE 2026'!$I41,0)</f>
        <v>8.1465215514318123E-2</v>
      </c>
      <c r="P41" s="71">
        <f>IFERROR(+'Calendario LIE 2026'!P41/'Calendario LIE 2026'!$I41,0)</f>
        <v>7.2350536119732051E-2</v>
      </c>
      <c r="Q41" s="71">
        <f>IFERROR(+'Calendario LIE 2026'!Q41/'Calendario LIE 2026'!$I41,0)</f>
        <v>7.7761499954551297E-2</v>
      </c>
      <c r="R41" s="71">
        <f>IFERROR(+'Calendario LIE 2026'!R41/'Calendario LIE 2026'!$I41,0)</f>
        <v>9.2218653740227127E-2</v>
      </c>
      <c r="S41" s="71">
        <f>IFERROR(+'Calendario LIE 2026'!S41/'Calendario LIE 2026'!$I41,0)</f>
        <v>9.0630145315988328E-2</v>
      </c>
      <c r="T41" s="71">
        <f>IFERROR(+'Calendario LIE 2026'!T41/'Calendario LIE 2026'!$I41,0)</f>
        <v>8.5837745381112857E-2</v>
      </c>
      <c r="U41" s="71">
        <f>IFERROR(+'Calendario LIE 2026'!U41/'Calendario LIE 2026'!$I41,0)</f>
        <v>6.8000414212244467E-2</v>
      </c>
      <c r="V41" s="32" t="s">
        <v>94</v>
      </c>
      <c r="W41" s="32" t="s">
        <v>137</v>
      </c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s="30" customFormat="1" ht="12" customHeight="1" x14ac:dyDescent="0.25">
      <c r="B42" s="63"/>
      <c r="C42" s="31"/>
      <c r="D42" s="5"/>
      <c r="E42" s="5"/>
      <c r="F42" s="3" t="s">
        <v>390</v>
      </c>
      <c r="G42" s="6" t="s">
        <v>391</v>
      </c>
      <c r="H42" s="5"/>
      <c r="I42" s="71">
        <f t="shared" si="0"/>
        <v>1</v>
      </c>
      <c r="J42" s="71">
        <f>IFERROR(+'Calendario LIE 2026'!J42/'Calendario LIE 2026'!$I42,0)</f>
        <v>5.6737155108046861E-2</v>
      </c>
      <c r="K42" s="71">
        <f>IFERROR(+'Calendario LIE 2026'!K42/'Calendario LIE 2026'!$I42,0)</f>
        <v>3.64420729976727E-2</v>
      </c>
      <c r="L42" s="71">
        <f>IFERROR(+'Calendario LIE 2026'!L42/'Calendario LIE 2026'!$I42,0)</f>
        <v>8.5014038013981243E-3</v>
      </c>
      <c r="M42" s="71">
        <f>IFERROR(+'Calendario LIE 2026'!M42/'Calendario LIE 2026'!$I42,0)</f>
        <v>8.5014038013981243E-3</v>
      </c>
      <c r="N42" s="71">
        <f>IFERROR(+'Calendario LIE 2026'!N42/'Calendario LIE 2026'!$I42,0)</f>
        <v>5.3357552364193678E-3</v>
      </c>
      <c r="O42" s="71">
        <f>IFERROR(+'Calendario LIE 2026'!O42/'Calendario LIE 2026'!$I42,0)</f>
        <v>1.7989616672706869E-2</v>
      </c>
      <c r="P42" s="71">
        <f>IFERROR(+'Calendario LIE 2026'!P42/'Calendario LIE 2026'!$I42,0)</f>
        <v>2.115963164949939E-2</v>
      </c>
      <c r="Q42" s="71">
        <f>IFERROR(+'Calendario LIE 2026'!Q42/'Calendario LIE 2026'!$I42,0)</f>
        <v>5.3357552364193678E-3</v>
      </c>
      <c r="R42" s="71">
        <f>IFERROR(+'Calendario LIE 2026'!R42/'Calendario LIE 2026'!$I42,0)</f>
        <v>0.13356635417712787</v>
      </c>
      <c r="S42" s="71">
        <f>IFERROR(+'Calendario LIE 2026'!S42/'Calendario LIE 2026'!$I42,0)</f>
        <v>0.34102112906676679</v>
      </c>
      <c r="T42" s="71">
        <f>IFERROR(+'Calendario LIE 2026'!T42/'Calendario LIE 2026'!$I42,0)</f>
        <v>0.15671488640779666</v>
      </c>
      <c r="U42" s="71">
        <f>IFERROR(+'Calendario LIE 2026'!U42/'Calendario LIE 2026'!$I42,0)</f>
        <v>0.20869483584474785</v>
      </c>
      <c r="V42" s="32" t="s">
        <v>94</v>
      </c>
      <c r="W42" s="32" t="s">
        <v>137</v>
      </c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s="26" customFormat="1" ht="12" customHeight="1" x14ac:dyDescent="0.25">
      <c r="A43" s="26">
        <v>4</v>
      </c>
      <c r="B43" s="62"/>
      <c r="C43" s="49"/>
      <c r="D43" s="8"/>
      <c r="E43" s="4" t="s">
        <v>197</v>
      </c>
      <c r="F43" s="254" t="s">
        <v>314</v>
      </c>
      <c r="G43" s="254"/>
      <c r="H43" s="8"/>
      <c r="I43" s="70">
        <f t="shared" si="0"/>
        <v>1</v>
      </c>
      <c r="J43" s="70">
        <f>IFERROR(+'Calendario LIE 2026'!J43/'Calendario LIE 2026'!$I43,0)</f>
        <v>8.9330133651393986E-2</v>
      </c>
      <c r="K43" s="70">
        <f>IFERROR(+'Calendario LIE 2026'!K43/'Calendario LIE 2026'!$I43,0)</f>
        <v>7.9145525518784302E-2</v>
      </c>
      <c r="L43" s="70">
        <f>IFERROR(+'Calendario LIE 2026'!L43/'Calendario LIE 2026'!$I43,0)</f>
        <v>8.7837030985444181E-2</v>
      </c>
      <c r="M43" s="70">
        <f>IFERROR(+'Calendario LIE 2026'!M43/'Calendario LIE 2026'!$I43,0)</f>
        <v>7.844578126076332E-2</v>
      </c>
      <c r="N43" s="70">
        <f>IFERROR(+'Calendario LIE 2026'!N43/'Calendario LIE 2026'!$I43,0)</f>
        <v>7.7494692307267618E-2</v>
      </c>
      <c r="O43" s="70">
        <f>IFERROR(+'Calendario LIE 2026'!O43/'Calendario LIE 2026'!$I43,0)</f>
        <v>7.7211472947522022E-2</v>
      </c>
      <c r="P43" s="70">
        <f>IFERROR(+'Calendario LIE 2026'!P43/'Calendario LIE 2026'!$I43,0)</f>
        <v>9.3447161448168239E-2</v>
      </c>
      <c r="Q43" s="70">
        <f>IFERROR(+'Calendario LIE 2026'!Q43/'Calendario LIE 2026'!$I43,0)</f>
        <v>0.1062731273909289</v>
      </c>
      <c r="R43" s="70">
        <f>IFERROR(+'Calendario LIE 2026'!R43/'Calendario LIE 2026'!$I43,0)</f>
        <v>9.0921583226067748E-2</v>
      </c>
      <c r="S43" s="70">
        <f>IFERROR(+'Calendario LIE 2026'!S43/'Calendario LIE 2026'!$I43,0)</f>
        <v>7.4245507455772505E-2</v>
      </c>
      <c r="T43" s="70">
        <f>IFERROR(+'Calendario LIE 2026'!T43/'Calendario LIE 2026'!$I43,0)</f>
        <v>7.2955125127238021E-2</v>
      </c>
      <c r="U43" s="70">
        <f>IFERROR(+'Calendario LIE 2026'!U43/'Calendario LIE 2026'!$I43,0)</f>
        <v>7.2692858680649161E-2</v>
      </c>
      <c r="V43" s="28" t="s">
        <v>94</v>
      </c>
      <c r="W43" s="28" t="s">
        <v>137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s="26" customFormat="1" ht="12" customHeight="1" x14ac:dyDescent="0.25">
      <c r="A44" s="26">
        <v>4</v>
      </c>
      <c r="B44" s="62"/>
      <c r="C44" s="49"/>
      <c r="D44" s="8"/>
      <c r="E44" s="4" t="s">
        <v>198</v>
      </c>
      <c r="F44" s="254" t="s">
        <v>315</v>
      </c>
      <c r="G44" s="254"/>
      <c r="H44" s="8"/>
      <c r="I44" s="70">
        <f t="shared" si="0"/>
        <v>1</v>
      </c>
      <c r="J44" s="70">
        <f>IFERROR(+'Calendario LIE 2026'!J44/'Calendario LIE 2026'!$I44,0)</f>
        <v>0.12765785885675146</v>
      </c>
      <c r="K44" s="70">
        <f>IFERROR(+'Calendario LIE 2026'!K44/'Calendario LIE 2026'!$I44,0)</f>
        <v>0.11470275871291767</v>
      </c>
      <c r="L44" s="70">
        <f>IFERROR(+'Calendario LIE 2026'!L44/'Calendario LIE 2026'!$I44,0)</f>
        <v>0.23976596668420599</v>
      </c>
      <c r="M44" s="70">
        <f>IFERROR(+'Calendario LIE 2026'!M44/'Calendario LIE 2026'!$I44,0)</f>
        <v>7.39600747433663E-2</v>
      </c>
      <c r="N44" s="70">
        <f>IFERROR(+'Calendario LIE 2026'!N44/'Calendario LIE 2026'!$I44,0)</f>
        <v>5.3922512210574314E-2</v>
      </c>
      <c r="O44" s="70">
        <f>IFERROR(+'Calendario LIE 2026'!O44/'Calendario LIE 2026'!$I44,0)</f>
        <v>6.1879920760893374E-2</v>
      </c>
      <c r="P44" s="70">
        <f>IFERROR(+'Calendario LIE 2026'!P44/'Calendario LIE 2026'!$I44,0)</f>
        <v>5.8451805734780878E-2</v>
      </c>
      <c r="Q44" s="70">
        <f>IFERROR(+'Calendario LIE 2026'!Q44/'Calendario LIE 2026'!$I44,0)</f>
        <v>5.8598434219863861E-2</v>
      </c>
      <c r="R44" s="70">
        <f>IFERROR(+'Calendario LIE 2026'!R44/'Calendario LIE 2026'!$I44,0)</f>
        <v>5.65306507498868E-2</v>
      </c>
      <c r="S44" s="70">
        <f>IFERROR(+'Calendario LIE 2026'!S44/'Calendario LIE 2026'!$I44,0)</f>
        <v>5.7830231349504747E-2</v>
      </c>
      <c r="T44" s="70">
        <f>IFERROR(+'Calendario LIE 2026'!T44/'Calendario LIE 2026'!$I44,0)</f>
        <v>4.9659686725437253E-2</v>
      </c>
      <c r="U44" s="70">
        <f>IFERROR(+'Calendario LIE 2026'!U44/'Calendario LIE 2026'!$I44,0)</f>
        <v>4.7040099251817347E-2</v>
      </c>
      <c r="V44" s="28" t="s">
        <v>94</v>
      </c>
      <c r="W44" s="28" t="s">
        <v>137</v>
      </c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s="30" customFormat="1" ht="12" x14ac:dyDescent="0.25">
      <c r="B45" s="63"/>
      <c r="C45" s="31"/>
      <c r="D45" s="5"/>
      <c r="E45" s="5"/>
      <c r="F45" s="3" t="s">
        <v>344</v>
      </c>
      <c r="G45" s="6" t="s">
        <v>345</v>
      </c>
      <c r="H45" s="5"/>
      <c r="I45" s="71">
        <f t="shared" si="0"/>
        <v>0.99999999999999989</v>
      </c>
      <c r="J45" s="70">
        <f>IFERROR(+'Calendario LIE 2026'!J45/'Calendario LIE 2026'!$I45,0)</f>
        <v>0.15447493841088478</v>
      </c>
      <c r="K45" s="71">
        <f>IFERROR(+'Calendario LIE 2026'!K45/'Calendario LIE 2026'!$I45,0)</f>
        <v>0.13590638260850099</v>
      </c>
      <c r="L45" s="71">
        <f>IFERROR(+'Calendario LIE 2026'!L45/'Calendario LIE 2026'!$I45,0)</f>
        <v>0.35348796390354159</v>
      </c>
      <c r="M45" s="71">
        <f>IFERROR(+'Calendario LIE 2026'!M45/'Calendario LIE 2026'!$I45,0)</f>
        <v>6.7894599986263585E-2</v>
      </c>
      <c r="N45" s="71">
        <f>IFERROR(+'Calendario LIE 2026'!N45/'Calendario LIE 2026'!$I45,0)</f>
        <v>3.512668553012202E-2</v>
      </c>
      <c r="O45" s="71">
        <f>IFERROR(+'Calendario LIE 2026'!O45/'Calendario LIE 2026'!$I45,0)</f>
        <v>4.1547912136359388E-2</v>
      </c>
      <c r="P45" s="71">
        <f>IFERROR(+'Calendario LIE 2026'!P45/'Calendario LIE 2026'!$I45,0)</f>
        <v>3.8638828159284551E-2</v>
      </c>
      <c r="Q45" s="71">
        <f>IFERROR(+'Calendario LIE 2026'!Q45/'Calendario LIE 2026'!$I45,0)</f>
        <v>3.6020028899541624E-2</v>
      </c>
      <c r="R45" s="71">
        <f>IFERROR(+'Calendario LIE 2026'!R45/'Calendario LIE 2026'!$I45,0)</f>
        <v>3.5161306155052176E-2</v>
      </c>
      <c r="S45" s="71">
        <f>IFERROR(+'Calendario LIE 2026'!S45/'Calendario LIE 2026'!$I45,0)</f>
        <v>3.3940500332964779E-2</v>
      </c>
      <c r="T45" s="71">
        <f>IFERROR(+'Calendario LIE 2026'!T45/'Calendario LIE 2026'!$I45,0)</f>
        <v>3.3758619986835652E-2</v>
      </c>
      <c r="U45" s="71">
        <f>IFERROR(+'Calendario LIE 2026'!U45/'Calendario LIE 2026'!$I45,0)</f>
        <v>3.4042233890648886E-2</v>
      </c>
      <c r="V45" s="32" t="s">
        <v>94</v>
      </c>
      <c r="W45" s="32" t="s">
        <v>137</v>
      </c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s="30" customFormat="1" ht="22.5" x14ac:dyDescent="0.25">
      <c r="A46" s="30">
        <v>5</v>
      </c>
      <c r="B46" s="63"/>
      <c r="C46" s="31"/>
      <c r="D46" s="5"/>
      <c r="E46" s="5"/>
      <c r="F46" s="3" t="s">
        <v>343</v>
      </c>
      <c r="G46" s="6" t="s">
        <v>97</v>
      </c>
      <c r="H46" s="5"/>
      <c r="I46" s="71">
        <f>SUM(J46:U46)</f>
        <v>0.99999999999999978</v>
      </c>
      <c r="J46" s="70">
        <f>IFERROR(+'Calendario LIE 2026'!J47/'Calendario LIE 2026'!$I47,0)</f>
        <v>9.1178550871746769E-2</v>
      </c>
      <c r="K46" s="71">
        <f>IFERROR(+'Calendario LIE 2026'!K47/'Calendario LIE 2026'!$I47,0)</f>
        <v>8.5044347803417936E-2</v>
      </c>
      <c r="L46" s="71">
        <f>IFERROR(+'Calendario LIE 2026'!L47/'Calendario LIE 2026'!$I47,0)</f>
        <v>8.4006701987917209E-2</v>
      </c>
      <c r="M46" s="71">
        <f>IFERROR(+'Calendario LIE 2026'!M47/'Calendario LIE 2026'!$I47,0)</f>
        <v>8.1782553104337699E-2</v>
      </c>
      <c r="N46" s="71">
        <f>IFERROR(+'Calendario LIE 2026'!N47/'Calendario LIE 2026'!$I47,0)</f>
        <v>7.9235214935739359E-2</v>
      </c>
      <c r="O46" s="71">
        <f>IFERROR(+'Calendario LIE 2026'!O47/'Calendario LIE 2026'!$I47,0)</f>
        <v>8.9981283314678681E-2</v>
      </c>
      <c r="P46" s="71">
        <f>IFERROR(+'Calendario LIE 2026'!P47/'Calendario LIE 2026'!$I47,0)</f>
        <v>8.4731980406222235E-2</v>
      </c>
      <c r="Q46" s="71">
        <f>IFERROR(+'Calendario LIE 2026'!Q47/'Calendario LIE 2026'!$I47,0)</f>
        <v>8.9712723001809824E-2</v>
      </c>
      <c r="R46" s="71">
        <f>IFERROR(+'Calendario LIE 2026'!R47/'Calendario LIE 2026'!$I47,0)</f>
        <v>8.6620690504939063E-2</v>
      </c>
      <c r="S46" s="71">
        <f>IFERROR(+'Calendario LIE 2026'!S47/'Calendario LIE 2026'!$I47,0)</f>
        <v>9.0923988515505927E-2</v>
      </c>
      <c r="T46" s="71">
        <f>IFERROR(+'Calendario LIE 2026'!T47/'Calendario LIE 2026'!$I47,0)</f>
        <v>7.1691542293463098E-2</v>
      </c>
      <c r="U46" s="71">
        <f>IFERROR(+'Calendario LIE 2026'!U47/'Calendario LIE 2026'!$I47,0)</f>
        <v>6.5090423260222172E-2</v>
      </c>
      <c r="V46" s="32" t="s">
        <v>94</v>
      </c>
      <c r="W46" s="32" t="s">
        <v>137</v>
      </c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s="26" customFormat="1" ht="12" customHeight="1" x14ac:dyDescent="0.25">
      <c r="A47" s="26">
        <v>4</v>
      </c>
      <c r="B47" s="62"/>
      <c r="C47" s="49"/>
      <c r="D47" s="8"/>
      <c r="E47" s="4" t="s">
        <v>199</v>
      </c>
      <c r="F47" s="254" t="s">
        <v>316</v>
      </c>
      <c r="G47" s="254"/>
      <c r="H47" s="8"/>
      <c r="I47" s="70">
        <f t="shared" si="0"/>
        <v>0</v>
      </c>
      <c r="J47" s="70">
        <f>IFERROR(+'Calendario LIE 2026'!#REF!/'Calendario LIE 2026'!#REF!,0)</f>
        <v>0</v>
      </c>
      <c r="K47" s="70">
        <f>IFERROR(+'Calendario LIE 2026'!#REF!/'Calendario LIE 2026'!#REF!,0)</f>
        <v>0</v>
      </c>
      <c r="L47" s="70">
        <f>IFERROR(+'Calendario LIE 2026'!#REF!/'Calendario LIE 2026'!#REF!,0)</f>
        <v>0</v>
      </c>
      <c r="M47" s="70">
        <f>IFERROR(+'Calendario LIE 2026'!#REF!/'Calendario LIE 2026'!#REF!,0)</f>
        <v>0</v>
      </c>
      <c r="N47" s="70">
        <f>IFERROR(+'Calendario LIE 2026'!#REF!/'Calendario LIE 2026'!#REF!,0)</f>
        <v>0</v>
      </c>
      <c r="O47" s="70">
        <f>IFERROR(+'Calendario LIE 2026'!#REF!/'Calendario LIE 2026'!#REF!,0)</f>
        <v>0</v>
      </c>
      <c r="P47" s="70">
        <f>IFERROR(+'Calendario LIE 2026'!#REF!/'Calendario LIE 2026'!#REF!,0)</f>
        <v>0</v>
      </c>
      <c r="Q47" s="70">
        <f>IFERROR(+'Calendario LIE 2026'!#REF!/'Calendario LIE 2026'!#REF!,0)</f>
        <v>0</v>
      </c>
      <c r="R47" s="70">
        <f>IFERROR(+'Calendario LIE 2026'!#REF!/'Calendario LIE 2026'!#REF!,0)</f>
        <v>0</v>
      </c>
      <c r="S47" s="70">
        <f>IFERROR(+'Calendario LIE 2026'!#REF!/'Calendario LIE 2026'!#REF!,0)</f>
        <v>0</v>
      </c>
      <c r="T47" s="70">
        <f>IFERROR(+'Calendario LIE 2026'!#REF!/'Calendario LIE 2026'!#REF!,0)</f>
        <v>0</v>
      </c>
      <c r="U47" s="70">
        <f>IFERROR(+'Calendario LIE 2026'!#REF!/'Calendario LIE 2026'!#REF!,0)</f>
        <v>0</v>
      </c>
      <c r="V47" s="28" t="s">
        <v>94</v>
      </c>
      <c r="W47" s="28" t="s">
        <v>137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s="26" customFormat="1" ht="12" x14ac:dyDescent="0.25">
      <c r="A48" s="26">
        <v>4</v>
      </c>
      <c r="B48" s="62"/>
      <c r="C48" s="49"/>
      <c r="D48" s="8"/>
      <c r="E48" s="4" t="s">
        <v>200</v>
      </c>
      <c r="F48" s="254" t="s">
        <v>317</v>
      </c>
      <c r="G48" s="254"/>
      <c r="H48" s="8"/>
      <c r="I48" s="70">
        <f t="shared" si="0"/>
        <v>1</v>
      </c>
      <c r="J48" s="70">
        <f>IFERROR(+'Calendario LIE 2026'!J48/'Calendario LIE 2026'!$I48,0)</f>
        <v>9.9624319425943533E-2</v>
      </c>
      <c r="K48" s="70">
        <f>IFERROR(+'Calendario LIE 2026'!K48/'Calendario LIE 2026'!$I48,0)</f>
        <v>6.3637120585413182E-2</v>
      </c>
      <c r="L48" s="70">
        <f>IFERROR(+'Calendario LIE 2026'!L48/'Calendario LIE 2026'!$I48,0)</f>
        <v>7.3883689335692504E-2</v>
      </c>
      <c r="M48" s="70">
        <f>IFERROR(+'Calendario LIE 2026'!M48/'Calendario LIE 2026'!$I48,0)</f>
        <v>3.9212423311385469E-2</v>
      </c>
      <c r="N48" s="70">
        <f>IFERROR(+'Calendario LIE 2026'!N48/'Calendario LIE 2026'!$I48,0)</f>
        <v>0.10540961811083913</v>
      </c>
      <c r="O48" s="70">
        <f>IFERROR(+'Calendario LIE 2026'!O48/'Calendario LIE 2026'!$I48,0)</f>
        <v>7.2635182323020617E-2</v>
      </c>
      <c r="P48" s="70">
        <f>IFERROR(+'Calendario LIE 2026'!P48/'Calendario LIE 2026'!$I48,0)</f>
        <v>6.7817932256059615E-2</v>
      </c>
      <c r="Q48" s="70">
        <f>IFERROR(+'Calendario LIE 2026'!Q48/'Calendario LIE 2026'!$I48,0)</f>
        <v>9.3977296590530113E-2</v>
      </c>
      <c r="R48" s="70">
        <f>IFERROR(+'Calendario LIE 2026'!R48/'Calendario LIE 2026'!$I48,0)</f>
        <v>8.4979929115123282E-2</v>
      </c>
      <c r="S48" s="70">
        <f>IFERROR(+'Calendario LIE 2026'!S48/'Calendario LIE 2026'!$I48,0)</f>
        <v>9.4252353860689725E-2</v>
      </c>
      <c r="T48" s="70">
        <f>IFERROR(+'Calendario LIE 2026'!T48/'Calendario LIE 2026'!$I48,0)</f>
        <v>9.7686563021086442E-2</v>
      </c>
      <c r="U48" s="70">
        <f>IFERROR(+'Calendario LIE 2026'!U48/'Calendario LIE 2026'!$I48,0)</f>
        <v>0.10688357206421638</v>
      </c>
      <c r="V48" s="28" t="s">
        <v>94</v>
      </c>
      <c r="W48" s="28" t="s">
        <v>137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</row>
    <row r="49" spans="1:35" s="26" customFormat="1" ht="12" customHeight="1" x14ac:dyDescent="0.25">
      <c r="A49" s="26">
        <v>4</v>
      </c>
      <c r="B49" s="62"/>
      <c r="C49" s="49"/>
      <c r="D49" s="8"/>
      <c r="E49" s="4" t="s">
        <v>201</v>
      </c>
      <c r="F49" s="254" t="s">
        <v>318</v>
      </c>
      <c r="G49" s="254"/>
      <c r="H49" s="8"/>
      <c r="I49" s="70">
        <f t="shared" si="0"/>
        <v>0</v>
      </c>
      <c r="J49" s="70">
        <f>IFERROR(+'Calendario LIE 2026'!J49/'Calendario LIE 2026'!$I49,0)</f>
        <v>0</v>
      </c>
      <c r="K49" s="70">
        <f>IFERROR(+'Calendario LIE 2026'!K49/'Calendario LIE 2026'!$I49,0)</f>
        <v>0</v>
      </c>
      <c r="L49" s="70">
        <f>IFERROR(+'Calendario LIE 2026'!L49/'Calendario LIE 2026'!$I49,0)</f>
        <v>0</v>
      </c>
      <c r="M49" s="70">
        <f>IFERROR(+'Calendario LIE 2026'!M49/'Calendario LIE 2026'!$I49,0)</f>
        <v>0</v>
      </c>
      <c r="N49" s="70">
        <f>IFERROR(+'Calendario LIE 2026'!N49/'Calendario LIE 2026'!$I49,0)</f>
        <v>0</v>
      </c>
      <c r="O49" s="70">
        <f>IFERROR(+'Calendario LIE 2026'!O49/'Calendario LIE 2026'!$I49,0)</f>
        <v>0</v>
      </c>
      <c r="P49" s="70">
        <f>IFERROR(+'Calendario LIE 2026'!P49/'Calendario LIE 2026'!$I49,0)</f>
        <v>0</v>
      </c>
      <c r="Q49" s="70">
        <f>IFERROR(+'Calendario LIE 2026'!Q49/'Calendario LIE 2026'!$I49,0)</f>
        <v>0</v>
      </c>
      <c r="R49" s="70">
        <f>IFERROR(+'Calendario LIE 2026'!R49/'Calendario LIE 2026'!$I49,0)</f>
        <v>0</v>
      </c>
      <c r="S49" s="70">
        <f>IFERROR(+'Calendario LIE 2026'!S49/'Calendario LIE 2026'!$I49,0)</f>
        <v>0</v>
      </c>
      <c r="T49" s="70">
        <f>IFERROR(+'Calendario LIE 2026'!T49/'Calendario LIE 2026'!$I49,0)</f>
        <v>0</v>
      </c>
      <c r="U49" s="70">
        <f>IFERROR(+'Calendario LIE 2026'!U49/'Calendario LIE 2026'!$I49,0)</f>
        <v>0</v>
      </c>
      <c r="V49" s="28" t="s">
        <v>94</v>
      </c>
      <c r="W49" s="28" t="s">
        <v>137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1:35" s="26" customFormat="1" ht="12" customHeight="1" x14ac:dyDescent="0.25">
      <c r="A50" s="26">
        <v>4</v>
      </c>
      <c r="B50" s="62"/>
      <c r="C50" s="49"/>
      <c r="D50" s="8"/>
      <c r="E50" s="4" t="s">
        <v>202</v>
      </c>
      <c r="F50" s="254" t="s">
        <v>319</v>
      </c>
      <c r="G50" s="254"/>
      <c r="H50" s="8"/>
      <c r="I50" s="70">
        <f t="shared" si="0"/>
        <v>1</v>
      </c>
      <c r="J50" s="70">
        <f>IFERROR(+'Calendario LIE 2026'!J50/'Calendario LIE 2026'!$I50,0)</f>
        <v>1.5150812821793822E-2</v>
      </c>
      <c r="K50" s="70">
        <f>IFERROR(+'Calendario LIE 2026'!K50/'Calendario LIE 2026'!$I50,0)</f>
        <v>1.5150812821793822E-2</v>
      </c>
      <c r="L50" s="70">
        <f>IFERROR(+'Calendario LIE 2026'!L50/'Calendario LIE 2026'!$I50,0)</f>
        <v>0.19185993610048122</v>
      </c>
      <c r="M50" s="70">
        <f>IFERROR(+'Calendario LIE 2026'!M50/'Calendario LIE 2026'!$I50,0)</f>
        <v>4.5682490467434764E-2</v>
      </c>
      <c r="N50" s="70">
        <f>IFERROR(+'Calendario LIE 2026'!N50/'Calendario LIE 2026'!$I50,0)</f>
        <v>0.13452033299168895</v>
      </c>
      <c r="O50" s="70">
        <f>IFERROR(+'Calendario LIE 2026'!O50/'Calendario LIE 2026'!$I50,0)</f>
        <v>0.15802169012682046</v>
      </c>
      <c r="P50" s="70">
        <f>IFERROR(+'Calendario LIE 2026'!P50/'Calendario LIE 2026'!$I50,0)</f>
        <v>4.9632861040006726E-3</v>
      </c>
      <c r="Q50" s="70">
        <f>IFERROR(+'Calendario LIE 2026'!Q50/'Calendario LIE 2026'!$I50,0)</f>
        <v>0.14772772143792803</v>
      </c>
      <c r="R50" s="70">
        <f>IFERROR(+'Calendario LIE 2026'!R50/'Calendario LIE 2026'!$I50,0)</f>
        <v>6.9975295161869053E-2</v>
      </c>
      <c r="S50" s="70">
        <f>IFERROR(+'Calendario LIE 2026'!S50/'Calendario LIE 2026'!$I50,0)</f>
        <v>6.8423302551002013E-2</v>
      </c>
      <c r="T50" s="70">
        <f>IFERROR(+'Calendario LIE 2026'!T50/'Calendario LIE 2026'!$I50,0)</f>
        <v>0.13341470993704471</v>
      </c>
      <c r="U50" s="70">
        <f>IFERROR(+'Calendario LIE 2026'!U50/'Calendario LIE 2026'!$I50,0)</f>
        <v>1.5109609478142485E-2</v>
      </c>
      <c r="V50" s="28" t="s">
        <v>94</v>
      </c>
      <c r="W50" s="28" t="s">
        <v>137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1:35" s="26" customFormat="1" ht="12" customHeight="1" x14ac:dyDescent="0.25">
      <c r="A51" s="26">
        <v>4</v>
      </c>
      <c r="B51" s="62"/>
      <c r="C51" s="49"/>
      <c r="D51" s="8"/>
      <c r="E51" s="4" t="s">
        <v>203</v>
      </c>
      <c r="F51" s="254" t="s">
        <v>320</v>
      </c>
      <c r="G51" s="254"/>
      <c r="H51" s="8"/>
      <c r="I51" s="70">
        <f t="shared" si="0"/>
        <v>0</v>
      </c>
      <c r="J51" s="70">
        <f>IFERROR(+'Calendario LIE 2026'!J51/'Calendario LIE 2026'!$I51,0)</f>
        <v>0</v>
      </c>
      <c r="K51" s="70">
        <f>IFERROR(+'Calendario LIE 2026'!K51/'Calendario LIE 2026'!$I51,0)</f>
        <v>0</v>
      </c>
      <c r="L51" s="70">
        <f>IFERROR(+'Calendario LIE 2026'!L51/'Calendario LIE 2026'!$I51,0)</f>
        <v>0</v>
      </c>
      <c r="M51" s="70">
        <f>IFERROR(+'Calendario LIE 2026'!M51/'Calendario LIE 2026'!$I51,0)</f>
        <v>0</v>
      </c>
      <c r="N51" s="70">
        <f>IFERROR(+'Calendario LIE 2026'!N51/'Calendario LIE 2026'!$I51,0)</f>
        <v>0</v>
      </c>
      <c r="O51" s="70">
        <f>IFERROR(+'Calendario LIE 2026'!O51/'Calendario LIE 2026'!$I51,0)</f>
        <v>0</v>
      </c>
      <c r="P51" s="70">
        <f>IFERROR(+'Calendario LIE 2026'!P51/'Calendario LIE 2026'!$I51,0)</f>
        <v>0</v>
      </c>
      <c r="Q51" s="70">
        <f>IFERROR(+'Calendario LIE 2026'!Q51/'Calendario LIE 2026'!$I51,0)</f>
        <v>0</v>
      </c>
      <c r="R51" s="70">
        <f>IFERROR(+'Calendario LIE 2026'!R51/'Calendario LIE 2026'!$I51,0)</f>
        <v>0</v>
      </c>
      <c r="S51" s="70">
        <f>IFERROR(+'Calendario LIE 2026'!S51/'Calendario LIE 2026'!$I51,0)</f>
        <v>0</v>
      </c>
      <c r="T51" s="70">
        <f>IFERROR(+'Calendario LIE 2026'!T51/'Calendario LIE 2026'!$I51,0)</f>
        <v>0</v>
      </c>
      <c r="U51" s="70">
        <f>IFERROR(+'Calendario LIE 2026'!U51/'Calendario LIE 2026'!$I51,0)</f>
        <v>0</v>
      </c>
      <c r="V51" s="28" t="s">
        <v>94</v>
      </c>
      <c r="W51" s="28" t="s">
        <v>137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s="26" customFormat="1" ht="12" customHeight="1" x14ac:dyDescent="0.25">
      <c r="A52" s="26">
        <v>4</v>
      </c>
      <c r="B52" s="62"/>
      <c r="C52" s="49"/>
      <c r="D52" s="8"/>
      <c r="E52" s="4" t="s">
        <v>204</v>
      </c>
      <c r="F52" s="254" t="s">
        <v>321</v>
      </c>
      <c r="G52" s="254"/>
      <c r="H52" s="8"/>
      <c r="I52" s="70">
        <f t="shared" si="0"/>
        <v>0</v>
      </c>
      <c r="J52" s="70">
        <f>IFERROR(+'Calendario LIE 2026'!J52/'Calendario LIE 2026'!$I52,0)</f>
        <v>0</v>
      </c>
      <c r="K52" s="70">
        <f>IFERROR(+'Calendario LIE 2026'!K52/'Calendario LIE 2026'!$I52,0)</f>
        <v>0</v>
      </c>
      <c r="L52" s="70">
        <f>IFERROR(+'Calendario LIE 2026'!L52/'Calendario LIE 2026'!$I52,0)</f>
        <v>0</v>
      </c>
      <c r="M52" s="70">
        <f>IFERROR(+'Calendario LIE 2026'!M52/'Calendario LIE 2026'!$I52,0)</f>
        <v>0</v>
      </c>
      <c r="N52" s="70">
        <f>IFERROR(+'Calendario LIE 2026'!N52/'Calendario LIE 2026'!$I52,0)</f>
        <v>0</v>
      </c>
      <c r="O52" s="70">
        <f>IFERROR(+'Calendario LIE 2026'!O52/'Calendario LIE 2026'!$I52,0)</f>
        <v>0</v>
      </c>
      <c r="P52" s="70">
        <f>IFERROR(+'Calendario LIE 2026'!P52/'Calendario LIE 2026'!$I52,0)</f>
        <v>0</v>
      </c>
      <c r="Q52" s="70">
        <f>IFERROR(+'Calendario LIE 2026'!Q52/'Calendario LIE 2026'!$I52,0)</f>
        <v>0</v>
      </c>
      <c r="R52" s="70">
        <f>IFERROR(+'Calendario LIE 2026'!R52/'Calendario LIE 2026'!$I52,0)</f>
        <v>0</v>
      </c>
      <c r="S52" s="70">
        <f>IFERROR(+'Calendario LIE 2026'!S52/'Calendario LIE 2026'!$I52,0)</f>
        <v>0</v>
      </c>
      <c r="T52" s="70">
        <f>IFERROR(+'Calendario LIE 2026'!T52/'Calendario LIE 2026'!$I52,0)</f>
        <v>0</v>
      </c>
      <c r="U52" s="70">
        <f>IFERROR(+'Calendario LIE 2026'!U52/'Calendario LIE 2026'!$I52,0)</f>
        <v>0</v>
      </c>
      <c r="V52" s="28" t="s">
        <v>94</v>
      </c>
      <c r="W52" s="28" t="s">
        <v>137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pans="1:35" s="26" customFormat="1" ht="12" customHeight="1" x14ac:dyDescent="0.25">
      <c r="A53" s="26">
        <v>4</v>
      </c>
      <c r="B53" s="62"/>
      <c r="C53" s="49"/>
      <c r="D53" s="8"/>
      <c r="E53" s="4" t="s">
        <v>308</v>
      </c>
      <c r="F53" s="254" t="s">
        <v>322</v>
      </c>
      <c r="G53" s="254"/>
      <c r="H53" s="8"/>
      <c r="I53" s="70">
        <f t="shared" si="0"/>
        <v>1.0000000000000002</v>
      </c>
      <c r="J53" s="70">
        <f>IFERROR(+'Calendario LIE 2026'!J53/'Calendario LIE 2026'!$I53,0)</f>
        <v>4.8719351213376123E-2</v>
      </c>
      <c r="K53" s="70">
        <f>IFERROR(+'Calendario LIE 2026'!K53/'Calendario LIE 2026'!$I53,0)</f>
        <v>8.3799143363553777E-2</v>
      </c>
      <c r="L53" s="70">
        <f>IFERROR(+'Calendario LIE 2026'!L53/'Calendario LIE 2026'!$I53,0)</f>
        <v>3.1281787413346362E-2</v>
      </c>
      <c r="M53" s="70">
        <f>IFERROR(+'Calendario LIE 2026'!M53/'Calendario LIE 2026'!$I53,0)</f>
        <v>9.6696613270117929E-2</v>
      </c>
      <c r="N53" s="70">
        <f>IFERROR(+'Calendario LIE 2026'!N53/'Calendario LIE 2026'!$I53,0)</f>
        <v>3.9898237038302177E-2</v>
      </c>
      <c r="O53" s="70">
        <f>IFERROR(+'Calendario LIE 2026'!O53/'Calendario LIE 2026'!$I53,0)</f>
        <v>0.18643228972429018</v>
      </c>
      <c r="P53" s="70">
        <f>IFERROR(+'Calendario LIE 2026'!P53/'Calendario LIE 2026'!$I53,0)</f>
        <v>7.0531799934637054E-2</v>
      </c>
      <c r="Q53" s="70">
        <f>IFERROR(+'Calendario LIE 2026'!Q53/'Calendario LIE 2026'!$I53,0)</f>
        <v>0.17215099199249947</v>
      </c>
      <c r="R53" s="70">
        <f>IFERROR(+'Calendario LIE 2026'!R53/'Calendario LIE 2026'!$I53,0)</f>
        <v>6.6104127413771543E-2</v>
      </c>
      <c r="S53" s="70">
        <f>IFERROR(+'Calendario LIE 2026'!S53/'Calendario LIE 2026'!$I53,0)</f>
        <v>4.9078234825907216E-2</v>
      </c>
      <c r="T53" s="70">
        <f>IFERROR(+'Calendario LIE 2026'!T53/'Calendario LIE 2026'!$I53,0)</f>
        <v>6.8385704757694107E-2</v>
      </c>
      <c r="U53" s="70">
        <f>IFERROR(+'Calendario LIE 2026'!U53/'Calendario LIE 2026'!$I53,0)</f>
        <v>8.6921719052504023E-2</v>
      </c>
      <c r="V53" s="28" t="s">
        <v>94</v>
      </c>
      <c r="W53" s="28" t="s">
        <v>137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</row>
    <row r="54" spans="1:35" s="26" customFormat="1" ht="12" customHeight="1" x14ac:dyDescent="0.25">
      <c r="A54" s="26">
        <v>4</v>
      </c>
      <c r="B54" s="62"/>
      <c r="C54" s="49"/>
      <c r="D54" s="8"/>
      <c r="E54" s="4" t="s">
        <v>309</v>
      </c>
      <c r="F54" s="254" t="s">
        <v>323</v>
      </c>
      <c r="G54" s="254"/>
      <c r="H54" s="8"/>
      <c r="I54" s="70">
        <f t="shared" si="0"/>
        <v>1</v>
      </c>
      <c r="J54" s="70">
        <f>IFERROR(+'Calendario LIE 2026'!J54/'Calendario LIE 2026'!$I54,0)</f>
        <v>8.8787707495117218E-2</v>
      </c>
      <c r="K54" s="70">
        <f>IFERROR(+'Calendario LIE 2026'!K54/'Calendario LIE 2026'!$I54,0)</f>
        <v>9.1670934358443715E-2</v>
      </c>
      <c r="L54" s="70">
        <f>IFERROR(+'Calendario LIE 2026'!L54/'Calendario LIE 2026'!$I54,0)</f>
        <v>0.17288949748103435</v>
      </c>
      <c r="M54" s="70">
        <f>IFERROR(+'Calendario LIE 2026'!M54/'Calendario LIE 2026'!$I54,0)</f>
        <v>7.5822724044318737E-2</v>
      </c>
      <c r="N54" s="70">
        <f>IFERROR(+'Calendario LIE 2026'!N54/'Calendario LIE 2026'!$I54,0)</f>
        <v>7.184872708978203E-2</v>
      </c>
      <c r="O54" s="70">
        <f>IFERROR(+'Calendario LIE 2026'!O54/'Calendario LIE 2026'!$I54,0)</f>
        <v>6.9238912500629982E-2</v>
      </c>
      <c r="P54" s="70">
        <f>IFERROR(+'Calendario LIE 2026'!P54/'Calendario LIE 2026'!$I54,0)</f>
        <v>8.5919646890792872E-2</v>
      </c>
      <c r="Q54" s="70">
        <f>IFERROR(+'Calendario LIE 2026'!Q54/'Calendario LIE 2026'!$I54,0)</f>
        <v>8.5026720036331258E-2</v>
      </c>
      <c r="R54" s="70">
        <f>IFERROR(+'Calendario LIE 2026'!R54/'Calendario LIE 2026'!$I54,0)</f>
        <v>6.0569444090207834E-2</v>
      </c>
      <c r="S54" s="70">
        <f>IFERROR(+'Calendario LIE 2026'!S54/'Calendario LIE 2026'!$I54,0)</f>
        <v>5.880946257769689E-2</v>
      </c>
      <c r="T54" s="70">
        <f>IFERROR(+'Calendario LIE 2026'!T54/'Calendario LIE 2026'!$I54,0)</f>
        <v>6.1423620929514353E-2</v>
      </c>
      <c r="U54" s="70">
        <f>IFERROR(+'Calendario LIE 2026'!U54/'Calendario LIE 2026'!$I54,0)</f>
        <v>7.7992602506130757E-2</v>
      </c>
      <c r="V54" s="28" t="s">
        <v>94</v>
      </c>
      <c r="W54" s="28" t="s">
        <v>137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s="26" customFormat="1" ht="12" customHeight="1" x14ac:dyDescent="0.25">
      <c r="A55" s="26">
        <v>4</v>
      </c>
      <c r="B55" s="62"/>
      <c r="C55" s="49"/>
      <c r="D55" s="8"/>
      <c r="E55" s="4" t="s">
        <v>310</v>
      </c>
      <c r="F55" s="254" t="s">
        <v>324</v>
      </c>
      <c r="G55" s="254"/>
      <c r="H55" s="8"/>
      <c r="I55" s="70">
        <f t="shared" si="0"/>
        <v>0</v>
      </c>
      <c r="J55" s="70">
        <f>IFERROR(+'Calendario LIE 2026'!J55/'Calendario LIE 2026'!$I55,0)</f>
        <v>0</v>
      </c>
      <c r="K55" s="70">
        <f>IFERROR(+'Calendario LIE 2026'!K55/'Calendario LIE 2026'!$I55,0)</f>
        <v>0</v>
      </c>
      <c r="L55" s="70">
        <f>IFERROR(+'Calendario LIE 2026'!L55/'Calendario LIE 2026'!$I55,0)</f>
        <v>0</v>
      </c>
      <c r="M55" s="70">
        <f>IFERROR(+'Calendario LIE 2026'!M55/'Calendario LIE 2026'!$I55,0)</f>
        <v>0</v>
      </c>
      <c r="N55" s="70">
        <f>IFERROR(+'Calendario LIE 2026'!N55/'Calendario LIE 2026'!$I55,0)</f>
        <v>0</v>
      </c>
      <c r="O55" s="70">
        <f>IFERROR(+'Calendario LIE 2026'!O55/'Calendario LIE 2026'!$I55,0)</f>
        <v>0</v>
      </c>
      <c r="P55" s="70">
        <f>IFERROR(+'Calendario LIE 2026'!P55/'Calendario LIE 2026'!$I55,0)</f>
        <v>0</v>
      </c>
      <c r="Q55" s="70">
        <f>IFERROR(+'Calendario LIE 2026'!Q55/'Calendario LIE 2026'!$I55,0)</f>
        <v>0</v>
      </c>
      <c r="R55" s="70">
        <f>IFERROR(+'Calendario LIE 2026'!R55/'Calendario LIE 2026'!$I55,0)</f>
        <v>0</v>
      </c>
      <c r="S55" s="70">
        <f>IFERROR(+'Calendario LIE 2026'!S55/'Calendario LIE 2026'!$I55,0)</f>
        <v>0</v>
      </c>
      <c r="T55" s="70">
        <f>IFERROR(+'Calendario LIE 2026'!T55/'Calendario LIE 2026'!$I55,0)</f>
        <v>0</v>
      </c>
      <c r="U55" s="70">
        <f>IFERROR(+'Calendario LIE 2026'!U55/'Calendario LIE 2026'!$I55,0)</f>
        <v>0</v>
      </c>
      <c r="V55" s="28" t="s">
        <v>94</v>
      </c>
      <c r="W55" s="28" t="s">
        <v>137</v>
      </c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s="26" customFormat="1" ht="12" customHeight="1" x14ac:dyDescent="0.25">
      <c r="A56" s="26">
        <v>4</v>
      </c>
      <c r="B56" s="62"/>
      <c r="C56" s="49"/>
      <c r="D56" s="8"/>
      <c r="E56" s="4" t="s">
        <v>311</v>
      </c>
      <c r="F56" s="254" t="s">
        <v>325</v>
      </c>
      <c r="G56" s="254"/>
      <c r="H56" s="8"/>
      <c r="I56" s="70">
        <f t="shared" si="0"/>
        <v>0.99999999999999989</v>
      </c>
      <c r="J56" s="70">
        <f>IFERROR(+'Calendario LIE 2026'!J56/'Calendario LIE 2026'!$I56,0)</f>
        <v>7.7616845389874262E-2</v>
      </c>
      <c r="K56" s="70">
        <f>IFERROR(+'Calendario LIE 2026'!K56/'Calendario LIE 2026'!$I56,0)</f>
        <v>7.8889692542530282E-2</v>
      </c>
      <c r="L56" s="70">
        <f>IFERROR(+'Calendario LIE 2026'!L56/'Calendario LIE 2026'!$I56,0)</f>
        <v>8.8306691002979179E-2</v>
      </c>
      <c r="M56" s="70">
        <f>IFERROR(+'Calendario LIE 2026'!M56/'Calendario LIE 2026'!$I56,0)</f>
        <v>7.3343947327263403E-2</v>
      </c>
      <c r="N56" s="70">
        <f>IFERROR(+'Calendario LIE 2026'!N56/'Calendario LIE 2026'!$I56,0)</f>
        <v>8.0652965707984817E-2</v>
      </c>
      <c r="O56" s="70">
        <f>IFERROR(+'Calendario LIE 2026'!O56/'Calendario LIE 2026'!$I56,0)</f>
        <v>9.9525947729432393E-2</v>
      </c>
      <c r="P56" s="70">
        <f>IFERROR(+'Calendario LIE 2026'!P56/'Calendario LIE 2026'!$I56,0)</f>
        <v>0.11735976387740175</v>
      </c>
      <c r="Q56" s="70">
        <f>IFERROR(+'Calendario LIE 2026'!Q56/'Calendario LIE 2026'!$I56,0)</f>
        <v>8.3064636444936238E-2</v>
      </c>
      <c r="R56" s="70">
        <f>IFERROR(+'Calendario LIE 2026'!R56/'Calendario LIE 2026'!$I56,0)</f>
        <v>8.0442904813257762E-2</v>
      </c>
      <c r="S56" s="70">
        <f>IFERROR(+'Calendario LIE 2026'!S56/'Calendario LIE 2026'!$I56,0)</f>
        <v>7.7658451337519835E-2</v>
      </c>
      <c r="T56" s="70">
        <f>IFERROR(+'Calendario LIE 2026'!T56/'Calendario LIE 2026'!$I56,0)</f>
        <v>8.4679209298293742E-2</v>
      </c>
      <c r="U56" s="70">
        <f>IFERROR(+'Calendario LIE 2026'!U56/'Calendario LIE 2026'!$I56,0)</f>
        <v>5.8458944528526319E-2</v>
      </c>
      <c r="V56" s="28" t="s">
        <v>94</v>
      </c>
      <c r="W56" s="28" t="s">
        <v>137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pans="1:35" s="26" customFormat="1" ht="12" customHeight="1" x14ac:dyDescent="0.25">
      <c r="A57" s="26">
        <v>4</v>
      </c>
      <c r="B57" s="62"/>
      <c r="C57" s="49"/>
      <c r="D57" s="8"/>
      <c r="E57" s="4" t="s">
        <v>312</v>
      </c>
      <c r="F57" s="254" t="s">
        <v>304</v>
      </c>
      <c r="G57" s="254"/>
      <c r="H57" s="8"/>
      <c r="I57" s="70">
        <f t="shared" si="0"/>
        <v>1</v>
      </c>
      <c r="J57" s="70">
        <f>IFERROR(+'Calendario LIE 2026'!J57/'Calendario LIE 2026'!$I57,0)</f>
        <v>6.7140130696346126E-2</v>
      </c>
      <c r="K57" s="70">
        <f>IFERROR(+'Calendario LIE 2026'!K57/'Calendario LIE 2026'!$I57,0)</f>
        <v>0.10950871556606824</v>
      </c>
      <c r="L57" s="70">
        <f>IFERROR(+'Calendario LIE 2026'!L57/'Calendario LIE 2026'!$I57,0)</f>
        <v>3.8303657396394623E-2</v>
      </c>
      <c r="M57" s="70">
        <f>IFERROR(+'Calendario LIE 2026'!M57/'Calendario LIE 2026'!$I57,0)</f>
        <v>2.5066830606793176E-2</v>
      </c>
      <c r="N57" s="70">
        <f>IFERROR(+'Calendario LIE 2026'!N57/'Calendario LIE 2026'!$I57,0)</f>
        <v>3.0645615463123489E-2</v>
      </c>
      <c r="O57" s="70">
        <f>IFERROR(+'Calendario LIE 2026'!O57/'Calendario LIE 2026'!$I57,0)</f>
        <v>4.2168963432843223E-2</v>
      </c>
      <c r="P57" s="70">
        <f>IFERROR(+'Calendario LIE 2026'!P57/'Calendario LIE 2026'!$I57,0)</f>
        <v>8.0698298730647933E-2</v>
      </c>
      <c r="Q57" s="70">
        <f>IFERROR(+'Calendario LIE 2026'!Q57/'Calendario LIE 2026'!$I57,0)</f>
        <v>7.0402032325689173E-2</v>
      </c>
      <c r="R57" s="70">
        <f>IFERROR(+'Calendario LIE 2026'!R57/'Calendario LIE 2026'!$I57,0)</f>
        <v>5.9839530617574563E-2</v>
      </c>
      <c r="S57" s="70">
        <f>IFERROR(+'Calendario LIE 2026'!S57/'Calendario LIE 2026'!$I57,0)</f>
        <v>9.9008983815555743E-2</v>
      </c>
      <c r="T57" s="70">
        <f>IFERROR(+'Calendario LIE 2026'!T57/'Calendario LIE 2026'!$I57,0)</f>
        <v>0.27458903305602589</v>
      </c>
      <c r="U57" s="70">
        <f>IFERROR(+'Calendario LIE 2026'!U57/'Calendario LIE 2026'!$I57,0)</f>
        <v>0.10262820829293783</v>
      </c>
      <c r="V57" s="28" t="s">
        <v>94</v>
      </c>
      <c r="W57" s="28" t="s">
        <v>137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s="30" customFormat="1" ht="12" customHeight="1" x14ac:dyDescent="0.25">
      <c r="A58" s="30">
        <v>5</v>
      </c>
      <c r="B58" s="63"/>
      <c r="C58" s="31"/>
      <c r="D58" s="5"/>
      <c r="E58" s="5"/>
      <c r="F58" s="3" t="s">
        <v>326</v>
      </c>
      <c r="G58" s="6" t="s">
        <v>304</v>
      </c>
      <c r="H58" s="5"/>
      <c r="I58" s="71">
        <f t="shared" si="0"/>
        <v>0.99999999999999989</v>
      </c>
      <c r="J58" s="71">
        <f>IFERROR(+'Calendario LIE 2026'!J58/'Calendario LIE 2026'!$I58,0)</f>
        <v>6.2725870482507565E-2</v>
      </c>
      <c r="K58" s="71">
        <f>IFERROR(+'Calendario LIE 2026'!K58/'Calendario LIE 2026'!$I58,0)</f>
        <v>0.10040017291997932</v>
      </c>
      <c r="L58" s="71">
        <f>IFERROR(+'Calendario LIE 2026'!L58/'Calendario LIE 2026'!$I58,0)</f>
        <v>3.8868304349555925E-2</v>
      </c>
      <c r="M58" s="71">
        <f>IFERROR(+'Calendario LIE 2026'!M58/'Calendario LIE 2026'!$I58,0)</f>
        <v>2.5942995653210264E-2</v>
      </c>
      <c r="N58" s="71">
        <f>IFERROR(+'Calendario LIE 2026'!N58/'Calendario LIE 2026'!$I58,0)</f>
        <v>3.088175893404186E-2</v>
      </c>
      <c r="O58" s="71">
        <f>IFERROR(+'Calendario LIE 2026'!O58/'Calendario LIE 2026'!$I58,0)</f>
        <v>4.2535925699834574E-2</v>
      </c>
      <c r="P58" s="71">
        <f>IFERROR(+'Calendario LIE 2026'!P58/'Calendario LIE 2026'!$I58,0)</f>
        <v>8.059582634420398E-2</v>
      </c>
      <c r="Q58" s="71">
        <f>IFERROR(+'Calendario LIE 2026'!Q58/'Calendario LIE 2026'!$I58,0)</f>
        <v>4.9346458352362566E-2</v>
      </c>
      <c r="R58" s="71">
        <f>IFERROR(+'Calendario LIE 2026'!R58/'Calendario LIE 2026'!$I58,0)</f>
        <v>5.9780852556018019E-2</v>
      </c>
      <c r="S58" s="71">
        <f>IFERROR(+'Calendario LIE 2026'!S58/'Calendario LIE 2026'!$I58,0)</f>
        <v>0.10557203099823947</v>
      </c>
      <c r="T58" s="71">
        <f>IFERROR(+'Calendario LIE 2026'!T58/'Calendario LIE 2026'!$I58,0)</f>
        <v>0.29369182245503272</v>
      </c>
      <c r="U58" s="71">
        <f>IFERROR(+'Calendario LIE 2026'!U58/'Calendario LIE 2026'!$I58,0)</f>
        <v>0.10965798125501372</v>
      </c>
      <c r="V58" s="32" t="s">
        <v>94</v>
      </c>
      <c r="W58" s="32" t="s">
        <v>137</v>
      </c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s="30" customFormat="1" ht="11.25" x14ac:dyDescent="0.25">
      <c r="A59" s="30">
        <v>5</v>
      </c>
      <c r="B59" s="63"/>
      <c r="C59" s="31"/>
      <c r="D59" s="5"/>
      <c r="E59" s="5"/>
      <c r="F59" s="3" t="s">
        <v>327</v>
      </c>
      <c r="G59" s="6" t="s">
        <v>367</v>
      </c>
      <c r="H59" s="5"/>
      <c r="I59" s="71">
        <f t="shared" si="0"/>
        <v>1</v>
      </c>
      <c r="J59" s="71">
        <f>IFERROR(+'Calendario LIE 2026'!J59/'Calendario LIE 2026'!$I59,0)</f>
        <v>4.7443954904755732E-2</v>
      </c>
      <c r="K59" s="71">
        <f>IFERROR(+'Calendario LIE 2026'!K59/'Calendario LIE 2026'!$I59,0)</f>
        <v>0.40586876839630498</v>
      </c>
      <c r="L59" s="71">
        <f>IFERROR(+'Calendario LIE 2026'!L59/'Calendario LIE 2026'!$I59,0)</f>
        <v>6.9082174790351544E-2</v>
      </c>
      <c r="M59" s="71">
        <f>IFERROR(+'Calendario LIE 2026'!M59/'Calendario LIE 2026'!$I59,0)</f>
        <v>4.9230363390658843E-3</v>
      </c>
      <c r="N59" s="71">
        <f>IFERROR(+'Calendario LIE 2026'!N59/'Calendario LIE 2026'!$I59,0)</f>
        <v>2.2146143023750904E-2</v>
      </c>
      <c r="O59" s="71">
        <f>IFERROR(+'Calendario LIE 2026'!O59/'Calendario LIE 2026'!$I59,0)</f>
        <v>6.0004350321183286E-2</v>
      </c>
      <c r="P59" s="71">
        <f>IFERROR(+'Calendario LIE 2026'!P59/'Calendario LIE 2026'!$I59,0)</f>
        <v>5.3526305559155114E-2</v>
      </c>
      <c r="Q59" s="71">
        <f>IFERROR(+'Calendario LIE 2026'!Q59/'Calendario LIE 2026'!$I59,0)</f>
        <v>0.15921828430737334</v>
      </c>
      <c r="R59" s="71">
        <f>IFERROR(+'Calendario LIE 2026'!R59/'Calendario LIE 2026'!$I59,0)</f>
        <v>0.1127948036801866</v>
      </c>
      <c r="S59" s="71">
        <f>IFERROR(+'Calendario LIE 2026'!S59/'Calendario LIE 2026'!$I59,0)</f>
        <v>4.4853431200133284E-2</v>
      </c>
      <c r="T59" s="71">
        <f>IFERROR(+'Calendario LIE 2026'!T59/'Calendario LIE 2026'!$I59,0)</f>
        <v>8.8614654103185923E-3</v>
      </c>
      <c r="U59" s="71">
        <f>IFERROR(+'Calendario LIE 2026'!U59/'Calendario LIE 2026'!$I59,0)</f>
        <v>1.1277282067420723E-2</v>
      </c>
      <c r="V59" s="32" t="s">
        <v>94</v>
      </c>
      <c r="W59" s="32" t="s">
        <v>137</v>
      </c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s="30" customFormat="1" ht="12" customHeight="1" x14ac:dyDescent="0.25">
      <c r="A60" s="30">
        <v>5</v>
      </c>
      <c r="B60" s="63"/>
      <c r="C60" s="31"/>
      <c r="D60" s="5"/>
      <c r="E60" s="5"/>
      <c r="F60" s="3" t="s">
        <v>328</v>
      </c>
      <c r="G60" s="6" t="s">
        <v>368</v>
      </c>
      <c r="H60" s="5"/>
      <c r="I60" s="71">
        <f t="shared" si="0"/>
        <v>1</v>
      </c>
      <c r="J60" s="71">
        <f>IFERROR(+'Calendario LIE 2026'!J60/'Calendario LIE 2026'!$I60,0)</f>
        <v>0.17191046937283108</v>
      </c>
      <c r="K60" s="71">
        <f>IFERROR(+'Calendario LIE 2026'!K60/'Calendario LIE 2026'!$I60,0)</f>
        <v>0.21595422210259463</v>
      </c>
      <c r="L60" s="71">
        <f>IFERROR(+'Calendario LIE 2026'!L60/'Calendario LIE 2026'!$I60,0)</f>
        <v>3.4197247988457455E-2</v>
      </c>
      <c r="M60" s="71">
        <f>IFERROR(+'Calendario LIE 2026'!M60/'Calendario LIE 2026'!$I60,0)</f>
        <v>1.7406877584688518E-2</v>
      </c>
      <c r="N60" s="71">
        <f>IFERROR(+'Calendario LIE 2026'!N60/'Calendario LIE 2026'!$I60,0)</f>
        <v>3.7788960225191355E-2</v>
      </c>
      <c r="O60" s="71">
        <f>IFERROR(+'Calendario LIE 2026'!O60/'Calendario LIE 2026'!$I60,0)</f>
        <v>4.0056419288036681E-2</v>
      </c>
      <c r="P60" s="71">
        <f>IFERROR(+'Calendario LIE 2026'!P60/'Calendario LIE 2026'!$I60,0)</f>
        <v>5.3243691580023955E-2</v>
      </c>
      <c r="Q60" s="71">
        <f>IFERROR(+'Calendario LIE 2026'!Q60/'Calendario LIE 2026'!$I60,0)</f>
        <v>0.39463913531717781</v>
      </c>
      <c r="R60" s="71">
        <f>IFERROR(+'Calendario LIE 2026'!R60/'Calendario LIE 2026'!$I60,0)</f>
        <v>3.1696909827968536E-2</v>
      </c>
      <c r="S60" s="71">
        <f>IFERROR(+'Calendario LIE 2026'!S60/'Calendario LIE 2026'!$I60,0)</f>
        <v>1.0748266045088977E-3</v>
      </c>
      <c r="T60" s="71">
        <f>IFERROR(+'Calendario LIE 2026'!T60/'Calendario LIE 2026'!$I60,0)</f>
        <v>3.7193858489361568E-4</v>
      </c>
      <c r="U60" s="71">
        <f>IFERROR(+'Calendario LIE 2026'!U60/'Calendario LIE 2026'!$I60,0)</f>
        <v>1.6593015236274365E-3</v>
      </c>
      <c r="V60" s="32" t="s">
        <v>94</v>
      </c>
      <c r="W60" s="32" t="s">
        <v>137</v>
      </c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35" s="30" customFormat="1" ht="22.5" x14ac:dyDescent="0.25">
      <c r="A61" s="30">
        <v>5</v>
      </c>
      <c r="B61" s="63"/>
      <c r="C61" s="31"/>
      <c r="D61" s="5"/>
      <c r="E61" s="5"/>
      <c r="F61" s="3" t="s">
        <v>329</v>
      </c>
      <c r="G61" s="6" t="s">
        <v>331</v>
      </c>
      <c r="H61" s="5"/>
      <c r="I61" s="71">
        <f t="shared" si="0"/>
        <v>1</v>
      </c>
      <c r="J61" s="71">
        <f>IFERROR(+'Calendario LIE 2026'!J61/'Calendario LIE 2026'!$I61,0)</f>
        <v>2.3721199005172423E-2</v>
      </c>
      <c r="K61" s="71">
        <f>IFERROR(+'Calendario LIE 2026'!K61/'Calendario LIE 2026'!$I61,0)</f>
        <v>6.1290103278512066E-2</v>
      </c>
      <c r="L61" s="71">
        <f>IFERROR(+'Calendario LIE 2026'!L61/'Calendario LIE 2026'!$I61,0)</f>
        <v>2.1536657356681945E-2</v>
      </c>
      <c r="M61" s="71">
        <f>IFERROR(+'Calendario LIE 2026'!M61/'Calendario LIE 2026'!$I61,0)</f>
        <v>1.8735163982256265E-3</v>
      </c>
      <c r="N61" s="71">
        <f>IFERROR(+'Calendario LIE 2026'!N61/'Calendario LIE 2026'!$I61,0)</f>
        <v>1.4715630010254202E-2</v>
      </c>
      <c r="O61" s="71">
        <f>IFERROR(+'Calendario LIE 2026'!O61/'Calendario LIE 2026'!$I61,0)</f>
        <v>4.5340569816387462E-2</v>
      </c>
      <c r="P61" s="71">
        <f>IFERROR(+'Calendario LIE 2026'!P61/'Calendario LIE 2026'!$I61,0)</f>
        <v>0.26958127729968895</v>
      </c>
      <c r="Q61" s="71">
        <f>IFERROR(+'Calendario LIE 2026'!Q61/'Calendario LIE 2026'!$I61,0)</f>
        <v>0.35189589435339041</v>
      </c>
      <c r="R61" s="71">
        <f>IFERROR(+'Calendario LIE 2026'!R61/'Calendario LIE 2026'!$I61,0)</f>
        <v>0.19905842629154794</v>
      </c>
      <c r="S61" s="71">
        <f>IFERROR(+'Calendario LIE 2026'!S61/'Calendario LIE 2026'!$I61,0)</f>
        <v>6.8697489703307968E-3</v>
      </c>
      <c r="T61" s="71">
        <f>IFERROR(+'Calendario LIE 2026'!T61/'Calendario LIE 2026'!$I61,0)</f>
        <v>2.1528159399024434E-3</v>
      </c>
      <c r="U61" s="71">
        <f>IFERROR(+'Calendario LIE 2026'!U61/'Calendario LIE 2026'!$I61,0)</f>
        <v>1.9641612799057295E-3</v>
      </c>
      <c r="V61" s="32" t="s">
        <v>94</v>
      </c>
      <c r="W61" s="32" t="s">
        <v>137</v>
      </c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s="30" customFormat="1" ht="12" customHeight="1" x14ac:dyDescent="0.25">
      <c r="A62" s="30">
        <v>5</v>
      </c>
      <c r="B62" s="63"/>
      <c r="C62" s="31"/>
      <c r="D62" s="5"/>
      <c r="E62" s="5"/>
      <c r="F62" s="3" t="s">
        <v>330</v>
      </c>
      <c r="G62" s="6" t="s">
        <v>332</v>
      </c>
      <c r="H62" s="5"/>
      <c r="I62" s="71">
        <f t="shared" si="0"/>
        <v>1</v>
      </c>
      <c r="J62" s="71">
        <f>IFERROR(+'Calendario LIE 2026'!J62/'Calendario LIE 2026'!$I62,0)</f>
        <v>0.12081236185454448</v>
      </c>
      <c r="K62" s="71">
        <f>IFERROR(+'Calendario LIE 2026'!K62/'Calendario LIE 2026'!$I62,0)</f>
        <v>0.41919655934595618</v>
      </c>
      <c r="L62" s="71">
        <f>IFERROR(+'Calendario LIE 2026'!L62/'Calendario LIE 2026'!$I62,0)</f>
        <v>5.7765882843776907E-3</v>
      </c>
      <c r="M62" s="71">
        <f>IFERROR(+'Calendario LIE 2026'!M62/'Calendario LIE 2026'!$I62,0)</f>
        <v>9.0965176249189986E-3</v>
      </c>
      <c r="N62" s="71">
        <f>IFERROR(+'Calendario LIE 2026'!N62/'Calendario LIE 2026'!$I62,0)</f>
        <v>3.6417139357140956E-3</v>
      </c>
      <c r="O62" s="71">
        <f>IFERROR(+'Calendario LIE 2026'!O62/'Calendario LIE 2026'!$I62,0)</f>
        <v>6.259265177136872E-3</v>
      </c>
      <c r="P62" s="71">
        <f>IFERROR(+'Calendario LIE 2026'!P62/'Calendario LIE 2026'!$I62,0)</f>
        <v>1.8017163324545286E-2</v>
      </c>
      <c r="Q62" s="71">
        <f>IFERROR(+'Calendario LIE 2026'!Q62/'Calendario LIE 2026'!$I62,0)</f>
        <v>0.40168814856239959</v>
      </c>
      <c r="R62" s="71">
        <f>IFERROR(+'Calendario LIE 2026'!R62/'Calendario LIE 2026'!$I62,0)</f>
        <v>6.0706328282424792E-3</v>
      </c>
      <c r="S62" s="71">
        <f>IFERROR(+'Calendario LIE 2026'!S62/'Calendario LIE 2026'!$I62,0)</f>
        <v>1.3043372125021082E-3</v>
      </c>
      <c r="T62" s="71">
        <f>IFERROR(+'Calendario LIE 2026'!T62/'Calendario LIE 2026'!$I62,0)</f>
        <v>6.6021322113037377E-3</v>
      </c>
      <c r="U62" s="71">
        <f>IFERROR(+'Calendario LIE 2026'!U62/'Calendario LIE 2026'!$I62,0)</f>
        <v>1.5345796383584992E-3</v>
      </c>
      <c r="V62" s="32" t="s">
        <v>94</v>
      </c>
      <c r="W62" s="32" t="s">
        <v>137</v>
      </c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5" s="26" customFormat="1" ht="15" customHeight="1" x14ac:dyDescent="0.25">
      <c r="A63" s="26">
        <v>4</v>
      </c>
      <c r="B63" s="62"/>
      <c r="C63" s="49"/>
      <c r="D63" s="8"/>
      <c r="E63" s="4" t="s">
        <v>313</v>
      </c>
      <c r="F63" s="253" t="s">
        <v>336</v>
      </c>
      <c r="G63" s="253"/>
      <c r="H63" s="8"/>
      <c r="I63" s="70">
        <f t="shared" si="0"/>
        <v>0</v>
      </c>
      <c r="J63" s="70">
        <f>IFERROR(+'Calendario LIE 2026'!J63/'Calendario LIE 2026'!$I63,0)</f>
        <v>0</v>
      </c>
      <c r="K63" s="70">
        <f>IFERROR(+'Calendario LIE 2026'!K63/'Calendario LIE 2026'!$I63,0)</f>
        <v>0</v>
      </c>
      <c r="L63" s="70">
        <f>IFERROR(+'Calendario LIE 2026'!L63/'Calendario LIE 2026'!$I63,0)</f>
        <v>0</v>
      </c>
      <c r="M63" s="70">
        <f>IFERROR(+'Calendario LIE 2026'!M63/'Calendario LIE 2026'!$I63,0)</f>
        <v>0</v>
      </c>
      <c r="N63" s="70">
        <f>IFERROR(+'Calendario LIE 2026'!N63/'Calendario LIE 2026'!$I63,0)</f>
        <v>0</v>
      </c>
      <c r="O63" s="70">
        <f>IFERROR(+'Calendario LIE 2026'!O63/'Calendario LIE 2026'!$I63,0)</f>
        <v>0</v>
      </c>
      <c r="P63" s="70">
        <f>IFERROR(+'Calendario LIE 2026'!P63/'Calendario LIE 2026'!$I63,0)</f>
        <v>0</v>
      </c>
      <c r="Q63" s="70">
        <f>IFERROR(+'Calendario LIE 2026'!Q63/'Calendario LIE 2026'!$I63,0)</f>
        <v>0</v>
      </c>
      <c r="R63" s="70">
        <f>IFERROR(+'Calendario LIE 2026'!R63/'Calendario LIE 2026'!$I63,0)</f>
        <v>0</v>
      </c>
      <c r="S63" s="70">
        <f>IFERROR(+'Calendario LIE 2026'!S63/'Calendario LIE 2026'!$I63,0)</f>
        <v>0</v>
      </c>
      <c r="T63" s="70">
        <f>IFERROR(+'Calendario LIE 2026'!T63/'Calendario LIE 2026'!$I63,0)</f>
        <v>0</v>
      </c>
      <c r="U63" s="70">
        <f>IFERROR(+'Calendario LIE 2026'!U63/'Calendario LIE 2026'!$I63,0)</f>
        <v>0</v>
      </c>
      <c r="V63" s="28" t="s">
        <v>94</v>
      </c>
      <c r="W63" s="28" t="s">
        <v>137</v>
      </c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26" customFormat="1" ht="15" customHeight="1" x14ac:dyDescent="0.25">
      <c r="A64" s="26">
        <v>4</v>
      </c>
      <c r="B64" s="62"/>
      <c r="C64" s="49"/>
      <c r="D64" s="8"/>
      <c r="E64" s="4" t="s">
        <v>333</v>
      </c>
      <c r="F64" s="254" t="s">
        <v>26</v>
      </c>
      <c r="G64" s="254"/>
      <c r="H64" s="8"/>
      <c r="I64" s="70">
        <f t="shared" si="0"/>
        <v>0</v>
      </c>
      <c r="J64" s="70">
        <f>IFERROR(+'Calendario LIE 2026'!J64/'Calendario LIE 2026'!$I64,0)</f>
        <v>0</v>
      </c>
      <c r="K64" s="70">
        <f>IFERROR(+'Calendario LIE 2026'!K64/'Calendario LIE 2026'!$I64,0)</f>
        <v>0</v>
      </c>
      <c r="L64" s="70">
        <f>IFERROR(+'Calendario LIE 2026'!L64/'Calendario LIE 2026'!$I64,0)</f>
        <v>0</v>
      </c>
      <c r="M64" s="70">
        <f>IFERROR(+'Calendario LIE 2026'!M64/'Calendario LIE 2026'!$I64,0)</f>
        <v>0</v>
      </c>
      <c r="N64" s="70">
        <f>IFERROR(+'Calendario LIE 2026'!N64/'Calendario LIE 2026'!$I64,0)</f>
        <v>0</v>
      </c>
      <c r="O64" s="70">
        <f>IFERROR(+'Calendario LIE 2026'!O64/'Calendario LIE 2026'!$I64,0)</f>
        <v>0</v>
      </c>
      <c r="P64" s="70">
        <f>IFERROR(+'Calendario LIE 2026'!P64/'Calendario LIE 2026'!$I64,0)</f>
        <v>0</v>
      </c>
      <c r="Q64" s="70">
        <f>IFERROR(+'Calendario LIE 2026'!Q64/'Calendario LIE 2026'!$I64,0)</f>
        <v>0</v>
      </c>
      <c r="R64" s="70">
        <f>IFERROR(+'Calendario LIE 2026'!R64/'Calendario LIE 2026'!$I64,0)</f>
        <v>0</v>
      </c>
      <c r="S64" s="70">
        <f>IFERROR(+'Calendario LIE 2026'!S64/'Calendario LIE 2026'!$I64,0)</f>
        <v>0</v>
      </c>
      <c r="T64" s="70">
        <f>IFERROR(+'Calendario LIE 2026'!T64/'Calendario LIE 2026'!$I64,0)</f>
        <v>0</v>
      </c>
      <c r="U64" s="70">
        <f>IFERROR(+'Calendario LIE 2026'!U64/'Calendario LIE 2026'!$I64,0)</f>
        <v>0</v>
      </c>
      <c r="V64" s="28" t="s">
        <v>94</v>
      </c>
      <c r="W64" s="28" t="s">
        <v>137</v>
      </c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35" s="26" customFormat="1" ht="24.75" customHeight="1" x14ac:dyDescent="0.25">
      <c r="A65" s="26">
        <v>4</v>
      </c>
      <c r="B65" s="62"/>
      <c r="C65" s="49"/>
      <c r="D65" s="8"/>
      <c r="E65" s="4" t="s">
        <v>334</v>
      </c>
      <c r="F65" s="254" t="s">
        <v>337</v>
      </c>
      <c r="G65" s="254"/>
      <c r="H65" s="8"/>
      <c r="I65" s="70">
        <f t="shared" si="0"/>
        <v>1</v>
      </c>
      <c r="J65" s="70">
        <f>IFERROR(+'Calendario LIE 2026'!J65/'Calendario LIE 2026'!$I65,0)</f>
        <v>7.9847019296577726E-2</v>
      </c>
      <c r="K65" s="70">
        <f>IFERROR(+'Calendario LIE 2026'!K65/'Calendario LIE 2026'!$I65,0)</f>
        <v>7.7633563218675525E-2</v>
      </c>
      <c r="L65" s="70">
        <f>IFERROR(+'Calendario LIE 2026'!L65/'Calendario LIE 2026'!$I65,0)</f>
        <v>8.7781514049945303E-2</v>
      </c>
      <c r="M65" s="70">
        <f>IFERROR(+'Calendario LIE 2026'!M65/'Calendario LIE 2026'!$I65,0)</f>
        <v>6.896199469958475E-2</v>
      </c>
      <c r="N65" s="90">
        <f>IFERROR(+'Calendario LIE 2026'!N65/'Calendario LIE 2026'!$I65,0)</f>
        <v>9.4768300222274518E-2</v>
      </c>
      <c r="O65" s="90">
        <f>IFERROR(+'Calendario LIE 2026'!O65/'Calendario LIE 2026'!$I65,0)</f>
        <v>8.1372216758976129E-2</v>
      </c>
      <c r="P65" s="70">
        <f>IFERROR(+'Calendario LIE 2026'!P65/'Calendario LIE 2026'!$I65,0)</f>
        <v>9.4280364120633037E-2</v>
      </c>
      <c r="Q65" s="70">
        <f>IFERROR(+'Calendario LIE 2026'!Q65/'Calendario LIE 2026'!$I65,0)</f>
        <v>8.7068053569794315E-2</v>
      </c>
      <c r="R65" s="70">
        <f>IFERROR(+'Calendario LIE 2026'!R65/'Calendario LIE 2026'!$I65,0)</f>
        <v>7.5782222394662327E-2</v>
      </c>
      <c r="S65" s="70">
        <f>IFERROR(+'Calendario LIE 2026'!S65/'Calendario LIE 2026'!$I65,0)</f>
        <v>9.1115322251746761E-2</v>
      </c>
      <c r="T65" s="70">
        <f>IFERROR(+'Calendario LIE 2026'!T65/'Calendario LIE 2026'!$I65,0)</f>
        <v>7.497137393969415E-2</v>
      </c>
      <c r="U65" s="70">
        <f>IFERROR(+'Calendario LIE 2026'!U65/'Calendario LIE 2026'!$I65,0)</f>
        <v>8.641805547743546E-2</v>
      </c>
      <c r="V65" s="28" t="s">
        <v>94</v>
      </c>
      <c r="W65" s="28" t="s">
        <v>137</v>
      </c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35" s="26" customFormat="1" ht="15" customHeight="1" x14ac:dyDescent="0.25">
      <c r="A66" s="26">
        <v>4</v>
      </c>
      <c r="B66" s="62"/>
      <c r="C66" s="49"/>
      <c r="D66" s="8"/>
      <c r="E66" s="4" t="s">
        <v>335</v>
      </c>
      <c r="F66" s="253" t="s">
        <v>338</v>
      </c>
      <c r="G66" s="253"/>
      <c r="H66" s="8"/>
      <c r="I66" s="70">
        <f t="shared" si="0"/>
        <v>0</v>
      </c>
      <c r="J66" s="70">
        <f>IFERROR(+'Calendario LIE 2026'!J67/'Calendario LIE 2026'!$I67,0)</f>
        <v>0</v>
      </c>
      <c r="K66" s="70">
        <f>IFERROR(+'Calendario LIE 2026'!K67/'Calendario LIE 2026'!$I67,0)</f>
        <v>0</v>
      </c>
      <c r="L66" s="70">
        <f>IFERROR(+'Calendario LIE 2026'!L67/'Calendario LIE 2026'!$I67,0)</f>
        <v>0</v>
      </c>
      <c r="M66" s="70">
        <f>IFERROR(+'Calendario LIE 2026'!M67/'Calendario LIE 2026'!$I67,0)</f>
        <v>0</v>
      </c>
      <c r="N66" s="70">
        <f>IFERROR(+'Calendario LIE 2026'!N67/'Calendario LIE 2026'!$I67,0)</f>
        <v>0</v>
      </c>
      <c r="O66" s="70">
        <f>IFERROR(+'Calendario LIE 2026'!O67/'Calendario LIE 2026'!$I67,0)</f>
        <v>0</v>
      </c>
      <c r="P66" s="70">
        <f>IFERROR(+'Calendario LIE 2026'!P67/'Calendario LIE 2026'!$I67,0)</f>
        <v>0</v>
      </c>
      <c r="Q66" s="70">
        <f>IFERROR(+'Calendario LIE 2026'!Q67/'Calendario LIE 2026'!$I67,0)</f>
        <v>0</v>
      </c>
      <c r="R66" s="70">
        <f>IFERROR(+'Calendario LIE 2026'!R67/'Calendario LIE 2026'!$I67,0)</f>
        <v>0</v>
      </c>
      <c r="S66" s="70">
        <f>IFERROR(+'Calendario LIE 2026'!S67/'Calendario LIE 2026'!$I67,0)</f>
        <v>0</v>
      </c>
      <c r="T66" s="70">
        <f>IFERROR(+'Calendario LIE 2026'!T67/'Calendario LIE 2026'!$I67,0)</f>
        <v>0</v>
      </c>
      <c r="U66" s="70">
        <f>IFERROR(+'Calendario LIE 2026'!U67/'Calendario LIE 2026'!$I67,0)</f>
        <v>0</v>
      </c>
      <c r="V66" s="28" t="s">
        <v>94</v>
      </c>
      <c r="W66" s="28" t="s">
        <v>137</v>
      </c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s="23" customFormat="1" ht="13.5" x14ac:dyDescent="0.25">
      <c r="A67" s="23">
        <v>3</v>
      </c>
      <c r="B67" s="60"/>
      <c r="C67" s="39"/>
      <c r="D67" s="88">
        <v>43.002000000000002</v>
      </c>
      <c r="E67" s="252" t="s">
        <v>27</v>
      </c>
      <c r="F67" s="252"/>
      <c r="G67" s="252"/>
      <c r="H67" s="88"/>
      <c r="I67" s="69">
        <f t="shared" si="0"/>
        <v>0.99999999999999989</v>
      </c>
      <c r="J67" s="69">
        <f>IFERROR(+'Calendario LIE 2026'!J113/'Calendario LIE 2026'!$I113,0)</f>
        <v>8.1044109125582214E-2</v>
      </c>
      <c r="K67" s="69">
        <f>IFERROR(+'Calendario LIE 2026'!K113/'Calendario LIE 2026'!$I113,0)</f>
        <v>7.9580591412773502E-2</v>
      </c>
      <c r="L67" s="69">
        <f>IFERROR(+'Calendario LIE 2026'!L113/'Calendario LIE 2026'!$I113,0)</f>
        <v>8.9805128349459334E-2</v>
      </c>
      <c r="M67" s="69">
        <f>IFERROR(+'Calendario LIE 2026'!M113/'Calendario LIE 2026'!$I113,0)</f>
        <v>7.9536785749223238E-2</v>
      </c>
      <c r="N67" s="69">
        <f>IFERROR(+'Calendario LIE 2026'!N113/'Calendario LIE 2026'!$I113,0)</f>
        <v>7.8181760819715188E-2</v>
      </c>
      <c r="O67" s="69">
        <f>IFERROR(+'Calendario LIE 2026'!O113/'Calendario LIE 2026'!$I113,0)</f>
        <v>8.3419488254521348E-2</v>
      </c>
      <c r="P67" s="69">
        <f>IFERROR(+'Calendario LIE 2026'!P113/'Calendario LIE 2026'!$I113,0)</f>
        <v>5.4412365181261253E-2</v>
      </c>
      <c r="Q67" s="69">
        <f>IFERROR(+'Calendario LIE 2026'!Q113/'Calendario LIE 2026'!$I113,0)</f>
        <v>0.1224875579432038</v>
      </c>
      <c r="R67" s="69">
        <f>IFERROR(+'Calendario LIE 2026'!R113/'Calendario LIE 2026'!$I113,0)</f>
        <v>8.5240090216969683E-2</v>
      </c>
      <c r="S67" s="69">
        <f>IFERROR(+'Calendario LIE 2026'!S113/'Calendario LIE 2026'!$I113,0)</f>
        <v>8.6331656991213673E-2</v>
      </c>
      <c r="T67" s="69">
        <f>IFERROR(+'Calendario LIE 2026'!T113/'Calendario LIE 2026'!$I113,0)</f>
        <v>7.5972525450977033E-2</v>
      </c>
      <c r="U67" s="69">
        <f>IFERROR(+'Calendario LIE 2026'!U113/'Calendario LIE 2026'!$I113,0)</f>
        <v>8.3987940505099723E-2</v>
      </c>
      <c r="V67" s="25" t="s">
        <v>94</v>
      </c>
      <c r="W67" s="25" t="s">
        <v>137</v>
      </c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</row>
    <row r="68" spans="1:35" s="23" customFormat="1" ht="13.5" x14ac:dyDescent="0.25">
      <c r="A68" s="23">
        <v>3</v>
      </c>
      <c r="B68" s="60"/>
      <c r="C68" s="39"/>
      <c r="D68" s="88">
        <v>43.003</v>
      </c>
      <c r="E68" s="252" t="s">
        <v>28</v>
      </c>
      <c r="F68" s="252"/>
      <c r="G68" s="252"/>
      <c r="H68" s="88"/>
      <c r="I68" s="69">
        <f>SUM(J68:U68)</f>
        <v>1</v>
      </c>
      <c r="J68" s="69">
        <f>IFERROR(+'Calendario LIE 2026'!J68/'Calendario LIE 2026'!$I68,0)</f>
        <v>0.17088638039272178</v>
      </c>
      <c r="K68" s="69">
        <f>IFERROR(+'Calendario LIE 2026'!K68/'Calendario LIE 2026'!$I68,0)</f>
        <v>7.71544227506539E-2</v>
      </c>
      <c r="L68" s="69">
        <f>IFERROR(+'Calendario LIE 2026'!L68/'Calendario LIE 2026'!$I68,0)</f>
        <v>5.0201394867674561E-2</v>
      </c>
      <c r="M68" s="69">
        <f>IFERROR(+'Calendario LIE 2026'!M68/'Calendario LIE 2026'!$I68,0)</f>
        <v>5.5391701966344589E-2</v>
      </c>
      <c r="N68" s="69">
        <f>IFERROR(+'Calendario LIE 2026'!N68/'Calendario LIE 2026'!$I68,0)</f>
        <v>8.5377992962746257E-2</v>
      </c>
      <c r="O68" s="69">
        <f>IFERROR(+'Calendario LIE 2026'!O68/'Calendario LIE 2026'!$I68,0)</f>
        <v>6.9375110417597113E-2</v>
      </c>
      <c r="P68" s="69">
        <f>IFERROR(+'Calendario LIE 2026'!P68/'Calendario LIE 2026'!$I68,0)</f>
        <v>0.10620145915431226</v>
      </c>
      <c r="Q68" s="69">
        <f>IFERROR(+'Calendario LIE 2026'!Q68/'Calendario LIE 2026'!$I68,0)</f>
        <v>0.19055447961736888</v>
      </c>
      <c r="R68" s="69">
        <f>IFERROR(+'Calendario LIE 2026'!R68/'Calendario LIE 2026'!$I68,0)</f>
        <v>8.9521197212936207E-2</v>
      </c>
      <c r="S68" s="69">
        <f>IFERROR(+'Calendario LIE 2026'!S68/'Calendario LIE 2026'!$I68,0)</f>
        <v>4.2561530978174625E-2</v>
      </c>
      <c r="T68" s="69">
        <f>IFERROR(+'Calendario LIE 2026'!T68/'Calendario LIE 2026'!$I68,0)</f>
        <v>3.16976735659944E-2</v>
      </c>
      <c r="U68" s="69">
        <f>IFERROR(+'Calendario LIE 2026'!U68/'Calendario LIE 2026'!$I68,0)</f>
        <v>3.1076656113475425E-2</v>
      </c>
      <c r="V68" s="25" t="s">
        <v>94</v>
      </c>
      <c r="W68" s="25" t="s">
        <v>137</v>
      </c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s="26" customFormat="1" ht="12" x14ac:dyDescent="0.25">
      <c r="A69" s="26">
        <v>4</v>
      </c>
      <c r="B69" s="62"/>
      <c r="C69" s="49"/>
      <c r="D69" s="8"/>
      <c r="E69" s="4" t="s">
        <v>205</v>
      </c>
      <c r="F69" s="255" t="s">
        <v>105</v>
      </c>
      <c r="G69" s="255"/>
      <c r="H69" s="8"/>
      <c r="I69" s="70">
        <f>SUM(J69:U69)</f>
        <v>1</v>
      </c>
      <c r="J69" s="70">
        <f>IFERROR(+'Calendario LIE 2026'!J70/'Calendario LIE 2026'!$I70,0)</f>
        <v>0.10859268955079607</v>
      </c>
      <c r="K69" s="70">
        <f>IFERROR(+'Calendario LIE 2026'!K70/'Calendario LIE 2026'!$I70,0)</f>
        <v>9.3511403133910806E-2</v>
      </c>
      <c r="L69" s="70">
        <f>IFERROR(+'Calendario LIE 2026'!L70/'Calendario LIE 2026'!$I70,0)</f>
        <v>0.31775168756909317</v>
      </c>
      <c r="M69" s="70">
        <f>IFERROR(+'Calendario LIE 2026'!M70/'Calendario LIE 2026'!$I70,0)</f>
        <v>6.3177140126092712E-2</v>
      </c>
      <c r="N69" s="70">
        <f>IFERROR(+'Calendario LIE 2026'!N70/'Calendario LIE 2026'!$I70,0)</f>
        <v>0</v>
      </c>
      <c r="O69" s="70">
        <f>IFERROR(+'Calendario LIE 2026'!O70/'Calendario LIE 2026'!$I70,0)</f>
        <v>2.8145886055851513E-2</v>
      </c>
      <c r="P69" s="70">
        <f>IFERROR(+'Calendario LIE 2026'!P70/'Calendario LIE 2026'!$I70,0)</f>
        <v>7.7789104186333891E-2</v>
      </c>
      <c r="Q69" s="70">
        <f>IFERROR(+'Calendario LIE 2026'!Q70/'Calendario LIE 2026'!$I70,0)</f>
        <v>2.8313808733916829E-2</v>
      </c>
      <c r="R69" s="70">
        <f>IFERROR(+'Calendario LIE 2026'!R70/'Calendario LIE 2026'!$I70,0)</f>
        <v>8.0538299825941694E-3</v>
      </c>
      <c r="S69" s="70">
        <f>IFERROR(+'Calendario LIE 2026'!S70/'Calendario LIE 2026'!$I70,0)</f>
        <v>3.4567313850714584E-2</v>
      </c>
      <c r="T69" s="70">
        <f>IFERROR(+'Calendario LIE 2026'!T70/'Calendario LIE 2026'!$I70,0)</f>
        <v>0.15997649082507084</v>
      </c>
      <c r="U69" s="70">
        <f>IFERROR(+'Calendario LIE 2026'!U70/'Calendario LIE 2026'!$I70,0)</f>
        <v>8.0120645985625391E-2</v>
      </c>
      <c r="V69" s="28" t="s">
        <v>94</v>
      </c>
      <c r="W69" s="28" t="s">
        <v>137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s="26" customFormat="1" ht="15" customHeight="1" x14ac:dyDescent="0.25">
      <c r="A70" s="26">
        <v>4</v>
      </c>
      <c r="B70" s="62"/>
      <c r="C70" s="49"/>
      <c r="D70" s="8"/>
      <c r="E70" s="4" t="s">
        <v>206</v>
      </c>
      <c r="F70" s="253" t="s">
        <v>29</v>
      </c>
      <c r="G70" s="253"/>
      <c r="H70" s="8"/>
      <c r="I70" s="70">
        <f t="shared" si="0"/>
        <v>1.0000000000000002</v>
      </c>
      <c r="J70" s="70">
        <f>IFERROR(+'Calendario LIE 2026'!J71/'Calendario LIE 2026'!$I71,0)</f>
        <v>0.15567491956039942</v>
      </c>
      <c r="K70" s="70">
        <f>IFERROR(+'Calendario LIE 2026'!K71/'Calendario LIE 2026'!$I71,0)</f>
        <v>0.2243959800083252</v>
      </c>
      <c r="L70" s="70">
        <f>IFERROR(+'Calendario LIE 2026'!L71/'Calendario LIE 2026'!$I71,0)</f>
        <v>4.9678057477166797E-2</v>
      </c>
      <c r="M70" s="70">
        <f>IFERROR(+'Calendario LIE 2026'!M71/'Calendario LIE 2026'!$I71,0)</f>
        <v>1.5830757703924919E-2</v>
      </c>
      <c r="N70" s="70">
        <f>IFERROR(+'Calendario LIE 2026'!N71/'Calendario LIE 2026'!$I71,0)</f>
        <v>1.5942575806676809E-2</v>
      </c>
      <c r="O70" s="70">
        <f>IFERROR(+'Calendario LIE 2026'!O71/'Calendario LIE 2026'!$I71,0)</f>
        <v>4.0931843945585092E-2</v>
      </c>
      <c r="P70" s="70">
        <f>IFERROR(+'Calendario LIE 2026'!P71/'Calendario LIE 2026'!$I71,0)</f>
        <v>0.17413976925659388</v>
      </c>
      <c r="Q70" s="70">
        <f>IFERROR(+'Calendario LIE 2026'!Q71/'Calendario LIE 2026'!$I71,0)</f>
        <v>0.26354071600883111</v>
      </c>
      <c r="R70" s="70">
        <f>IFERROR(+'Calendario LIE 2026'!R71/'Calendario LIE 2026'!$I71,0)</f>
        <v>4.9192482078971381E-2</v>
      </c>
      <c r="S70" s="70">
        <f>IFERROR(+'Calendario LIE 2026'!S71/'Calendario LIE 2026'!$I71,0)</f>
        <v>8.6617399165944322E-3</v>
      </c>
      <c r="T70" s="70">
        <f>IFERROR(+'Calendario LIE 2026'!T71/'Calendario LIE 2026'!$I71,0)</f>
        <v>1.7005343207557515E-3</v>
      </c>
      <c r="U70" s="70">
        <f>IFERROR(+'Calendario LIE 2026'!U71/'Calendario LIE 2026'!$I71,0)</f>
        <v>3.1062391617519918E-4</v>
      </c>
      <c r="V70" s="28" t="s">
        <v>94</v>
      </c>
      <c r="W70" s="28" t="s">
        <v>137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35" s="26" customFormat="1" ht="12" x14ac:dyDescent="0.25">
      <c r="A71" s="26">
        <v>4</v>
      </c>
      <c r="B71" s="62"/>
      <c r="C71" s="49"/>
      <c r="D71" s="8"/>
      <c r="E71" s="4" t="s">
        <v>207</v>
      </c>
      <c r="F71" s="253" t="s">
        <v>53</v>
      </c>
      <c r="G71" s="253"/>
      <c r="H71" s="8"/>
      <c r="I71" s="70">
        <f t="shared" si="0"/>
        <v>1</v>
      </c>
      <c r="J71" s="70">
        <f>IFERROR(+'Calendario LIE 2026'!J72/'Calendario LIE 2026'!$I72,0)</f>
        <v>0.26127040443125299</v>
      </c>
      <c r="K71" s="70">
        <f>IFERROR(+'Calendario LIE 2026'!K72/'Calendario LIE 2026'!$I72,0)</f>
        <v>0.18406659259679972</v>
      </c>
      <c r="L71" s="70">
        <f>IFERROR(+'Calendario LIE 2026'!L72/'Calendario LIE 2026'!$I72,0)</f>
        <v>2.1171651892545641E-2</v>
      </c>
      <c r="M71" s="70">
        <f>IFERROR(+'Calendario LIE 2026'!M72/'Calendario LIE 2026'!$I72,0)</f>
        <v>1.9400218921109358E-3</v>
      </c>
      <c r="N71" s="70">
        <f>IFERROR(+'Calendario LIE 2026'!N72/'Calendario LIE 2026'!$I72,0)</f>
        <v>4.5274252396125449E-3</v>
      </c>
      <c r="O71" s="70">
        <f>IFERROR(+'Calendario LIE 2026'!O72/'Calendario LIE 2026'!$I72,0)</f>
        <v>4.3094552135673697E-3</v>
      </c>
      <c r="P71" s="70">
        <f>IFERROR(+'Calendario LIE 2026'!P72/'Calendario LIE 2026'!$I72,0)</f>
        <v>0.28942298097774266</v>
      </c>
      <c r="Q71" s="70">
        <f>IFERROR(+'Calendario LIE 2026'!Q72/'Calendario LIE 2026'!$I72,0)</f>
        <v>0.21856267990990177</v>
      </c>
      <c r="R71" s="70">
        <f>IFERROR(+'Calendario LIE 2026'!R72/'Calendario LIE 2026'!$I72,0)</f>
        <v>9.557043962133558E-3</v>
      </c>
      <c r="S71" s="70">
        <f>IFERROR(+'Calendario LIE 2026'!S72/'Calendario LIE 2026'!$I72,0)</f>
        <v>2.2727935847764768E-3</v>
      </c>
      <c r="T71" s="70">
        <f>IFERROR(+'Calendario LIE 2026'!T72/'Calendario LIE 2026'!$I72,0)</f>
        <v>1.1466195946697852E-3</v>
      </c>
      <c r="U71" s="70">
        <f>IFERROR(+'Calendario LIE 2026'!U72/'Calendario LIE 2026'!$I72,0)</f>
        <v>1.7523307048865318E-3</v>
      </c>
      <c r="V71" s="28" t="s">
        <v>94</v>
      </c>
      <c r="W71" s="28" t="s">
        <v>137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35" s="26" customFormat="1" ht="24" customHeight="1" x14ac:dyDescent="0.25">
      <c r="A72" s="26">
        <v>4</v>
      </c>
      <c r="B72" s="62"/>
      <c r="C72" s="49"/>
      <c r="D72" s="8"/>
      <c r="E72" s="4" t="s">
        <v>208</v>
      </c>
      <c r="F72" s="253" t="s">
        <v>139</v>
      </c>
      <c r="G72" s="253"/>
      <c r="H72" s="8"/>
      <c r="I72" s="70">
        <f t="shared" si="0"/>
        <v>1</v>
      </c>
      <c r="J72" s="70">
        <f>IFERROR(+'Calendario LIE 2026'!J73/'Calendario LIE 2026'!$I73,0)</f>
        <v>2.8185692771506489E-2</v>
      </c>
      <c r="K72" s="70">
        <f>IFERROR(+'Calendario LIE 2026'!K73/'Calendario LIE 2026'!$I73,0)</f>
        <v>0.21173848222513283</v>
      </c>
      <c r="L72" s="70">
        <f>IFERROR(+'Calendario LIE 2026'!L73/'Calendario LIE 2026'!$I73,0)</f>
        <v>1.494812624516938E-2</v>
      </c>
      <c r="M72" s="70">
        <f>IFERROR(+'Calendario LIE 2026'!M73/'Calendario LIE 2026'!$I73,0)</f>
        <v>1.301344060827701E-2</v>
      </c>
      <c r="N72" s="70">
        <f>IFERROR(+'Calendario LIE 2026'!N73/'Calendario LIE 2026'!$I73,0)</f>
        <v>8.3679404144367323E-2</v>
      </c>
      <c r="O72" s="70">
        <f>IFERROR(+'Calendario LIE 2026'!O73/'Calendario LIE 2026'!$I73,0)</f>
        <v>0.17860258038521626</v>
      </c>
      <c r="P72" s="70">
        <f>IFERROR(+'Calendario LIE 2026'!P73/'Calendario LIE 2026'!$I73,0)</f>
        <v>3.62146777735948E-2</v>
      </c>
      <c r="Q72" s="70">
        <f>IFERROR(+'Calendario LIE 2026'!Q73/'Calendario LIE 2026'!$I73,0)</f>
        <v>0.36706487305807811</v>
      </c>
      <c r="R72" s="70">
        <f>IFERROR(+'Calendario LIE 2026'!R73/'Calendario LIE 2026'!$I73,0)</f>
        <v>4.4504289896820419E-2</v>
      </c>
      <c r="S72" s="70">
        <f>IFERROR(+'Calendario LIE 2026'!S73/'Calendario LIE 2026'!$I73,0)</f>
        <v>6.7148807544085715E-3</v>
      </c>
      <c r="T72" s="70">
        <f>IFERROR(+'Calendario LIE 2026'!T73/'Calendario LIE 2026'!$I73,0)</f>
        <v>8.5214160906809319E-3</v>
      </c>
      <c r="U72" s="70">
        <f>IFERROR(+'Calendario LIE 2026'!U73/'Calendario LIE 2026'!$I73,0)</f>
        <v>6.812136046747865E-3</v>
      </c>
      <c r="V72" s="28" t="s">
        <v>94</v>
      </c>
      <c r="W72" s="28" t="s">
        <v>137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35" s="26" customFormat="1" ht="12" x14ac:dyDescent="0.25">
      <c r="A73" s="26">
        <v>4</v>
      </c>
      <c r="B73" s="62"/>
      <c r="C73" s="49"/>
      <c r="D73" s="8"/>
      <c r="E73" s="4" t="s">
        <v>209</v>
      </c>
      <c r="F73" s="253" t="s">
        <v>30</v>
      </c>
      <c r="G73" s="253"/>
      <c r="H73" s="8"/>
      <c r="I73" s="70">
        <f t="shared" si="0"/>
        <v>1</v>
      </c>
      <c r="J73" s="70">
        <f>IFERROR(+'Calendario LIE 2026'!J74/'Calendario LIE 2026'!$I74,0)</f>
        <v>3.9329562246842531E-2</v>
      </c>
      <c r="K73" s="70">
        <f>IFERROR(+'Calendario LIE 2026'!K74/'Calendario LIE 2026'!$I74,0)</f>
        <v>4.4757107289676336E-2</v>
      </c>
      <c r="L73" s="70">
        <f>IFERROR(+'Calendario LIE 2026'!L74/'Calendario LIE 2026'!$I74,0)</f>
        <v>7.598563059967324E-2</v>
      </c>
      <c r="M73" s="70">
        <f>IFERROR(+'Calendario LIE 2026'!M74/'Calendario LIE 2026'!$I74,0)</f>
        <v>9.1835270483570097E-2</v>
      </c>
      <c r="N73" s="70">
        <f>IFERROR(+'Calendario LIE 2026'!N74/'Calendario LIE 2026'!$I74,0)</f>
        <v>0.20622657231398198</v>
      </c>
      <c r="O73" s="70">
        <f>IFERROR(+'Calendario LIE 2026'!O74/'Calendario LIE 2026'!$I74,0)</f>
        <v>0.11631712370321701</v>
      </c>
      <c r="P73" s="70">
        <f>IFERROR(+'Calendario LIE 2026'!P74/'Calendario LIE 2026'!$I74,0)</f>
        <v>0.1202921207452553</v>
      </c>
      <c r="Q73" s="70">
        <f>IFERROR(+'Calendario LIE 2026'!Q74/'Calendario LIE 2026'!$I74,0)</f>
        <v>6.4055604645132699E-2</v>
      </c>
      <c r="R73" s="70">
        <f>IFERROR(+'Calendario LIE 2026'!R74/'Calendario LIE 2026'!$I74,0)</f>
        <v>6.5641575599207524E-2</v>
      </c>
      <c r="S73" s="70">
        <f>IFERROR(+'Calendario LIE 2026'!S74/'Calendario LIE 2026'!$I74,0)</f>
        <v>4.2544300196610048E-2</v>
      </c>
      <c r="T73" s="70">
        <f>IFERROR(+'Calendario LIE 2026'!T74/'Calendario LIE 2026'!$I74,0)</f>
        <v>7.5220336678976818E-2</v>
      </c>
      <c r="U73" s="70">
        <f>IFERROR(+'Calendario LIE 2026'!U74/'Calendario LIE 2026'!$I74,0)</f>
        <v>5.7794795497856419E-2</v>
      </c>
      <c r="V73" s="28" t="s">
        <v>94</v>
      </c>
      <c r="W73" s="28" t="s">
        <v>137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35" s="26" customFormat="1" ht="24" customHeight="1" x14ac:dyDescent="0.25">
      <c r="A74" s="26">
        <v>4</v>
      </c>
      <c r="B74" s="62"/>
      <c r="C74" s="49"/>
      <c r="D74" s="8"/>
      <c r="E74" s="4" t="s">
        <v>210</v>
      </c>
      <c r="F74" s="253" t="s">
        <v>99</v>
      </c>
      <c r="G74" s="253"/>
      <c r="H74" s="8"/>
      <c r="I74" s="70">
        <f t="shared" si="0"/>
        <v>1</v>
      </c>
      <c r="J74" s="70">
        <f>IFERROR(+'Calendario LIE 2026'!J75/'Calendario LIE 2026'!$I75,0)</f>
        <v>7.4031753739983762E-3</v>
      </c>
      <c r="K74" s="70">
        <f>IFERROR(+'Calendario LIE 2026'!K75/'Calendario LIE 2026'!$I75,0)</f>
        <v>8.0701244042094174E-3</v>
      </c>
      <c r="L74" s="70">
        <f>IFERROR(+'Calendario LIE 2026'!L75/'Calendario LIE 2026'!$I75,0)</f>
        <v>4.0801410269689489E-2</v>
      </c>
      <c r="M74" s="70">
        <f>IFERROR(+'Calendario LIE 2026'!M75/'Calendario LIE 2026'!$I75,0)</f>
        <v>1.8175606660330093E-2</v>
      </c>
      <c r="N74" s="70">
        <f>IFERROR(+'Calendario LIE 2026'!N75/'Calendario LIE 2026'!$I75,0)</f>
        <v>9.1693264331313543E-2</v>
      </c>
      <c r="O74" s="70">
        <f>IFERROR(+'Calendario LIE 2026'!O75/'Calendario LIE 2026'!$I75,0)</f>
        <v>0.10030593904147114</v>
      </c>
      <c r="P74" s="70">
        <f>IFERROR(+'Calendario LIE 2026'!P75/'Calendario LIE 2026'!$I75,0)</f>
        <v>0.10839894110928283</v>
      </c>
      <c r="Q74" s="70">
        <f>IFERROR(+'Calendario LIE 2026'!Q75/'Calendario LIE 2026'!$I75,0)</f>
        <v>0.14640964209643686</v>
      </c>
      <c r="R74" s="70">
        <f>IFERROR(+'Calendario LIE 2026'!R75/'Calendario LIE 2026'!$I75,0)</f>
        <v>0.10247401476804609</v>
      </c>
      <c r="S74" s="70">
        <f>IFERROR(+'Calendario LIE 2026'!S75/'Calendario LIE 2026'!$I75,0)</f>
        <v>0.15872100193287689</v>
      </c>
      <c r="T74" s="70">
        <f>IFERROR(+'Calendario LIE 2026'!T75/'Calendario LIE 2026'!$I75,0)</f>
        <v>0.10599374674147563</v>
      </c>
      <c r="U74" s="70">
        <f>IFERROR(+'Calendario LIE 2026'!U75/'Calendario LIE 2026'!$I75,0)</f>
        <v>0.11155313327086962</v>
      </c>
      <c r="V74" s="28" t="s">
        <v>94</v>
      </c>
      <c r="W74" s="28" t="s">
        <v>137</v>
      </c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pans="1:35" s="26" customFormat="1" ht="12" x14ac:dyDescent="0.25">
      <c r="A75" s="26">
        <v>4</v>
      </c>
      <c r="B75" s="62"/>
      <c r="C75" s="49"/>
      <c r="D75" s="8"/>
      <c r="E75" s="4" t="s">
        <v>211</v>
      </c>
      <c r="F75" s="253" t="s">
        <v>100</v>
      </c>
      <c r="G75" s="253"/>
      <c r="H75" s="8"/>
      <c r="I75" s="70">
        <f t="shared" si="0"/>
        <v>1</v>
      </c>
      <c r="J75" s="70">
        <f>IFERROR(+'Calendario LIE 2026'!J76/'Calendario LIE 2026'!$I76,0)</f>
        <v>7.0081548541772176E-2</v>
      </c>
      <c r="K75" s="70">
        <f>IFERROR(+'Calendario LIE 2026'!K76/'Calendario LIE 2026'!$I76,0)</f>
        <v>7.0521503024170235E-2</v>
      </c>
      <c r="L75" s="70">
        <f>IFERROR(+'Calendario LIE 2026'!L76/'Calendario LIE 2026'!$I76,0)</f>
        <v>0.11976363433948101</v>
      </c>
      <c r="M75" s="70">
        <f>IFERROR(+'Calendario LIE 2026'!M76/'Calendario LIE 2026'!$I76,0)</f>
        <v>0.10333953475694008</v>
      </c>
      <c r="N75" s="70">
        <f>IFERROR(+'Calendario LIE 2026'!N76/'Calendario LIE 2026'!$I76,0)</f>
        <v>7.401633114713882E-2</v>
      </c>
      <c r="O75" s="70">
        <f>IFERROR(+'Calendario LIE 2026'!O76/'Calendario LIE 2026'!$I76,0)</f>
        <v>0.10218765949881328</v>
      </c>
      <c r="P75" s="70">
        <f>IFERROR(+'Calendario LIE 2026'!P76/'Calendario LIE 2026'!$I76,0)</f>
        <v>8.8978458768853311E-2</v>
      </c>
      <c r="Q75" s="70">
        <f>IFERROR(+'Calendario LIE 2026'!Q76/'Calendario LIE 2026'!$I76,0)</f>
        <v>9.0669213185893716E-2</v>
      </c>
      <c r="R75" s="70">
        <f>IFERROR(+'Calendario LIE 2026'!R76/'Calendario LIE 2026'!$I76,0)</f>
        <v>9.5267066765427996E-2</v>
      </c>
      <c r="S75" s="70">
        <f>IFERROR(+'Calendario LIE 2026'!S76/'Calendario LIE 2026'!$I76,0)</f>
        <v>0.11166207085487612</v>
      </c>
      <c r="T75" s="70">
        <f>IFERROR(+'Calendario LIE 2026'!T76/'Calendario LIE 2026'!$I76,0)</f>
        <v>4.3568969564736014E-2</v>
      </c>
      <c r="U75" s="70">
        <f>IFERROR(+'Calendario LIE 2026'!U76/'Calendario LIE 2026'!$I76,0)</f>
        <v>2.9944009551897247E-2</v>
      </c>
      <c r="V75" s="28" t="s">
        <v>94</v>
      </c>
      <c r="W75" s="28" t="s">
        <v>137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s="26" customFormat="1" ht="12" x14ac:dyDescent="0.25">
      <c r="A76" s="26">
        <v>4</v>
      </c>
      <c r="B76" s="62"/>
      <c r="C76" s="49"/>
      <c r="D76" s="8"/>
      <c r="E76" s="4" t="s">
        <v>212</v>
      </c>
      <c r="F76" s="253" t="s">
        <v>140</v>
      </c>
      <c r="G76" s="253"/>
      <c r="H76" s="8"/>
      <c r="I76" s="70">
        <f t="shared" si="0"/>
        <v>1</v>
      </c>
      <c r="J76" s="70">
        <f>IFERROR(+'Calendario LIE 2026'!J77/'Calendario LIE 2026'!$I77,0)</f>
        <v>0.10317357826678281</v>
      </c>
      <c r="K76" s="70">
        <f>IFERROR(+'Calendario LIE 2026'!K77/'Calendario LIE 2026'!$I77,0)</f>
        <v>7.0537349746966724E-2</v>
      </c>
      <c r="L76" s="70">
        <f>IFERROR(+'Calendario LIE 2026'!L77/'Calendario LIE 2026'!$I77,0)</f>
        <v>7.690786959665212E-2</v>
      </c>
      <c r="M76" s="70">
        <f>IFERROR(+'Calendario LIE 2026'!M77/'Calendario LIE 2026'!$I77,0)</f>
        <v>7.0689786210571245E-2</v>
      </c>
      <c r="N76" s="70">
        <f>IFERROR(+'Calendario LIE 2026'!N77/'Calendario LIE 2026'!$I77,0)</f>
        <v>8.0998961576029774E-2</v>
      </c>
      <c r="O76" s="70">
        <f>IFERROR(+'Calendario LIE 2026'!O77/'Calendario LIE 2026'!$I77,0)</f>
        <v>6.7518246627568515E-2</v>
      </c>
      <c r="P76" s="70">
        <f>IFERROR(+'Calendario LIE 2026'!P77/'Calendario LIE 2026'!$I77,0)</f>
        <v>7.2067365614450318E-2</v>
      </c>
      <c r="Q76" s="70">
        <f>IFERROR(+'Calendario LIE 2026'!Q77/'Calendario LIE 2026'!$I77,0)</f>
        <v>0.10057905958616024</v>
      </c>
      <c r="R76" s="70">
        <f>IFERROR(+'Calendario LIE 2026'!R77/'Calendario LIE 2026'!$I77,0)</f>
        <v>0.1310277151720641</v>
      </c>
      <c r="S76" s="70">
        <f>IFERROR(+'Calendario LIE 2026'!S77/'Calendario LIE 2026'!$I77,0)</f>
        <v>8.4486635775442728E-2</v>
      </c>
      <c r="T76" s="70">
        <f>IFERROR(+'Calendario LIE 2026'!T77/'Calendario LIE 2026'!$I77,0)</f>
        <v>7.931594656821836E-2</v>
      </c>
      <c r="U76" s="70">
        <f>IFERROR(+'Calendario LIE 2026'!U77/'Calendario LIE 2026'!$I77,0)</f>
        <v>6.2697485259093064E-2</v>
      </c>
      <c r="V76" s="28" t="s">
        <v>94</v>
      </c>
      <c r="W76" s="28" t="s">
        <v>137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pans="1:35" s="26" customFormat="1" ht="36.75" customHeight="1" x14ac:dyDescent="0.25">
      <c r="A77" s="26">
        <v>4</v>
      </c>
      <c r="B77" s="62"/>
      <c r="C77" s="49"/>
      <c r="D77" s="8"/>
      <c r="E77" s="4" t="s">
        <v>213</v>
      </c>
      <c r="F77" s="253" t="s">
        <v>104</v>
      </c>
      <c r="G77" s="253"/>
      <c r="H77" s="8"/>
      <c r="I77" s="70">
        <f t="shared" si="0"/>
        <v>1</v>
      </c>
      <c r="J77" s="70">
        <f>IFERROR(+'Calendario LIE 2026'!J79/'Calendario LIE 2026'!$I79,0)</f>
        <v>1.7248263973431245E-2</v>
      </c>
      <c r="K77" s="70">
        <f>IFERROR(+'Calendario LIE 2026'!K79/'Calendario LIE 2026'!$I79,0)</f>
        <v>3.0320811866338129E-2</v>
      </c>
      <c r="L77" s="70">
        <f>IFERROR(+'Calendario LIE 2026'!L79/'Calendario LIE 2026'!$I79,0)</f>
        <v>2.283130593998656E-2</v>
      </c>
      <c r="M77" s="70">
        <f>IFERROR(+'Calendario LIE 2026'!M79/'Calendario LIE 2026'!$I79,0)</f>
        <v>0.25594826494735917</v>
      </c>
      <c r="N77" s="70">
        <f>IFERROR(+'Calendario LIE 2026'!N79/'Calendario LIE 2026'!$I79,0)</f>
        <v>4.8085257652638859E-2</v>
      </c>
      <c r="O77" s="70">
        <f>IFERROR(+'Calendario LIE 2026'!O79/'Calendario LIE 2026'!$I79,0)</f>
        <v>0.14028945138638643</v>
      </c>
      <c r="P77" s="70">
        <f>IFERROR(+'Calendario LIE 2026'!P79/'Calendario LIE 2026'!$I79,0)</f>
        <v>0.13210602179650749</v>
      </c>
      <c r="Q77" s="70">
        <f>IFERROR(+'Calendario LIE 2026'!Q79/'Calendario LIE 2026'!$I79,0)</f>
        <v>7.5588982927043052E-2</v>
      </c>
      <c r="R77" s="70">
        <f>IFERROR(+'Calendario LIE 2026'!R79/'Calendario LIE 2026'!$I79,0)</f>
        <v>0.14444325408806258</v>
      </c>
      <c r="S77" s="70">
        <f>IFERROR(+'Calendario LIE 2026'!S79/'Calendario LIE 2026'!$I79,0)</f>
        <v>2.8236606055883986E-2</v>
      </c>
      <c r="T77" s="70">
        <f>IFERROR(+'Calendario LIE 2026'!T79/'Calendario LIE 2026'!$I79,0)</f>
        <v>3.2163970509461709E-2</v>
      </c>
      <c r="U77" s="70">
        <f>IFERROR(+'Calendario LIE 2026'!U79/'Calendario LIE 2026'!$I79,0)</f>
        <v>7.273780885690076E-2</v>
      </c>
      <c r="V77" s="28" t="s">
        <v>94</v>
      </c>
      <c r="W77" s="28" t="s">
        <v>137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</row>
    <row r="78" spans="1:35" s="26" customFormat="1" ht="12" x14ac:dyDescent="0.25">
      <c r="A78" s="26">
        <v>4</v>
      </c>
      <c r="B78" s="62"/>
      <c r="C78" s="49"/>
      <c r="D78" s="8"/>
      <c r="E78" s="4" t="s">
        <v>214</v>
      </c>
      <c r="F78" s="253" t="s">
        <v>31</v>
      </c>
      <c r="G78" s="253"/>
      <c r="H78" s="8"/>
      <c r="I78" s="70">
        <f t="shared" si="0"/>
        <v>1</v>
      </c>
      <c r="J78" s="70">
        <f>IFERROR(+'Calendario LIE 2026'!J80/'Calendario LIE 2026'!$I80,0)</f>
        <v>0.22322452870600737</v>
      </c>
      <c r="K78" s="70">
        <f>IFERROR(+'Calendario LIE 2026'!K80/'Calendario LIE 2026'!$I80,0)</f>
        <v>6.9101925707989065E-2</v>
      </c>
      <c r="L78" s="70">
        <f>IFERROR(+'Calendario LIE 2026'!L80/'Calendario LIE 2026'!$I80,0)</f>
        <v>3.6933013686708954E-2</v>
      </c>
      <c r="M78" s="70">
        <f>IFERROR(+'Calendario LIE 2026'!M80/'Calendario LIE 2026'!$I80,0)</f>
        <v>1.6322879648913245E-2</v>
      </c>
      <c r="N78" s="70">
        <f>IFERROR(+'Calendario LIE 2026'!N80/'Calendario LIE 2026'!$I80,0)</f>
        <v>2.2070876194949473E-2</v>
      </c>
      <c r="O78" s="70">
        <f>IFERROR(+'Calendario LIE 2026'!O80/'Calendario LIE 2026'!$I80,0)</f>
        <v>0.19073612900944117</v>
      </c>
      <c r="P78" s="70">
        <f>IFERROR(+'Calendario LIE 2026'!P80/'Calendario LIE 2026'!$I80,0)</f>
        <v>4.5638258092793683E-2</v>
      </c>
      <c r="Q78" s="70">
        <f>IFERROR(+'Calendario LIE 2026'!Q80/'Calendario LIE 2026'!$I80,0)</f>
        <v>0.30441453287444731</v>
      </c>
      <c r="R78" s="70">
        <f>IFERROR(+'Calendario LIE 2026'!R80/'Calendario LIE 2026'!$I80,0)</f>
        <v>5.0461568295060377E-2</v>
      </c>
      <c r="S78" s="70">
        <f>IFERROR(+'Calendario LIE 2026'!S80/'Calendario LIE 2026'!$I80,0)</f>
        <v>2.1169634842276804E-2</v>
      </c>
      <c r="T78" s="70">
        <f>IFERROR(+'Calendario LIE 2026'!T80/'Calendario LIE 2026'!$I80,0)</f>
        <v>1.256651522791909E-2</v>
      </c>
      <c r="U78" s="70">
        <f>IFERROR(+'Calendario LIE 2026'!U80/'Calendario LIE 2026'!$I80,0)</f>
        <v>7.3601377134934667E-3</v>
      </c>
      <c r="V78" s="28" t="s">
        <v>94</v>
      </c>
      <c r="W78" s="28" t="s">
        <v>137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35" s="26" customFormat="1" ht="12" x14ac:dyDescent="0.25">
      <c r="A79" s="26">
        <v>4</v>
      </c>
      <c r="B79" s="62"/>
      <c r="C79" s="49"/>
      <c r="D79" s="8"/>
      <c r="E79" s="4" t="s">
        <v>215</v>
      </c>
      <c r="F79" s="253" t="s">
        <v>35</v>
      </c>
      <c r="G79" s="253"/>
      <c r="H79" s="8"/>
      <c r="I79" s="70">
        <f t="shared" si="0"/>
        <v>1</v>
      </c>
      <c r="J79" s="70">
        <f>IFERROR(+'Calendario LIE 2026'!J81/'Calendario LIE 2026'!$I81,0)</f>
        <v>0.26912383653368988</v>
      </c>
      <c r="K79" s="70">
        <f>IFERROR(+'Calendario LIE 2026'!K81/'Calendario LIE 2026'!$I81,0)</f>
        <v>5.1992682746296433E-2</v>
      </c>
      <c r="L79" s="70">
        <f>IFERROR(+'Calendario LIE 2026'!L81/'Calendario LIE 2026'!$I81,0)</f>
        <v>2.2561775334641845E-2</v>
      </c>
      <c r="M79" s="70">
        <f>IFERROR(+'Calendario LIE 2026'!M81/'Calendario LIE 2026'!$I81,0)</f>
        <v>4.8542255608721632E-3</v>
      </c>
      <c r="N79" s="70">
        <f>IFERROR(+'Calendario LIE 2026'!N81/'Calendario LIE 2026'!$I81,0)</f>
        <v>1.6668738940529629E-2</v>
      </c>
      <c r="O79" s="70">
        <f>IFERROR(+'Calendario LIE 2026'!O81/'Calendario LIE 2026'!$I81,0)</f>
        <v>8.2119655402126263E-2</v>
      </c>
      <c r="P79" s="70">
        <f>IFERROR(+'Calendario LIE 2026'!P81/'Calendario LIE 2026'!$I81,0)</f>
        <v>9.1059845932211489E-2</v>
      </c>
      <c r="Q79" s="70">
        <f>IFERROR(+'Calendario LIE 2026'!Q81/'Calendario LIE 2026'!$I81,0)</f>
        <v>0.36626996903257142</v>
      </c>
      <c r="R79" s="70">
        <f>IFERROR(+'Calendario LIE 2026'!R81/'Calendario LIE 2026'!$I81,0)</f>
        <v>7.857150930937129E-2</v>
      </c>
      <c r="S79" s="70">
        <f>IFERROR(+'Calendario LIE 2026'!S81/'Calendario LIE 2026'!$I81,0)</f>
        <v>1.2734092502659012E-2</v>
      </c>
      <c r="T79" s="70">
        <f>IFERROR(+'Calendario LIE 2026'!T81/'Calendario LIE 2026'!$I81,0)</f>
        <v>8.244125285909984E-4</v>
      </c>
      <c r="U79" s="70">
        <f>IFERROR(+'Calendario LIE 2026'!U81/'Calendario LIE 2026'!$I81,0)</f>
        <v>3.2192561764395953E-3</v>
      </c>
      <c r="V79" s="28" t="s">
        <v>94</v>
      </c>
      <c r="W79" s="28" t="s">
        <v>137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</row>
    <row r="80" spans="1:35" s="26" customFormat="1" ht="15" customHeight="1" x14ac:dyDescent="0.25">
      <c r="A80" s="26">
        <v>4</v>
      </c>
      <c r="B80" s="62"/>
      <c r="C80" s="49"/>
      <c r="D80" s="8"/>
      <c r="E80" s="4" t="s">
        <v>216</v>
      </c>
      <c r="F80" s="253" t="s">
        <v>32</v>
      </c>
      <c r="G80" s="253"/>
      <c r="H80" s="8"/>
      <c r="I80" s="70">
        <f t="shared" si="0"/>
        <v>1</v>
      </c>
      <c r="J80" s="70">
        <f>IFERROR(+'Calendario LIE 2026'!J82/'Calendario LIE 2026'!$I82,0)</f>
        <v>0.23180323623870147</v>
      </c>
      <c r="K80" s="70">
        <f>IFERROR(+'Calendario LIE 2026'!K82/'Calendario LIE 2026'!$I82,0)</f>
        <v>8.0343855114672735E-2</v>
      </c>
      <c r="L80" s="70">
        <f>IFERROR(+'Calendario LIE 2026'!L82/'Calendario LIE 2026'!$I82,0)</f>
        <v>3.1204943707712748E-2</v>
      </c>
      <c r="M80" s="70">
        <f>IFERROR(+'Calendario LIE 2026'!M82/'Calendario LIE 2026'!$I82,0)</f>
        <v>2.6679628537541165E-2</v>
      </c>
      <c r="N80" s="70">
        <f>IFERROR(+'Calendario LIE 2026'!N82/'Calendario LIE 2026'!$I82,0)</f>
        <v>3.4102554199624151E-2</v>
      </c>
      <c r="O80" s="70">
        <f>IFERROR(+'Calendario LIE 2026'!O82/'Calendario LIE 2026'!$I82,0)</f>
        <v>0.10976440705744253</v>
      </c>
      <c r="P80" s="70">
        <f>IFERROR(+'Calendario LIE 2026'!P82/'Calendario LIE 2026'!$I82,0)</f>
        <v>6.1052733109062014E-2</v>
      </c>
      <c r="Q80" s="70">
        <f>IFERROR(+'Calendario LIE 2026'!Q82/'Calendario LIE 2026'!$I82,0)</f>
        <v>0.31670282342926198</v>
      </c>
      <c r="R80" s="70">
        <f>IFERROR(+'Calendario LIE 2026'!R82/'Calendario LIE 2026'!$I82,0)</f>
        <v>4.9125503955098244E-2</v>
      </c>
      <c r="S80" s="70">
        <f>IFERROR(+'Calendario LIE 2026'!S82/'Calendario LIE 2026'!$I82,0)</f>
        <v>3.3139018666574885E-2</v>
      </c>
      <c r="T80" s="70">
        <f>IFERROR(+'Calendario LIE 2026'!T82/'Calendario LIE 2026'!$I82,0)</f>
        <v>1.54001594085993E-2</v>
      </c>
      <c r="U80" s="70">
        <f>IFERROR(+'Calendario LIE 2026'!U82/'Calendario LIE 2026'!$I82,0)</f>
        <v>1.0681136575708778E-2</v>
      </c>
      <c r="V80" s="28" t="s">
        <v>94</v>
      </c>
      <c r="W80" s="28" t="s">
        <v>137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</row>
    <row r="81" spans="1:35" s="26" customFormat="1" ht="15" customHeight="1" x14ac:dyDescent="0.25">
      <c r="A81" s="26">
        <v>4</v>
      </c>
      <c r="B81" s="62"/>
      <c r="C81" s="49"/>
      <c r="D81" s="8"/>
      <c r="E81" s="4" t="s">
        <v>217</v>
      </c>
      <c r="F81" s="253" t="s">
        <v>33</v>
      </c>
      <c r="G81" s="253"/>
      <c r="H81" s="8"/>
      <c r="I81" s="70">
        <f t="shared" si="0"/>
        <v>1</v>
      </c>
      <c r="J81" s="70">
        <f>IFERROR(+'Calendario LIE 2026'!J83/'Calendario LIE 2026'!$I83,0)</f>
        <v>0.26136976330039363</v>
      </c>
      <c r="K81" s="70">
        <f>IFERROR(+'Calendario LIE 2026'!K83/'Calendario LIE 2026'!$I83,0)</f>
        <v>8.7216631325856331E-2</v>
      </c>
      <c r="L81" s="70">
        <f>IFERROR(+'Calendario LIE 2026'!L83/'Calendario LIE 2026'!$I83,0)</f>
        <v>5.0242085902775187E-2</v>
      </c>
      <c r="M81" s="70">
        <f>IFERROR(+'Calendario LIE 2026'!M83/'Calendario LIE 2026'!$I83,0)</f>
        <v>4.1832487262977266E-2</v>
      </c>
      <c r="N81" s="70">
        <f>IFERROR(+'Calendario LIE 2026'!N83/'Calendario LIE 2026'!$I83,0)</f>
        <v>2.7543118762968888E-2</v>
      </c>
      <c r="O81" s="70">
        <f>IFERROR(+'Calendario LIE 2026'!O83/'Calendario LIE 2026'!$I83,0)</f>
        <v>0.15055969352189696</v>
      </c>
      <c r="P81" s="70">
        <f>IFERROR(+'Calendario LIE 2026'!P83/'Calendario LIE 2026'!$I83,0)</f>
        <v>5.6512308174029288E-2</v>
      </c>
      <c r="Q81" s="70">
        <f>IFERROR(+'Calendario LIE 2026'!Q83/'Calendario LIE 2026'!$I83,0)</f>
        <v>0.24331350246087768</v>
      </c>
      <c r="R81" s="70">
        <f>IFERROR(+'Calendario LIE 2026'!R83/'Calendario LIE 2026'!$I83,0)</f>
        <v>3.6555701389350818E-2</v>
      </c>
      <c r="S81" s="70">
        <f>IFERROR(+'Calendario LIE 2026'!S83/'Calendario LIE 2026'!$I83,0)</f>
        <v>2.1421073722498657E-2</v>
      </c>
      <c r="T81" s="70">
        <f>IFERROR(+'Calendario LIE 2026'!T83/'Calendario LIE 2026'!$I83,0)</f>
        <v>1.4545433897001683E-2</v>
      </c>
      <c r="U81" s="70">
        <f>IFERROR(+'Calendario LIE 2026'!U83/'Calendario LIE 2026'!$I83,0)</f>
        <v>8.8882002793735666E-3</v>
      </c>
      <c r="V81" s="28" t="s">
        <v>94</v>
      </c>
      <c r="W81" s="28" t="s">
        <v>137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</row>
    <row r="82" spans="1:35" s="26" customFormat="1" ht="15" customHeight="1" x14ac:dyDescent="0.25">
      <c r="A82" s="26">
        <v>4</v>
      </c>
      <c r="B82" s="62"/>
      <c r="C82" s="49"/>
      <c r="D82" s="8"/>
      <c r="E82" s="4" t="s">
        <v>218</v>
      </c>
      <c r="F82" s="253" t="s">
        <v>34</v>
      </c>
      <c r="G82" s="253"/>
      <c r="H82" s="8"/>
      <c r="I82" s="70">
        <f t="shared" si="0"/>
        <v>1.0000000000000002</v>
      </c>
      <c r="J82" s="70">
        <f>IFERROR(+'Calendario LIE 2026'!J84/'Calendario LIE 2026'!$I84,0)</f>
        <v>0.17633447647663811</v>
      </c>
      <c r="K82" s="70">
        <f>IFERROR(+'Calendario LIE 2026'!K84/'Calendario LIE 2026'!$I84,0)</f>
        <v>0.18419724311744656</v>
      </c>
      <c r="L82" s="70">
        <f>IFERROR(+'Calendario LIE 2026'!L84/'Calendario LIE 2026'!$I84,0)</f>
        <v>3.8094121528886894E-2</v>
      </c>
      <c r="M82" s="70">
        <f>IFERROR(+'Calendario LIE 2026'!M84/'Calendario LIE 2026'!$I84,0)</f>
        <v>1.8333584895063655E-2</v>
      </c>
      <c r="N82" s="70">
        <f>IFERROR(+'Calendario LIE 2026'!N84/'Calendario LIE 2026'!$I84,0)</f>
        <v>2.3197829314780948E-2</v>
      </c>
      <c r="O82" s="70">
        <f>IFERROR(+'Calendario LIE 2026'!O84/'Calendario LIE 2026'!$I84,0)</f>
        <v>5.1037499078582037E-2</v>
      </c>
      <c r="P82" s="70">
        <f>IFERROR(+'Calendario LIE 2026'!P84/'Calendario LIE 2026'!$I84,0)</f>
        <v>7.9462383330934722E-2</v>
      </c>
      <c r="Q82" s="70">
        <f>IFERROR(+'Calendario LIE 2026'!Q84/'Calendario LIE 2026'!$I84,0)</f>
        <v>0.32118727776276207</v>
      </c>
      <c r="R82" s="70">
        <f>IFERROR(+'Calendario LIE 2026'!R84/'Calendario LIE 2026'!$I84,0)</f>
        <v>6.8577786982206984E-2</v>
      </c>
      <c r="S82" s="70">
        <f>IFERROR(+'Calendario LIE 2026'!S84/'Calendario LIE 2026'!$I84,0)</f>
        <v>1.9715466132185742E-2</v>
      </c>
      <c r="T82" s="70">
        <f>IFERROR(+'Calendario LIE 2026'!T84/'Calendario LIE 2026'!$I84,0)</f>
        <v>1.4713482889707146E-2</v>
      </c>
      <c r="U82" s="70">
        <f>IFERROR(+'Calendario LIE 2026'!U84/'Calendario LIE 2026'!$I84,0)</f>
        <v>5.1488484908051258E-3</v>
      </c>
      <c r="V82" s="28" t="s">
        <v>94</v>
      </c>
      <c r="W82" s="28" t="s">
        <v>137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s="26" customFormat="1" ht="15" customHeight="1" x14ac:dyDescent="0.25">
      <c r="A83" s="26">
        <v>4</v>
      </c>
      <c r="B83" s="62"/>
      <c r="C83" s="49"/>
      <c r="D83" s="8"/>
      <c r="E83" s="4" t="s">
        <v>219</v>
      </c>
      <c r="F83" s="253" t="s">
        <v>36</v>
      </c>
      <c r="G83" s="253"/>
      <c r="H83" s="8"/>
      <c r="I83" s="70">
        <f t="shared" si="0"/>
        <v>1</v>
      </c>
      <c r="J83" s="70">
        <f>IFERROR(+'Calendario LIE 2026'!J85/'Calendario LIE 2026'!$I85,0)</f>
        <v>0.3306447474784282</v>
      </c>
      <c r="K83" s="70">
        <f>IFERROR(+'Calendario LIE 2026'!K85/'Calendario LIE 2026'!$I85,0)</f>
        <v>3.5328652724988106E-2</v>
      </c>
      <c r="L83" s="70">
        <f>IFERROR(+'Calendario LIE 2026'!L85/'Calendario LIE 2026'!$I85,0)</f>
        <v>2.5560900832430403E-2</v>
      </c>
      <c r="M83" s="70">
        <f>IFERROR(+'Calendario LIE 2026'!M85/'Calendario LIE 2026'!$I85,0)</f>
        <v>1.6923267224264401E-2</v>
      </c>
      <c r="N83" s="70">
        <f>IFERROR(+'Calendario LIE 2026'!N85/'Calendario LIE 2026'!$I85,0)</f>
        <v>2.0049622083388799E-2</v>
      </c>
      <c r="O83" s="70">
        <f>IFERROR(+'Calendario LIE 2026'!O85/'Calendario LIE 2026'!$I85,0)</f>
        <v>0.11165067917406921</v>
      </c>
      <c r="P83" s="70">
        <f>IFERROR(+'Calendario LIE 2026'!P85/'Calendario LIE 2026'!$I85,0)</f>
        <v>2.8833757096704066E-2</v>
      </c>
      <c r="Q83" s="70">
        <f>IFERROR(+'Calendario LIE 2026'!Q85/'Calendario LIE 2026'!$I85,0)</f>
        <v>0.38314777728117683</v>
      </c>
      <c r="R83" s="70">
        <f>IFERROR(+'Calendario LIE 2026'!R85/'Calendario LIE 2026'!$I85,0)</f>
        <v>1.5406692610553406E-2</v>
      </c>
      <c r="S83" s="70">
        <f>IFERROR(+'Calendario LIE 2026'!S85/'Calendario LIE 2026'!$I85,0)</f>
        <v>1.4578748967239459E-2</v>
      </c>
      <c r="T83" s="70">
        <f>IFERROR(+'Calendario LIE 2026'!T85/'Calendario LIE 2026'!$I85,0)</f>
        <v>8.2216786879621712E-3</v>
      </c>
      <c r="U83" s="70">
        <f>IFERROR(+'Calendario LIE 2026'!U85/'Calendario LIE 2026'!$I85,0)</f>
        <v>9.6534758387949102E-3</v>
      </c>
      <c r="V83" s="28" t="s">
        <v>94</v>
      </c>
      <c r="W83" s="28" t="s">
        <v>137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</row>
    <row r="84" spans="1:35" s="26" customFormat="1" ht="12" x14ac:dyDescent="0.25">
      <c r="A84" s="26">
        <v>4</v>
      </c>
      <c r="B84" s="62"/>
      <c r="C84" s="49"/>
      <c r="D84" s="8"/>
      <c r="E84" s="4" t="s">
        <v>220</v>
      </c>
      <c r="F84" s="253" t="s">
        <v>37</v>
      </c>
      <c r="G84" s="253"/>
      <c r="H84" s="8"/>
      <c r="I84" s="70">
        <f t="shared" si="0"/>
        <v>1</v>
      </c>
      <c r="J84" s="70">
        <f>IFERROR(+'Calendario LIE 2026'!J86/'Calendario LIE 2026'!$I86,0)</f>
        <v>0.32106332133975662</v>
      </c>
      <c r="K84" s="70">
        <f>IFERROR(+'Calendario LIE 2026'!K86/'Calendario LIE 2026'!$I86,0)</f>
        <v>3.3856059055260762E-2</v>
      </c>
      <c r="L84" s="70">
        <f>IFERROR(+'Calendario LIE 2026'!L86/'Calendario LIE 2026'!$I86,0)</f>
        <v>1.000555997275742E-2</v>
      </c>
      <c r="M84" s="70">
        <f>IFERROR(+'Calendario LIE 2026'!M86/'Calendario LIE 2026'!$I86,0)</f>
        <v>1.3350555822549506E-2</v>
      </c>
      <c r="N84" s="70">
        <f>IFERROR(+'Calendario LIE 2026'!N86/'Calendario LIE 2026'!$I86,0)</f>
        <v>1.7526512867115915E-2</v>
      </c>
      <c r="O84" s="70">
        <f>IFERROR(+'Calendario LIE 2026'!O86/'Calendario LIE 2026'!$I86,0)</f>
        <v>0.12316617918046774</v>
      </c>
      <c r="P84" s="70">
        <f>IFERROR(+'Calendario LIE 2026'!P86/'Calendario LIE 2026'!$I86,0)</f>
        <v>1.7326037501400108E-2</v>
      </c>
      <c r="Q84" s="70">
        <f>IFERROR(+'Calendario LIE 2026'!Q86/'Calendario LIE 2026'!$I86,0)</f>
        <v>0.41383375663063077</v>
      </c>
      <c r="R84" s="70">
        <f>IFERROR(+'Calendario LIE 2026'!R86/'Calendario LIE 2026'!$I86,0)</f>
        <v>1.7540674888363729E-2</v>
      </c>
      <c r="S84" s="70">
        <f>IFERROR(+'Calendario LIE 2026'!S86/'Calendario LIE 2026'!$I86,0)</f>
        <v>1.0019354149297499E-2</v>
      </c>
      <c r="T84" s="70">
        <f>IFERROR(+'Calendario LIE 2026'!T86/'Calendario LIE 2026'!$I86,0)</f>
        <v>1.3287654377526749E-2</v>
      </c>
      <c r="U84" s="70">
        <f>IFERROR(+'Calendario LIE 2026'!U86/'Calendario LIE 2026'!$I86,0)</f>
        <v>9.024334214873175E-3</v>
      </c>
      <c r="V84" s="28" t="s">
        <v>94</v>
      </c>
      <c r="W84" s="28" t="s">
        <v>137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</row>
    <row r="85" spans="1:35" s="26" customFormat="1" ht="12" x14ac:dyDescent="0.25">
      <c r="A85" s="26">
        <v>4</v>
      </c>
      <c r="B85" s="62"/>
      <c r="C85" s="49"/>
      <c r="D85" s="8"/>
      <c r="E85" s="4" t="s">
        <v>221</v>
      </c>
      <c r="F85" s="253" t="s">
        <v>141</v>
      </c>
      <c r="G85" s="253"/>
      <c r="H85" s="8"/>
      <c r="I85" s="70">
        <f t="shared" si="0"/>
        <v>1</v>
      </c>
      <c r="J85" s="70">
        <f>IFERROR(+'Calendario LIE 2026'!J87/'Calendario LIE 2026'!$I87,0)</f>
        <v>0.14061774154810333</v>
      </c>
      <c r="K85" s="70">
        <f>IFERROR(+'Calendario LIE 2026'!K87/'Calendario LIE 2026'!$I87,0)</f>
        <v>3.0615091330853272E-2</v>
      </c>
      <c r="L85" s="70">
        <f>IFERROR(+'Calendario LIE 2026'!L87/'Calendario LIE 2026'!$I87,0)</f>
        <v>5.6898733843650733E-2</v>
      </c>
      <c r="M85" s="70">
        <f>IFERROR(+'Calendario LIE 2026'!M87/'Calendario LIE 2026'!$I87,0)</f>
        <v>1.1858781065703554E-2</v>
      </c>
      <c r="N85" s="70">
        <f>IFERROR(+'Calendario LIE 2026'!N87/'Calendario LIE 2026'!$I87,0)</f>
        <v>2.8236107252485144E-2</v>
      </c>
      <c r="O85" s="70">
        <f>IFERROR(+'Calendario LIE 2026'!O87/'Calendario LIE 2026'!$I87,0)</f>
        <v>4.2401781969939607E-2</v>
      </c>
      <c r="P85" s="70">
        <f>IFERROR(+'Calendario LIE 2026'!P87/'Calendario LIE 2026'!$I87,0)</f>
        <v>3.6426934940931022E-2</v>
      </c>
      <c r="Q85" s="70">
        <f>IFERROR(+'Calendario LIE 2026'!Q87/'Calendario LIE 2026'!$I87,0)</f>
        <v>0.6155186030945804</v>
      </c>
      <c r="R85" s="70">
        <f>IFERROR(+'Calendario LIE 2026'!R87/'Calendario LIE 2026'!$I87,0)</f>
        <v>2.6581603727771491E-2</v>
      </c>
      <c r="S85" s="70">
        <f>IFERROR(+'Calendario LIE 2026'!S87/'Calendario LIE 2026'!$I87,0)</f>
        <v>6.2225519935732235E-3</v>
      </c>
      <c r="T85" s="70">
        <f>IFERROR(+'Calendario LIE 2026'!T87/'Calendario LIE 2026'!$I87,0)</f>
        <v>2.1932053549446502E-3</v>
      </c>
      <c r="U85" s="70">
        <f>IFERROR(+'Calendario LIE 2026'!U87/'Calendario LIE 2026'!$I87,0)</f>
        <v>2.4288638774635917E-3</v>
      </c>
      <c r="V85" s="28" t="s">
        <v>94</v>
      </c>
      <c r="W85" s="28" t="s">
        <v>137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</row>
    <row r="86" spans="1:35" s="26" customFormat="1" ht="15" customHeight="1" x14ac:dyDescent="0.25">
      <c r="A86" s="26">
        <v>4</v>
      </c>
      <c r="B86" s="62"/>
      <c r="C86" s="49"/>
      <c r="D86" s="8"/>
      <c r="E86" s="4" t="s">
        <v>222</v>
      </c>
      <c r="F86" s="253" t="s">
        <v>38</v>
      </c>
      <c r="G86" s="253"/>
      <c r="H86" s="8"/>
      <c r="I86" s="70">
        <f t="shared" si="0"/>
        <v>1</v>
      </c>
      <c r="J86" s="70">
        <f>IFERROR(+'Calendario LIE 2026'!J88/'Calendario LIE 2026'!$I88,0)</f>
        <v>0.41575571307942949</v>
      </c>
      <c r="K86" s="70">
        <f>IFERROR(+'Calendario LIE 2026'!K88/'Calendario LIE 2026'!$I88,0)</f>
        <v>2.5589923663379106E-2</v>
      </c>
      <c r="L86" s="70">
        <f>IFERROR(+'Calendario LIE 2026'!L88/'Calendario LIE 2026'!$I88,0)</f>
        <v>2.0533504646629824E-2</v>
      </c>
      <c r="M86" s="70">
        <f>IFERROR(+'Calendario LIE 2026'!M88/'Calendario LIE 2026'!$I88,0)</f>
        <v>9.6731176829876649E-3</v>
      </c>
      <c r="N86" s="70">
        <f>IFERROR(+'Calendario LIE 2026'!N88/'Calendario LIE 2026'!$I88,0)</f>
        <v>2.1261829499468296E-2</v>
      </c>
      <c r="O86" s="70">
        <f>IFERROR(+'Calendario LIE 2026'!O88/'Calendario LIE 2026'!$I88,0)</f>
        <v>5.282581769247803E-2</v>
      </c>
      <c r="P86" s="70">
        <f>IFERROR(+'Calendario LIE 2026'!P88/'Calendario LIE 2026'!$I88,0)</f>
        <v>4.4939565827864202E-2</v>
      </c>
      <c r="Q86" s="70">
        <f>IFERROR(+'Calendario LIE 2026'!Q88/'Calendario LIE 2026'!$I88,0)</f>
        <v>0.35114042580114518</v>
      </c>
      <c r="R86" s="70">
        <f>IFERROR(+'Calendario LIE 2026'!R88/'Calendario LIE 2026'!$I88,0)</f>
        <v>2.931233772080313E-2</v>
      </c>
      <c r="S86" s="70">
        <f>IFERROR(+'Calendario LIE 2026'!S88/'Calendario LIE 2026'!$I88,0)</f>
        <v>3.5333367401318432E-3</v>
      </c>
      <c r="T86" s="70">
        <f>IFERROR(+'Calendario LIE 2026'!T88/'Calendario LIE 2026'!$I88,0)</f>
        <v>9.2316939332218826E-3</v>
      </c>
      <c r="U86" s="70">
        <f>IFERROR(+'Calendario LIE 2026'!U88/'Calendario LIE 2026'!$I88,0)</f>
        <v>1.620273371246134E-2</v>
      </c>
      <c r="V86" s="28" t="s">
        <v>94</v>
      </c>
      <c r="W86" s="28" t="s">
        <v>137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</row>
    <row r="87" spans="1:35" s="26" customFormat="1" ht="12" x14ac:dyDescent="0.25">
      <c r="A87" s="26">
        <v>4</v>
      </c>
      <c r="B87" s="62"/>
      <c r="C87" s="49"/>
      <c r="D87" s="8"/>
      <c r="E87" s="4" t="s">
        <v>223</v>
      </c>
      <c r="F87" s="253" t="s">
        <v>39</v>
      </c>
      <c r="G87" s="253"/>
      <c r="H87" s="8"/>
      <c r="I87" s="70">
        <f t="shared" si="0"/>
        <v>1</v>
      </c>
      <c r="J87" s="70">
        <f>IFERROR(+'Calendario LIE 2026'!J89/'Calendario LIE 2026'!$I89,0)</f>
        <v>0.20930809557720573</v>
      </c>
      <c r="K87" s="70">
        <f>IFERROR(+'Calendario LIE 2026'!K89/'Calendario LIE 2026'!$I89,0)</f>
        <v>0.13136894119607873</v>
      </c>
      <c r="L87" s="70">
        <f>IFERROR(+'Calendario LIE 2026'!L89/'Calendario LIE 2026'!$I89,0)</f>
        <v>5.6504170517735118E-2</v>
      </c>
      <c r="M87" s="70">
        <f>IFERROR(+'Calendario LIE 2026'!M89/'Calendario LIE 2026'!$I89,0)</f>
        <v>4.335766451006833E-3</v>
      </c>
      <c r="N87" s="70">
        <f>IFERROR(+'Calendario LIE 2026'!N89/'Calendario LIE 2026'!$I89,0)</f>
        <v>9.8102812163820656E-3</v>
      </c>
      <c r="O87" s="70">
        <f>IFERROR(+'Calendario LIE 2026'!O89/'Calendario LIE 2026'!$I89,0)</f>
        <v>0.14064701737905119</v>
      </c>
      <c r="P87" s="70">
        <f>IFERROR(+'Calendario LIE 2026'!P89/'Calendario LIE 2026'!$I89,0)</f>
        <v>4.6526746617372994E-2</v>
      </c>
      <c r="Q87" s="70">
        <f>IFERROR(+'Calendario LIE 2026'!Q89/'Calendario LIE 2026'!$I89,0)</f>
        <v>0.31215766526765559</v>
      </c>
      <c r="R87" s="70">
        <f>IFERROR(+'Calendario LIE 2026'!R89/'Calendario LIE 2026'!$I89,0)</f>
        <v>6.7434260367581322E-2</v>
      </c>
      <c r="S87" s="70">
        <f>IFERROR(+'Calendario LIE 2026'!S89/'Calendario LIE 2026'!$I89,0)</f>
        <v>1.2015333565660086E-2</v>
      </c>
      <c r="T87" s="70">
        <f>IFERROR(+'Calendario LIE 2026'!T89/'Calendario LIE 2026'!$I89,0)</f>
        <v>2.7775042046091609E-3</v>
      </c>
      <c r="U87" s="70">
        <f>IFERROR(+'Calendario LIE 2026'!U89/'Calendario LIE 2026'!$I89,0)</f>
        <v>7.1142176396612068E-3</v>
      </c>
      <c r="V87" s="28" t="s">
        <v>94</v>
      </c>
      <c r="W87" s="28" t="s">
        <v>137</v>
      </c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</row>
    <row r="88" spans="1:35" s="26" customFormat="1" ht="15" customHeight="1" x14ac:dyDescent="0.25">
      <c r="A88" s="26">
        <v>4</v>
      </c>
      <c r="B88" s="62"/>
      <c r="C88" s="49"/>
      <c r="D88" s="8"/>
      <c r="E88" s="4" t="s">
        <v>224</v>
      </c>
      <c r="F88" s="253" t="s">
        <v>40</v>
      </c>
      <c r="G88" s="253"/>
      <c r="H88" s="8"/>
      <c r="I88" s="70">
        <f t="shared" ref="I88:I156" si="1">SUM(J88:U88)</f>
        <v>1</v>
      </c>
      <c r="J88" s="70">
        <f>IFERROR(+'Calendario LIE 2026'!J90/'Calendario LIE 2026'!$I90,0)</f>
        <v>0.45955279974865998</v>
      </c>
      <c r="K88" s="70">
        <f>IFERROR(+'Calendario LIE 2026'!K90/'Calendario LIE 2026'!$I90,0)</f>
        <v>1.1764776509935647E-2</v>
      </c>
      <c r="L88" s="70">
        <f>IFERROR(+'Calendario LIE 2026'!L90/'Calendario LIE 2026'!$I90,0)</f>
        <v>6.0816103549243992E-3</v>
      </c>
      <c r="M88" s="70">
        <f>IFERROR(+'Calendario LIE 2026'!M90/'Calendario LIE 2026'!$I90,0)</f>
        <v>3.8194611976049768E-3</v>
      </c>
      <c r="N88" s="70">
        <f>IFERROR(+'Calendario LIE 2026'!N90/'Calendario LIE 2026'!$I90,0)</f>
        <v>4.6631534501554535E-3</v>
      </c>
      <c r="O88" s="70">
        <f>IFERROR(+'Calendario LIE 2026'!O90/'Calendario LIE 2026'!$I90,0)</f>
        <v>3.1717559093477191E-2</v>
      </c>
      <c r="P88" s="70">
        <f>IFERROR(+'Calendario LIE 2026'!P90/'Calendario LIE 2026'!$I90,0)</f>
        <v>0.21957121445214034</v>
      </c>
      <c r="Q88" s="70">
        <f>IFERROR(+'Calendario LIE 2026'!Q90/'Calendario LIE 2026'!$I90,0)</f>
        <v>0.24939527421165525</v>
      </c>
      <c r="R88" s="70">
        <f>IFERROR(+'Calendario LIE 2026'!R90/'Calendario LIE 2026'!$I90,0)</f>
        <v>8.2749433962431961E-3</v>
      </c>
      <c r="S88" s="70">
        <f>IFERROR(+'Calendario LIE 2026'!S90/'Calendario LIE 2026'!$I90,0)</f>
        <v>3.7694333265221314E-3</v>
      </c>
      <c r="T88" s="70">
        <f>IFERROR(+'Calendario LIE 2026'!T90/'Calendario LIE 2026'!$I90,0)</f>
        <v>1.3897742586814477E-3</v>
      </c>
      <c r="U88" s="70">
        <f>IFERROR(+'Calendario LIE 2026'!U90/'Calendario LIE 2026'!$I90,0)</f>
        <v>0</v>
      </c>
      <c r="V88" s="28" t="s">
        <v>94</v>
      </c>
      <c r="W88" s="28" t="s">
        <v>137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</row>
    <row r="89" spans="1:35" s="26" customFormat="1" ht="15" customHeight="1" x14ac:dyDescent="0.25">
      <c r="A89" s="26">
        <v>4</v>
      </c>
      <c r="B89" s="62"/>
      <c r="C89" s="49"/>
      <c r="D89" s="8"/>
      <c r="E89" s="4" t="s">
        <v>225</v>
      </c>
      <c r="F89" s="253" t="s">
        <v>275</v>
      </c>
      <c r="G89" s="253"/>
      <c r="H89" s="8"/>
      <c r="I89" s="70">
        <f t="shared" si="1"/>
        <v>1</v>
      </c>
      <c r="J89" s="70">
        <f>IFERROR(+'Calendario LIE 2026'!J91/'Calendario LIE 2026'!$I91,0)</f>
        <v>0.32220711797399992</v>
      </c>
      <c r="K89" s="70">
        <f>IFERROR(+'Calendario LIE 2026'!K91/'Calendario LIE 2026'!$I91,0)</f>
        <v>2.4324888815070538E-2</v>
      </c>
      <c r="L89" s="70">
        <f>IFERROR(+'Calendario LIE 2026'!L91/'Calendario LIE 2026'!$I91,0)</f>
        <v>2.6415286671423673E-2</v>
      </c>
      <c r="M89" s="70">
        <f>IFERROR(+'Calendario LIE 2026'!M91/'Calendario LIE 2026'!$I91,0)</f>
        <v>1.7361529408494038E-2</v>
      </c>
      <c r="N89" s="70">
        <f>IFERROR(+'Calendario LIE 2026'!N91/'Calendario LIE 2026'!$I91,0)</f>
        <v>2.3523658741569798E-2</v>
      </c>
      <c r="O89" s="70">
        <f>IFERROR(+'Calendario LIE 2026'!O91/'Calendario LIE 2026'!$I91,0)</f>
        <v>4.1820431794577152E-2</v>
      </c>
      <c r="P89" s="70">
        <f>IFERROR(+'Calendario LIE 2026'!P91/'Calendario LIE 2026'!$I91,0)</f>
        <v>3.233754596914979E-2</v>
      </c>
      <c r="Q89" s="70">
        <f>IFERROR(+'Calendario LIE 2026'!Q91/'Calendario LIE 2026'!$I91,0)</f>
        <v>0.44965616252139406</v>
      </c>
      <c r="R89" s="70">
        <f>IFERROR(+'Calendario LIE 2026'!R91/'Calendario LIE 2026'!$I91,0)</f>
        <v>2.6137636214458783E-2</v>
      </c>
      <c r="S89" s="70">
        <f>IFERROR(+'Calendario LIE 2026'!S91/'Calendario LIE 2026'!$I91,0)</f>
        <v>1.7417487202773224E-2</v>
      </c>
      <c r="T89" s="70">
        <f>IFERROR(+'Calendario LIE 2026'!T91/'Calendario LIE 2026'!$I91,0)</f>
        <v>1.3111231976778584E-2</v>
      </c>
      <c r="U89" s="70">
        <f>IFERROR(+'Calendario LIE 2026'!U91/'Calendario LIE 2026'!$I91,0)</f>
        <v>5.6870227103104198E-3</v>
      </c>
      <c r="V89" s="28" t="s">
        <v>94</v>
      </c>
      <c r="W89" s="28" t="s">
        <v>137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s="26" customFormat="1" ht="12" x14ac:dyDescent="0.25">
      <c r="A90" s="26">
        <v>4</v>
      </c>
      <c r="B90" s="62"/>
      <c r="C90" s="49"/>
      <c r="D90" s="8"/>
      <c r="E90" s="4" t="s">
        <v>226</v>
      </c>
      <c r="F90" s="253" t="s">
        <v>41</v>
      </c>
      <c r="G90" s="253"/>
      <c r="H90" s="8"/>
      <c r="I90" s="70">
        <f t="shared" si="1"/>
        <v>0.99999999999999989</v>
      </c>
      <c r="J90" s="70">
        <f>IFERROR(+'Calendario LIE 2026'!J92/'Calendario LIE 2026'!$I92,0)</f>
        <v>0.16609748855513257</v>
      </c>
      <c r="K90" s="70">
        <f>IFERROR(+'Calendario LIE 2026'!K92/'Calendario LIE 2026'!$I92,0)</f>
        <v>0.16598315067339695</v>
      </c>
      <c r="L90" s="70">
        <f>IFERROR(+'Calendario LIE 2026'!L92/'Calendario LIE 2026'!$I92,0)</f>
        <v>3.3467318422137231E-2</v>
      </c>
      <c r="M90" s="70">
        <f>IFERROR(+'Calendario LIE 2026'!M92/'Calendario LIE 2026'!$I92,0)</f>
        <v>1.3611525967551087E-2</v>
      </c>
      <c r="N90" s="70">
        <f>IFERROR(+'Calendario LIE 2026'!N92/'Calendario LIE 2026'!$I92,0)</f>
        <v>3.5198340771204581E-2</v>
      </c>
      <c r="O90" s="70">
        <f>IFERROR(+'Calendario LIE 2026'!O92/'Calendario LIE 2026'!$I92,0)</f>
        <v>6.1576710525732672E-2</v>
      </c>
      <c r="P90" s="70">
        <f>IFERROR(+'Calendario LIE 2026'!P92/'Calendario LIE 2026'!$I92,0)</f>
        <v>9.3112693720723075E-2</v>
      </c>
      <c r="Q90" s="70">
        <f>IFERROR(+'Calendario LIE 2026'!Q92/'Calendario LIE 2026'!$I92,0)</f>
        <v>0.26185058963779712</v>
      </c>
      <c r="R90" s="70">
        <f>IFERROR(+'Calendario LIE 2026'!R92/'Calendario LIE 2026'!$I92,0)</f>
        <v>0.11909486941993468</v>
      </c>
      <c r="S90" s="70">
        <f>IFERROR(+'Calendario LIE 2026'!S92/'Calendario LIE 2026'!$I92,0)</f>
        <v>3.3881239280823587E-2</v>
      </c>
      <c r="T90" s="70">
        <f>IFERROR(+'Calendario LIE 2026'!T92/'Calendario LIE 2026'!$I92,0)</f>
        <v>1.5697084384015743E-2</v>
      </c>
      <c r="U90" s="70">
        <f>IFERROR(+'Calendario LIE 2026'!U92/'Calendario LIE 2026'!$I92,0)</f>
        <v>4.2898864155074075E-4</v>
      </c>
      <c r="V90" s="28" t="s">
        <v>94</v>
      </c>
      <c r="W90" s="28" t="s">
        <v>137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</row>
    <row r="91" spans="1:35" s="26" customFormat="1" ht="15" customHeight="1" x14ac:dyDescent="0.25">
      <c r="A91" s="26">
        <v>4</v>
      </c>
      <c r="B91" s="62"/>
      <c r="C91" s="49"/>
      <c r="D91" s="8"/>
      <c r="E91" s="4" t="s">
        <v>227</v>
      </c>
      <c r="F91" s="253" t="s">
        <v>42</v>
      </c>
      <c r="G91" s="253"/>
      <c r="H91" s="8"/>
      <c r="I91" s="70">
        <f t="shared" si="1"/>
        <v>1</v>
      </c>
      <c r="J91" s="70">
        <f>IFERROR(+'Calendario LIE 2026'!J93/'Calendario LIE 2026'!$I93,0)</f>
        <v>0.37533113452086836</v>
      </c>
      <c r="K91" s="70">
        <f>IFERROR(+'Calendario LIE 2026'!K93/'Calendario LIE 2026'!$I93,0)</f>
        <v>1.3126002684292086E-2</v>
      </c>
      <c r="L91" s="70">
        <f>IFERROR(+'Calendario LIE 2026'!L93/'Calendario LIE 2026'!$I93,0)</f>
        <v>1.3197960121086821E-2</v>
      </c>
      <c r="M91" s="70">
        <f>IFERROR(+'Calendario LIE 2026'!M93/'Calendario LIE 2026'!$I93,0)</f>
        <v>9.1894477851539088E-3</v>
      </c>
      <c r="N91" s="70">
        <f>IFERROR(+'Calendario LIE 2026'!N93/'Calendario LIE 2026'!$I93,0)</f>
        <v>2.159574896821808E-2</v>
      </c>
      <c r="O91" s="70">
        <f>IFERROR(+'Calendario LIE 2026'!O93/'Calendario LIE 2026'!$I93,0)</f>
        <v>4.5040015835721425E-2</v>
      </c>
      <c r="P91" s="70">
        <f>IFERROR(+'Calendario LIE 2026'!P93/'Calendario LIE 2026'!$I93,0)</f>
        <v>0.13645507408628357</v>
      </c>
      <c r="Q91" s="70">
        <f>IFERROR(+'Calendario LIE 2026'!Q93/'Calendario LIE 2026'!$I93,0)</f>
        <v>0.31731971007001103</v>
      </c>
      <c r="R91" s="70">
        <f>IFERROR(+'Calendario LIE 2026'!R93/'Calendario LIE 2026'!$I93,0)</f>
        <v>1.698627761509662E-2</v>
      </c>
      <c r="S91" s="70">
        <f>IFERROR(+'Calendario LIE 2026'!S93/'Calendario LIE 2026'!$I93,0)</f>
        <v>1.8337958653968763E-2</v>
      </c>
      <c r="T91" s="70">
        <f>IFERROR(+'Calendario LIE 2026'!T93/'Calendario LIE 2026'!$I93,0)</f>
        <v>1.6365867205982994E-2</v>
      </c>
      <c r="U91" s="70">
        <f>IFERROR(+'Calendario LIE 2026'!U93/'Calendario LIE 2026'!$I93,0)</f>
        <v>1.705480245331634E-2</v>
      </c>
      <c r="V91" s="28" t="s">
        <v>94</v>
      </c>
      <c r="W91" s="28" t="s">
        <v>137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</row>
    <row r="92" spans="1:35" s="26" customFormat="1" ht="15" customHeight="1" x14ac:dyDescent="0.25">
      <c r="A92" s="26">
        <v>4</v>
      </c>
      <c r="B92" s="62"/>
      <c r="C92" s="49"/>
      <c r="D92" s="8"/>
      <c r="E92" s="4" t="s">
        <v>228</v>
      </c>
      <c r="F92" s="253" t="s">
        <v>135</v>
      </c>
      <c r="G92" s="253"/>
      <c r="H92" s="8"/>
      <c r="I92" s="70">
        <f t="shared" si="1"/>
        <v>1</v>
      </c>
      <c r="J92" s="91">
        <f>IFERROR(+'Calendario LIE 2026'!J94/'Calendario LIE 2026'!$I94,0)</f>
        <v>0</v>
      </c>
      <c r="K92" s="70">
        <f>IFERROR(+'Calendario LIE 2026'!K94/'Calendario LIE 2026'!$I94,0)</f>
        <v>0</v>
      </c>
      <c r="L92" s="70">
        <f>IFERROR(+'Calendario LIE 2026'!L94/'Calendario LIE 2026'!$I94,0)</f>
        <v>0.4920998218396036</v>
      </c>
      <c r="M92" s="70">
        <f>IFERROR(+'Calendario LIE 2026'!M94/'Calendario LIE 2026'!$I94,0)</f>
        <v>0.17733444069972154</v>
      </c>
      <c r="N92" s="70">
        <f>IFERROR(+'Calendario LIE 2026'!N94/'Calendario LIE 2026'!$I94,0)</f>
        <v>1.8441657127171517E-2</v>
      </c>
      <c r="O92" s="70">
        <f>IFERROR(+'Calendario LIE 2026'!O94/'Calendario LIE 2026'!$I94,0)</f>
        <v>0.29889156748462054</v>
      </c>
      <c r="P92" s="70">
        <f>IFERROR(+'Calendario LIE 2026'!P94/'Calendario LIE 2026'!$I94,0)</f>
        <v>8.9484389262013881E-4</v>
      </c>
      <c r="Q92" s="70">
        <f>IFERROR(+'Calendario LIE 2026'!Q94/'Calendario LIE 2026'!$I94,0)</f>
        <v>2.8054375298090916E-3</v>
      </c>
      <c r="R92" s="70">
        <f>IFERROR(+'Calendario LIE 2026'!R94/'Calendario LIE 2026'!$I94,0)</f>
        <v>1.5025363868621732E-3</v>
      </c>
      <c r="S92" s="70">
        <f>IFERROR(+'Calendario LIE 2026'!S94/'Calendario LIE 2026'!$I94,0)</f>
        <v>1.0628467915488216E-3</v>
      </c>
      <c r="T92" s="70">
        <f>IFERROR(+'Calendario LIE 2026'!T94/'Calendario LIE 2026'!$I94,0)</f>
        <v>1.3215290794390108E-3</v>
      </c>
      <c r="U92" s="70">
        <f>IFERROR(+'Calendario LIE 2026'!U94/'Calendario LIE 2026'!$I94,0)</f>
        <v>5.6453191686035619E-3</v>
      </c>
      <c r="V92" s="28" t="s">
        <v>94</v>
      </c>
      <c r="W92" s="28" t="s">
        <v>137</v>
      </c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</row>
    <row r="93" spans="1:35" s="26" customFormat="1" ht="15" customHeight="1" x14ac:dyDescent="0.25">
      <c r="A93" s="26">
        <v>4</v>
      </c>
      <c r="B93" s="62"/>
      <c r="C93" s="49"/>
      <c r="D93" s="8"/>
      <c r="E93" s="4" t="s">
        <v>229</v>
      </c>
      <c r="F93" s="253" t="s">
        <v>43</v>
      </c>
      <c r="G93" s="253"/>
      <c r="H93" s="8"/>
      <c r="I93" s="70">
        <f t="shared" si="1"/>
        <v>1</v>
      </c>
      <c r="J93" s="70">
        <f>IFERROR(+'Calendario LIE 2026'!J95/'Calendario LIE 2026'!$I95,0)</f>
        <v>3.7503177520189078E-2</v>
      </c>
      <c r="K93" s="70">
        <f>IFERROR(+'Calendario LIE 2026'!K95/'Calendario LIE 2026'!$I95,0)</f>
        <v>5.1352306559987231E-2</v>
      </c>
      <c r="L93" s="70">
        <f>IFERROR(+'Calendario LIE 2026'!L95/'Calendario LIE 2026'!$I95,0)</f>
        <v>6.1397106397952886E-2</v>
      </c>
      <c r="M93" s="70">
        <f>IFERROR(+'Calendario LIE 2026'!M95/'Calendario LIE 2026'!$I95,0)</f>
        <v>7.7228189680437376E-2</v>
      </c>
      <c r="N93" s="70">
        <f>IFERROR(+'Calendario LIE 2026'!N95/'Calendario LIE 2026'!$I95,0)</f>
        <v>6.6942742237004901E-2</v>
      </c>
      <c r="O93" s="70">
        <f>IFERROR(+'Calendario LIE 2026'!O95/'Calendario LIE 2026'!$I95,0)</f>
        <v>6.4162635840586429E-2</v>
      </c>
      <c r="P93" s="70">
        <f>IFERROR(+'Calendario LIE 2026'!P95/'Calendario LIE 2026'!$I95,0)</f>
        <v>0.12629472759253679</v>
      </c>
      <c r="Q93" s="70">
        <f>IFERROR(+'Calendario LIE 2026'!Q95/'Calendario LIE 2026'!$I95,0)</f>
        <v>0.13185826495378083</v>
      </c>
      <c r="R93" s="70">
        <f>IFERROR(+'Calendario LIE 2026'!R95/'Calendario LIE 2026'!$I95,0)</f>
        <v>7.9596816802471021E-2</v>
      </c>
      <c r="S93" s="70">
        <f>IFERROR(+'Calendario LIE 2026'!S95/'Calendario LIE 2026'!$I95,0)</f>
        <v>9.3106328392683693E-2</v>
      </c>
      <c r="T93" s="70">
        <f>IFERROR(+'Calendario LIE 2026'!T95/'Calendario LIE 2026'!$I95,0)</f>
        <v>8.0549944991179664E-2</v>
      </c>
      <c r="U93" s="70">
        <f>IFERROR(+'Calendario LIE 2026'!U95/'Calendario LIE 2026'!$I95,0)</f>
        <v>0.13000775903119008</v>
      </c>
      <c r="V93" s="28" t="s">
        <v>94</v>
      </c>
      <c r="W93" s="28" t="s">
        <v>137</v>
      </c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</row>
    <row r="94" spans="1:35" s="26" customFormat="1" ht="15" customHeight="1" x14ac:dyDescent="0.25">
      <c r="A94" s="26">
        <v>4</v>
      </c>
      <c r="B94" s="62"/>
      <c r="C94" s="49"/>
      <c r="D94" s="8"/>
      <c r="E94" s="4" t="s">
        <v>230</v>
      </c>
      <c r="F94" s="253" t="s">
        <v>102</v>
      </c>
      <c r="G94" s="253"/>
      <c r="H94" s="8"/>
      <c r="I94" s="70">
        <f t="shared" si="1"/>
        <v>1</v>
      </c>
      <c r="J94" s="70">
        <f>IFERROR(+'Calendario LIE 2026'!J99/'Calendario LIE 2026'!$I99,0)</f>
        <v>0.13750113656089075</v>
      </c>
      <c r="K94" s="70">
        <f>IFERROR(+'Calendario LIE 2026'!K99/'Calendario LIE 2026'!$I99,0)</f>
        <v>3.4456393258334092E-2</v>
      </c>
      <c r="L94" s="70">
        <f>IFERROR(+'Calendario LIE 2026'!L99/'Calendario LIE 2026'!$I99,0)</f>
        <v>9.0133411583828593E-2</v>
      </c>
      <c r="M94" s="70">
        <f>IFERROR(+'Calendario LIE 2026'!M99/'Calendario LIE 2026'!$I99,0)</f>
        <v>4.2883475644533348E-2</v>
      </c>
      <c r="N94" s="70">
        <f>IFERROR(+'Calendario LIE 2026'!N99/'Calendario LIE 2026'!$I99,0)</f>
        <v>3.2859008588267388E-2</v>
      </c>
      <c r="O94" s="70">
        <f>IFERROR(+'Calendario LIE 2026'!O99/'Calendario LIE 2026'!$I99,0)</f>
        <v>0.15704378445845973</v>
      </c>
      <c r="P94" s="70">
        <f>IFERROR(+'Calendario LIE 2026'!P99/'Calendario LIE 2026'!$I99,0)</f>
        <v>0.15421064812901414</v>
      </c>
      <c r="Q94" s="70">
        <f>IFERROR(+'Calendario LIE 2026'!Q99/'Calendario LIE 2026'!$I99,0)</f>
        <v>5.7633969531902231E-2</v>
      </c>
      <c r="R94" s="70">
        <f>IFERROR(+'Calendario LIE 2026'!R99/'Calendario LIE 2026'!$I99,0)</f>
        <v>0.10133163606906984</v>
      </c>
      <c r="S94" s="70">
        <f>IFERROR(+'Calendario LIE 2026'!S99/'Calendario LIE 2026'!$I99,0)</f>
        <v>0.11654088726142553</v>
      </c>
      <c r="T94" s="70">
        <f>IFERROR(+'Calendario LIE 2026'!T99/'Calendario LIE 2026'!$I99,0)</f>
        <v>1.4986071962902652E-2</v>
      </c>
      <c r="U94" s="70">
        <f>IFERROR(+'Calendario LIE 2026'!U99/'Calendario LIE 2026'!$I99,0)</f>
        <v>6.0419576951371727E-2</v>
      </c>
      <c r="V94" s="28" t="s">
        <v>94</v>
      </c>
      <c r="W94" s="28" t="s">
        <v>137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</row>
    <row r="95" spans="1:35" s="26" customFormat="1" ht="15" customHeight="1" x14ac:dyDescent="0.25">
      <c r="A95" s="26">
        <v>4</v>
      </c>
      <c r="B95" s="62"/>
      <c r="C95" s="49"/>
      <c r="D95" s="8"/>
      <c r="E95" s="4" t="s">
        <v>231</v>
      </c>
      <c r="F95" s="253" t="s">
        <v>101</v>
      </c>
      <c r="G95" s="253"/>
      <c r="H95" s="8"/>
      <c r="I95" s="70">
        <f t="shared" si="1"/>
        <v>1</v>
      </c>
      <c r="J95" s="70">
        <f>IFERROR(+'Calendario LIE 2026'!J100/'Calendario LIE 2026'!$I100,0)</f>
        <v>0.21071097768735839</v>
      </c>
      <c r="K95" s="70">
        <f>IFERROR(+'Calendario LIE 2026'!K100/'Calendario LIE 2026'!$I100,0)</f>
        <v>3.1498618898757838E-2</v>
      </c>
      <c r="L95" s="70">
        <f>IFERROR(+'Calendario LIE 2026'!L100/'Calendario LIE 2026'!$I100,0)</f>
        <v>4.5057394267189334E-2</v>
      </c>
      <c r="M95" s="70">
        <f>IFERROR(+'Calendario LIE 2026'!M100/'Calendario LIE 2026'!$I100,0)</f>
        <v>3.408646079712422E-2</v>
      </c>
      <c r="N95" s="70">
        <f>IFERROR(+'Calendario LIE 2026'!N100/'Calendario LIE 2026'!$I100,0)</f>
        <v>0.10429450812396279</v>
      </c>
      <c r="O95" s="70">
        <f>IFERROR(+'Calendario LIE 2026'!O100/'Calendario LIE 2026'!$I100,0)</f>
        <v>7.5803092453839246E-2</v>
      </c>
      <c r="P95" s="70">
        <f>IFERROR(+'Calendario LIE 2026'!P100/'Calendario LIE 2026'!$I100,0)</f>
        <v>7.9748948323106014E-2</v>
      </c>
      <c r="Q95" s="70">
        <f>IFERROR(+'Calendario LIE 2026'!Q100/'Calendario LIE 2026'!$I100,0)</f>
        <v>0.24975603301410873</v>
      </c>
      <c r="R95" s="70">
        <f>IFERROR(+'Calendario LIE 2026'!R100/'Calendario LIE 2026'!$I100,0)</f>
        <v>7.77389773786092E-2</v>
      </c>
      <c r="S95" s="70">
        <f>IFERROR(+'Calendario LIE 2026'!S100/'Calendario LIE 2026'!$I100,0)</f>
        <v>1.9920869239208942E-2</v>
      </c>
      <c r="T95" s="70">
        <f>IFERROR(+'Calendario LIE 2026'!T100/'Calendario LIE 2026'!$I100,0)</f>
        <v>3.2548917448188025E-2</v>
      </c>
      <c r="U95" s="70">
        <f>IFERROR(+'Calendario LIE 2026'!U100/'Calendario LIE 2026'!$I100,0)</f>
        <v>3.8835202368547282E-2</v>
      </c>
      <c r="V95" s="28" t="s">
        <v>94</v>
      </c>
      <c r="W95" s="28" t="s">
        <v>137</v>
      </c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</row>
    <row r="96" spans="1:35" s="26" customFormat="1" ht="15" customHeight="1" x14ac:dyDescent="0.25">
      <c r="A96" s="26">
        <v>4</v>
      </c>
      <c r="B96" s="62"/>
      <c r="C96" s="49"/>
      <c r="D96" s="8"/>
      <c r="E96" s="4" t="s">
        <v>232</v>
      </c>
      <c r="F96" s="253" t="s">
        <v>103</v>
      </c>
      <c r="G96" s="253"/>
      <c r="H96" s="8"/>
      <c r="I96" s="70">
        <f t="shared" si="1"/>
        <v>1.0000000000000002</v>
      </c>
      <c r="J96" s="70">
        <f>IFERROR(+'Calendario LIE 2026'!J101/'Calendario LIE 2026'!$I101,0)</f>
        <v>0.12774956191155068</v>
      </c>
      <c r="K96" s="70">
        <f>IFERROR(+'Calendario LIE 2026'!K101/'Calendario LIE 2026'!$I101,0)</f>
        <v>8.8210718069044722E-2</v>
      </c>
      <c r="L96" s="70">
        <f>IFERROR(+'Calendario LIE 2026'!L101/'Calendario LIE 2026'!$I101,0)</f>
        <v>7.791044185056481E-2</v>
      </c>
      <c r="M96" s="70">
        <f>IFERROR(+'Calendario LIE 2026'!M101/'Calendario LIE 2026'!$I101,0)</f>
        <v>4.8545150336115318E-2</v>
      </c>
      <c r="N96" s="70">
        <f>IFERROR(+'Calendario LIE 2026'!N101/'Calendario LIE 2026'!$I101,0)</f>
        <v>0.16294811250705396</v>
      </c>
      <c r="O96" s="70">
        <f>IFERROR(+'Calendario LIE 2026'!O101/'Calendario LIE 2026'!$I101,0)</f>
        <v>4.4875107665805339E-2</v>
      </c>
      <c r="P96" s="70">
        <f>IFERROR(+'Calendario LIE 2026'!P101/'Calendario LIE 2026'!$I101,0)</f>
        <v>7.3649351035076777E-2</v>
      </c>
      <c r="Q96" s="70">
        <f>IFERROR(+'Calendario LIE 2026'!Q101/'Calendario LIE 2026'!$I101,0)</f>
        <v>9.8955517934400591E-2</v>
      </c>
      <c r="R96" s="70">
        <f>IFERROR(+'Calendario LIE 2026'!R101/'Calendario LIE 2026'!$I101,0)</f>
        <v>0.14140604116546379</v>
      </c>
      <c r="S96" s="70">
        <f>IFERROR(+'Calendario LIE 2026'!S101/'Calendario LIE 2026'!$I101,0)</f>
        <v>4.3203936360846275E-2</v>
      </c>
      <c r="T96" s="70">
        <f>IFERROR(+'Calendario LIE 2026'!T101/'Calendario LIE 2026'!$I101,0)</f>
        <v>7.416317680952805E-3</v>
      </c>
      <c r="U96" s="70">
        <f>IFERROR(+'Calendario LIE 2026'!U101/'Calendario LIE 2026'!$I101,0)</f>
        <v>8.5129743483124937E-2</v>
      </c>
      <c r="V96" s="28" t="s">
        <v>94</v>
      </c>
      <c r="W96" s="28" t="s">
        <v>137</v>
      </c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s="26" customFormat="1" ht="15" customHeight="1" x14ac:dyDescent="0.25">
      <c r="A97" s="26">
        <v>4</v>
      </c>
      <c r="B97" s="62"/>
      <c r="C97" s="49"/>
      <c r="D97" s="8"/>
      <c r="E97" s="4" t="s">
        <v>233</v>
      </c>
      <c r="F97" s="253" t="s">
        <v>44</v>
      </c>
      <c r="G97" s="253"/>
      <c r="H97" s="8"/>
      <c r="I97" s="70">
        <f t="shared" si="1"/>
        <v>1</v>
      </c>
      <c r="J97" s="70">
        <f>IFERROR(+'Calendario LIE 2026'!J102/'Calendario LIE 2026'!$I102,0)</f>
        <v>0.28298601056648165</v>
      </c>
      <c r="K97" s="70">
        <f>IFERROR(+'Calendario LIE 2026'!K102/'Calendario LIE 2026'!$I102,0)</f>
        <v>1.8749940197803006E-2</v>
      </c>
      <c r="L97" s="70">
        <f>IFERROR(+'Calendario LIE 2026'!L102/'Calendario LIE 2026'!$I102,0)</f>
        <v>3.228840220112373E-2</v>
      </c>
      <c r="M97" s="70">
        <f>IFERROR(+'Calendario LIE 2026'!M102/'Calendario LIE 2026'!$I102,0)</f>
        <v>3.6012379432475893E-2</v>
      </c>
      <c r="N97" s="70">
        <f>IFERROR(+'Calendario LIE 2026'!N102/'Calendario LIE 2026'!$I102,0)</f>
        <v>0.16924135058792483</v>
      </c>
      <c r="O97" s="70">
        <f>IFERROR(+'Calendario LIE 2026'!O102/'Calendario LIE 2026'!$I102,0)</f>
        <v>8.4679910943827236E-2</v>
      </c>
      <c r="P97" s="70">
        <f>IFERROR(+'Calendario LIE 2026'!P102/'Calendario LIE 2026'!$I102,0)</f>
        <v>4.3869506821982832E-2</v>
      </c>
      <c r="Q97" s="70">
        <f>IFERROR(+'Calendario LIE 2026'!Q102/'Calendario LIE 2026'!$I102,0)</f>
        <v>0.22917876349704111</v>
      </c>
      <c r="R97" s="70">
        <f>IFERROR(+'Calendario LIE 2026'!R102/'Calendario LIE 2026'!$I102,0)</f>
        <v>9.0726101908986848E-2</v>
      </c>
      <c r="S97" s="70">
        <f>IFERROR(+'Calendario LIE 2026'!S102/'Calendario LIE 2026'!$I102,0)</f>
        <v>4.8585822825352905E-3</v>
      </c>
      <c r="T97" s="70">
        <f>IFERROR(+'Calendario LIE 2026'!T102/'Calendario LIE 2026'!$I102,0)</f>
        <v>3.8049305211780354E-3</v>
      </c>
      <c r="U97" s="70">
        <f>IFERROR(+'Calendario LIE 2026'!U102/'Calendario LIE 2026'!$I102,0)</f>
        <v>3.6041210386395213E-3</v>
      </c>
      <c r="V97" s="28" t="s">
        <v>94</v>
      </c>
      <c r="W97" s="28" t="s">
        <v>137</v>
      </c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</row>
    <row r="98" spans="1:35" s="26" customFormat="1" ht="15" customHeight="1" x14ac:dyDescent="0.25">
      <c r="A98" s="26">
        <v>4</v>
      </c>
      <c r="B98" s="62"/>
      <c r="C98" s="49"/>
      <c r="D98" s="8"/>
      <c r="E98" s="4" t="s">
        <v>234</v>
      </c>
      <c r="F98" s="253" t="s">
        <v>45</v>
      </c>
      <c r="G98" s="253"/>
      <c r="H98" s="8"/>
      <c r="I98" s="70">
        <f t="shared" si="1"/>
        <v>1</v>
      </c>
      <c r="J98" s="70">
        <f>IFERROR(+'Calendario LIE 2026'!J103/'Calendario LIE 2026'!$I103,0)</f>
        <v>0.27365903600431579</v>
      </c>
      <c r="K98" s="70">
        <f>IFERROR(+'Calendario LIE 2026'!K103/'Calendario LIE 2026'!$I103,0)</f>
        <v>7.2263191286818544E-3</v>
      </c>
      <c r="L98" s="70">
        <f>IFERROR(+'Calendario LIE 2026'!L103/'Calendario LIE 2026'!$I103,0)</f>
        <v>8.854275460282288E-3</v>
      </c>
      <c r="M98" s="70">
        <f>IFERROR(+'Calendario LIE 2026'!M103/'Calendario LIE 2026'!$I103,0)</f>
        <v>7.9974343506250087E-2</v>
      </c>
      <c r="N98" s="70">
        <f>IFERROR(+'Calendario LIE 2026'!N103/'Calendario LIE 2026'!$I103,0)</f>
        <v>0.16637606760480533</v>
      </c>
      <c r="O98" s="70">
        <f>IFERROR(+'Calendario LIE 2026'!O103/'Calendario LIE 2026'!$I103,0)</f>
        <v>2.5298996188289475E-2</v>
      </c>
      <c r="P98" s="70">
        <f>IFERROR(+'Calendario LIE 2026'!P103/'Calendario LIE 2026'!$I103,0)</f>
        <v>1.758789967118914E-2</v>
      </c>
      <c r="Q98" s="70">
        <f>IFERROR(+'Calendario LIE 2026'!Q103/'Calendario LIE 2026'!$I103,0)</f>
        <v>0.22395612438776175</v>
      </c>
      <c r="R98" s="70">
        <f>IFERROR(+'Calendario LIE 2026'!R103/'Calendario LIE 2026'!$I103,0)</f>
        <v>0.17040635407632446</v>
      </c>
      <c r="S98" s="70">
        <f>IFERROR(+'Calendario LIE 2026'!S103/'Calendario LIE 2026'!$I103,0)</f>
        <v>7.421388692538171E-3</v>
      </c>
      <c r="T98" s="70">
        <f>IFERROR(+'Calendario LIE 2026'!T103/'Calendario LIE 2026'!$I103,0)</f>
        <v>6.2935835927669407E-3</v>
      </c>
      <c r="U98" s="70">
        <f>IFERROR(+'Calendario LIE 2026'!U103/'Calendario LIE 2026'!$I103,0)</f>
        <v>1.2945611686794704E-2</v>
      </c>
      <c r="V98" s="28" t="s">
        <v>94</v>
      </c>
      <c r="W98" s="28" t="s">
        <v>137</v>
      </c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</row>
    <row r="99" spans="1:35" s="26" customFormat="1" ht="15" customHeight="1" x14ac:dyDescent="0.25">
      <c r="A99" s="26">
        <v>4</v>
      </c>
      <c r="B99" s="62"/>
      <c r="C99" s="49"/>
      <c r="D99" s="8"/>
      <c r="E99" s="4" t="s">
        <v>235</v>
      </c>
      <c r="F99" s="253" t="s">
        <v>54</v>
      </c>
      <c r="G99" s="253"/>
      <c r="H99" s="8"/>
      <c r="I99" s="70">
        <f t="shared" si="1"/>
        <v>1</v>
      </c>
      <c r="J99" s="70">
        <f>IFERROR(+'Calendario LIE 2026'!J104/'Calendario LIE 2026'!$I104,0)</f>
        <v>0.26341510227523662</v>
      </c>
      <c r="K99" s="70">
        <f>IFERROR(+'Calendario LIE 2026'!K104/'Calendario LIE 2026'!$I104,0)</f>
        <v>1.7675611618661421E-2</v>
      </c>
      <c r="L99" s="70">
        <f>IFERROR(+'Calendario LIE 2026'!L104/'Calendario LIE 2026'!$I104,0)</f>
        <v>1.1053275564157717E-2</v>
      </c>
      <c r="M99" s="70">
        <f>IFERROR(+'Calendario LIE 2026'!M104/'Calendario LIE 2026'!$I104,0)</f>
        <v>3.8012822615695438E-3</v>
      </c>
      <c r="N99" s="70">
        <f>IFERROR(+'Calendario LIE 2026'!N104/'Calendario LIE 2026'!$I104,0)</f>
        <v>0.19363461894067105</v>
      </c>
      <c r="O99" s="70">
        <f>IFERROR(+'Calendario LIE 2026'!O104/'Calendario LIE 2026'!$I104,0)</f>
        <v>2.7161598807143885E-2</v>
      </c>
      <c r="P99" s="70">
        <f>IFERROR(+'Calendario LIE 2026'!P104/'Calendario LIE 2026'!$I104,0)</f>
        <v>4.0653204927647353E-2</v>
      </c>
      <c r="Q99" s="70">
        <f>IFERROR(+'Calendario LIE 2026'!Q104/'Calendario LIE 2026'!$I104,0)</f>
        <v>0.14322172666771446</v>
      </c>
      <c r="R99" s="70">
        <f>IFERROR(+'Calendario LIE 2026'!R104/'Calendario LIE 2026'!$I104,0)</f>
        <v>0.21491517335240912</v>
      </c>
      <c r="S99" s="70">
        <f>IFERROR(+'Calendario LIE 2026'!S104/'Calendario LIE 2026'!$I104,0)</f>
        <v>3.2185473719154263E-2</v>
      </c>
      <c r="T99" s="70">
        <f>IFERROR(+'Calendario LIE 2026'!T104/'Calendario LIE 2026'!$I104,0)</f>
        <v>2.1557192316223075E-2</v>
      </c>
      <c r="U99" s="70">
        <f>IFERROR(+'Calendario LIE 2026'!U104/'Calendario LIE 2026'!$I104,0)</f>
        <v>3.0725739549411529E-2</v>
      </c>
      <c r="V99" s="28" t="s">
        <v>94</v>
      </c>
      <c r="W99" s="28" t="s">
        <v>137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</row>
    <row r="100" spans="1:35" s="26" customFormat="1" ht="24" customHeight="1" x14ac:dyDescent="0.25">
      <c r="A100" s="26">
        <v>4</v>
      </c>
      <c r="B100" s="62"/>
      <c r="C100" s="49"/>
      <c r="D100" s="8"/>
      <c r="E100" s="4" t="s">
        <v>236</v>
      </c>
      <c r="F100" s="253" t="s">
        <v>134</v>
      </c>
      <c r="G100" s="253"/>
      <c r="H100" s="8"/>
      <c r="I100" s="70">
        <f t="shared" si="1"/>
        <v>1</v>
      </c>
      <c r="J100" s="70">
        <f>IFERROR(+'Calendario LIE 2026'!J105/'Calendario LIE 2026'!$I105,0)</f>
        <v>0.23198726566930114</v>
      </c>
      <c r="K100" s="70">
        <f>IFERROR(+'Calendario LIE 2026'!K105/'Calendario LIE 2026'!$I105,0)</f>
        <v>8.7791835422910011E-2</v>
      </c>
      <c r="L100" s="70">
        <f>IFERROR(+'Calendario LIE 2026'!L105/'Calendario LIE 2026'!$I105,0)</f>
        <v>3.9305467449886333E-2</v>
      </c>
      <c r="M100" s="70">
        <f>IFERROR(+'Calendario LIE 2026'!M105/'Calendario LIE 2026'!$I105,0)</f>
        <v>6.5075660568165189E-2</v>
      </c>
      <c r="N100" s="70">
        <f>IFERROR(+'Calendario LIE 2026'!N105/'Calendario LIE 2026'!$I105,0)</f>
        <v>0.17416822172004329</v>
      </c>
      <c r="O100" s="70">
        <f>IFERROR(+'Calendario LIE 2026'!O105/'Calendario LIE 2026'!$I105,0)</f>
        <v>5.1034580236547597E-2</v>
      </c>
      <c r="P100" s="70">
        <f>IFERROR(+'Calendario LIE 2026'!P105/'Calendario LIE 2026'!$I105,0)</f>
        <v>2.9957984112374412E-2</v>
      </c>
      <c r="Q100" s="70">
        <f>IFERROR(+'Calendario LIE 2026'!Q105/'Calendario LIE 2026'!$I105,0)</f>
        <v>0.18052428154851347</v>
      </c>
      <c r="R100" s="70">
        <f>IFERROR(+'Calendario LIE 2026'!R105/'Calendario LIE 2026'!$I105,0)</f>
        <v>6.7426329171006508E-2</v>
      </c>
      <c r="S100" s="70">
        <f>IFERROR(+'Calendario LIE 2026'!S105/'Calendario LIE 2026'!$I105,0)</f>
        <v>2.996538779301328E-2</v>
      </c>
      <c r="T100" s="70">
        <f>IFERROR(+'Calendario LIE 2026'!T105/'Calendario LIE 2026'!$I105,0)</f>
        <v>2.4868290204089188E-2</v>
      </c>
      <c r="U100" s="70">
        <f>IFERROR(+'Calendario LIE 2026'!U105/'Calendario LIE 2026'!$I105,0)</f>
        <v>1.7894696104149593E-2</v>
      </c>
      <c r="V100" s="28" t="s">
        <v>94</v>
      </c>
      <c r="W100" s="28" t="s">
        <v>137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</row>
    <row r="101" spans="1:35" s="26" customFormat="1" ht="15" customHeight="1" x14ac:dyDescent="0.25">
      <c r="A101" s="26">
        <v>4</v>
      </c>
      <c r="B101" s="62"/>
      <c r="C101" s="49"/>
      <c r="D101" s="8"/>
      <c r="E101" s="4" t="s">
        <v>237</v>
      </c>
      <c r="F101" s="253" t="s">
        <v>46</v>
      </c>
      <c r="G101" s="253"/>
      <c r="H101" s="8"/>
      <c r="I101" s="70">
        <f t="shared" si="1"/>
        <v>0.99999999999999978</v>
      </c>
      <c r="J101" s="70">
        <f>IFERROR(+'Calendario LIE 2026'!J106/'Calendario LIE 2026'!$I106,0)</f>
        <v>0.26968858289643283</v>
      </c>
      <c r="K101" s="70">
        <f>IFERROR(+'Calendario LIE 2026'!K106/'Calendario LIE 2026'!$I106,0)</f>
        <v>1.4589100132305426E-2</v>
      </c>
      <c r="L101" s="70">
        <f>IFERROR(+'Calendario LIE 2026'!L106/'Calendario LIE 2026'!$I106,0)</f>
        <v>8.4353707455796217E-3</v>
      </c>
      <c r="M101" s="70">
        <f>IFERROR(+'Calendario LIE 2026'!M106/'Calendario LIE 2026'!$I106,0)</f>
        <v>7.8027424005450166E-2</v>
      </c>
      <c r="N101" s="70">
        <f>IFERROR(+'Calendario LIE 2026'!N106/'Calendario LIE 2026'!$I106,0)</f>
        <v>0.24135379390754863</v>
      </c>
      <c r="O101" s="70">
        <f>IFERROR(+'Calendario LIE 2026'!O106/'Calendario LIE 2026'!$I106,0)</f>
        <v>2.5166056204541633E-2</v>
      </c>
      <c r="P101" s="70">
        <f>IFERROR(+'Calendario LIE 2026'!P106/'Calendario LIE 2026'!$I106,0)</f>
        <v>2.8882992340458602E-2</v>
      </c>
      <c r="Q101" s="70">
        <f>IFERROR(+'Calendario LIE 2026'!Q106/'Calendario LIE 2026'!$I106,0)</f>
        <v>0.13393759637151442</v>
      </c>
      <c r="R101" s="70">
        <f>IFERROR(+'Calendario LIE 2026'!R106/'Calendario LIE 2026'!$I106,0)</f>
        <v>0.18923736485274303</v>
      </c>
      <c r="S101" s="70">
        <f>IFERROR(+'Calendario LIE 2026'!S106/'Calendario LIE 2026'!$I106,0)</f>
        <v>6.149256539390165E-3</v>
      </c>
      <c r="T101" s="70">
        <f>IFERROR(+'Calendario LIE 2026'!T106/'Calendario LIE 2026'!$I106,0)</f>
        <v>1.1997015213062335E-3</v>
      </c>
      <c r="U101" s="70">
        <f>IFERROR(+'Calendario LIE 2026'!U106/'Calendario LIE 2026'!$I106,0)</f>
        <v>3.332760482729253E-3</v>
      </c>
      <c r="V101" s="28" t="s">
        <v>94</v>
      </c>
      <c r="W101" s="28" t="s">
        <v>137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</row>
    <row r="102" spans="1:35" s="26" customFormat="1" ht="12" x14ac:dyDescent="0.25">
      <c r="A102" s="26">
        <v>4</v>
      </c>
      <c r="B102" s="62"/>
      <c r="C102" s="49"/>
      <c r="D102" s="8"/>
      <c r="E102" s="4" t="s">
        <v>238</v>
      </c>
      <c r="F102" s="253" t="s">
        <v>47</v>
      </c>
      <c r="G102" s="253"/>
      <c r="H102" s="8"/>
      <c r="I102" s="70">
        <f t="shared" si="1"/>
        <v>1</v>
      </c>
      <c r="J102" s="70">
        <f>IFERROR(+'Calendario LIE 2026'!J107/'Calendario LIE 2026'!$I107,0)</f>
        <v>0.24471504771199812</v>
      </c>
      <c r="K102" s="70">
        <f>IFERROR(+'Calendario LIE 2026'!K107/'Calendario LIE 2026'!$I107,0)</f>
        <v>1.6955726536753164E-2</v>
      </c>
      <c r="L102" s="70">
        <f>IFERROR(+'Calendario LIE 2026'!L107/'Calendario LIE 2026'!$I107,0)</f>
        <v>1.6112314834698355E-2</v>
      </c>
      <c r="M102" s="70">
        <f>IFERROR(+'Calendario LIE 2026'!M107/'Calendario LIE 2026'!$I107,0)</f>
        <v>5.2006310628942065E-2</v>
      </c>
      <c r="N102" s="70">
        <f>IFERROR(+'Calendario LIE 2026'!N107/'Calendario LIE 2026'!$I107,0)</f>
        <v>0.19359908624858641</v>
      </c>
      <c r="O102" s="70">
        <f>IFERROR(+'Calendario LIE 2026'!O107/'Calendario LIE 2026'!$I107,0)</f>
        <v>3.8962083704256752E-2</v>
      </c>
      <c r="P102" s="70">
        <f>IFERROR(+'Calendario LIE 2026'!P107/'Calendario LIE 2026'!$I107,0)</f>
        <v>3.430383963077635E-2</v>
      </c>
      <c r="Q102" s="70">
        <f>IFERROR(+'Calendario LIE 2026'!Q107/'Calendario LIE 2026'!$I107,0)</f>
        <v>0.18741490922653575</v>
      </c>
      <c r="R102" s="70">
        <f>IFERROR(+'Calendario LIE 2026'!R107/'Calendario LIE 2026'!$I107,0)</f>
        <v>0.19657103878723167</v>
      </c>
      <c r="S102" s="70">
        <f>IFERROR(+'Calendario LIE 2026'!S107/'Calendario LIE 2026'!$I107,0)</f>
        <v>1.2365162828454209E-2</v>
      </c>
      <c r="T102" s="70">
        <f>IFERROR(+'Calendario LIE 2026'!T107/'Calendario LIE 2026'!$I107,0)</f>
        <v>5.4928799325057887E-3</v>
      </c>
      <c r="U102" s="70">
        <f>IFERROR(+'Calendario LIE 2026'!U107/'Calendario LIE 2026'!$I107,0)</f>
        <v>1.5015999292613865E-3</v>
      </c>
      <c r="V102" s="28" t="s">
        <v>94</v>
      </c>
      <c r="W102" s="28" t="s">
        <v>137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</row>
    <row r="103" spans="1:35" s="26" customFormat="1" ht="15" customHeight="1" x14ac:dyDescent="0.25">
      <c r="A103" s="26">
        <v>4</v>
      </c>
      <c r="B103" s="62"/>
      <c r="C103" s="49"/>
      <c r="D103" s="8"/>
      <c r="E103" s="4" t="s">
        <v>239</v>
      </c>
      <c r="F103" s="253" t="s">
        <v>48</v>
      </c>
      <c r="G103" s="253"/>
      <c r="H103" s="8"/>
      <c r="I103" s="70">
        <f t="shared" si="1"/>
        <v>1</v>
      </c>
      <c r="J103" s="70">
        <f>IFERROR(+'Calendario LIE 2026'!J108/'Calendario LIE 2026'!$I108,0)</f>
        <v>0.22101808035899434</v>
      </c>
      <c r="K103" s="70">
        <f>IFERROR(+'Calendario LIE 2026'!K108/'Calendario LIE 2026'!$I108,0)</f>
        <v>1.4926301644837797E-2</v>
      </c>
      <c r="L103" s="70">
        <f>IFERROR(+'Calendario LIE 2026'!L108/'Calendario LIE 2026'!$I108,0)</f>
        <v>5.3117145961728285E-3</v>
      </c>
      <c r="M103" s="70">
        <f>IFERROR(+'Calendario LIE 2026'!M108/'Calendario LIE 2026'!$I108,0)</f>
        <v>0.12602154339369107</v>
      </c>
      <c r="N103" s="70">
        <f>IFERROR(+'Calendario LIE 2026'!N108/'Calendario LIE 2026'!$I108,0)</f>
        <v>0.15212546346602079</v>
      </c>
      <c r="O103" s="70">
        <f>IFERROR(+'Calendario LIE 2026'!O108/'Calendario LIE 2026'!$I108,0)</f>
        <v>1.0588176743337287E-2</v>
      </c>
      <c r="P103" s="70">
        <f>IFERROR(+'Calendario LIE 2026'!P108/'Calendario LIE 2026'!$I108,0)</f>
        <v>3.1474734362428355E-2</v>
      </c>
      <c r="Q103" s="70">
        <f>IFERROR(+'Calendario LIE 2026'!Q108/'Calendario LIE 2026'!$I108,0)</f>
        <v>0.30562706848928739</v>
      </c>
      <c r="R103" s="70">
        <f>IFERROR(+'Calendario LIE 2026'!R108/'Calendario LIE 2026'!$I108,0)</f>
        <v>0.1187590204795992</v>
      </c>
      <c r="S103" s="70">
        <f>IFERROR(+'Calendario LIE 2026'!S108/'Calendario LIE 2026'!$I108,0)</f>
        <v>7.0061650312295224E-3</v>
      </c>
      <c r="T103" s="70">
        <f>IFERROR(+'Calendario LIE 2026'!T108/'Calendario LIE 2026'!$I108,0)</f>
        <v>1.8271655372058494E-3</v>
      </c>
      <c r="U103" s="70">
        <f>IFERROR(+'Calendario LIE 2026'!U108/'Calendario LIE 2026'!$I108,0)</f>
        <v>5.3145658971955638E-3</v>
      </c>
      <c r="V103" s="28" t="s">
        <v>94</v>
      </c>
      <c r="W103" s="28" t="s">
        <v>137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s="26" customFormat="1" ht="15" customHeight="1" x14ac:dyDescent="0.25">
      <c r="A104" s="26">
        <v>4</v>
      </c>
      <c r="B104" s="62"/>
      <c r="C104" s="49"/>
      <c r="D104" s="8"/>
      <c r="E104" s="4" t="s">
        <v>240</v>
      </c>
      <c r="F104" s="253" t="s">
        <v>49</v>
      </c>
      <c r="G104" s="253"/>
      <c r="H104" s="8"/>
      <c r="I104" s="70">
        <f t="shared" si="1"/>
        <v>1</v>
      </c>
      <c r="J104" s="70">
        <f>IFERROR(+'Calendario LIE 2026'!J109/'Calendario LIE 2026'!$I109,0)</f>
        <v>0.23521912392209848</v>
      </c>
      <c r="K104" s="70">
        <f>IFERROR(+'Calendario LIE 2026'!K109/'Calendario LIE 2026'!$I109,0)</f>
        <v>1.1247795455175024E-2</v>
      </c>
      <c r="L104" s="70">
        <f>IFERROR(+'Calendario LIE 2026'!L109/'Calendario LIE 2026'!$I109,0)</f>
        <v>3.4435894614167004E-2</v>
      </c>
      <c r="M104" s="70">
        <f>IFERROR(+'Calendario LIE 2026'!M109/'Calendario LIE 2026'!$I109,0)</f>
        <v>0.11285407627547232</v>
      </c>
      <c r="N104" s="70">
        <f>IFERROR(+'Calendario LIE 2026'!N109/'Calendario LIE 2026'!$I109,0)</f>
        <v>0.11378230866306835</v>
      </c>
      <c r="O104" s="70">
        <f>IFERROR(+'Calendario LIE 2026'!O109/'Calendario LIE 2026'!$I109,0)</f>
        <v>8.6030247316211242E-2</v>
      </c>
      <c r="P104" s="70">
        <f>IFERROR(+'Calendario LIE 2026'!P109/'Calendario LIE 2026'!$I109,0)</f>
        <v>9.787847896511162E-2</v>
      </c>
      <c r="Q104" s="70">
        <f>IFERROR(+'Calendario LIE 2026'!Q109/'Calendario LIE 2026'!$I109,0)</f>
        <v>0.23611195416938444</v>
      </c>
      <c r="R104" s="70">
        <f>IFERROR(+'Calendario LIE 2026'!R109/'Calendario LIE 2026'!$I109,0)</f>
        <v>6.7332259701775851E-2</v>
      </c>
      <c r="S104" s="70">
        <f>IFERROR(+'Calendario LIE 2026'!S109/'Calendario LIE 2026'!$I109,0)</f>
        <v>3.9544436705968404E-3</v>
      </c>
      <c r="T104" s="70">
        <f>IFERROR(+'Calendario LIE 2026'!T109/'Calendario LIE 2026'!$I109,0)</f>
        <v>7.083455503199324E-4</v>
      </c>
      <c r="U104" s="70">
        <f>IFERROR(+'Calendario LIE 2026'!U109/'Calendario LIE 2026'!$I109,0)</f>
        <v>4.4507169661890829E-4</v>
      </c>
      <c r="V104" s="28" t="s">
        <v>94</v>
      </c>
      <c r="W104" s="28" t="s">
        <v>137</v>
      </c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</row>
    <row r="105" spans="1:35" s="26" customFormat="1" ht="15" customHeight="1" x14ac:dyDescent="0.25">
      <c r="A105" s="26">
        <v>4</v>
      </c>
      <c r="B105" s="62"/>
      <c r="C105" s="49"/>
      <c r="D105" s="8"/>
      <c r="E105" s="4" t="s">
        <v>241</v>
      </c>
      <c r="F105" s="253" t="s">
        <v>50</v>
      </c>
      <c r="G105" s="253"/>
      <c r="H105" s="8"/>
      <c r="I105" s="70">
        <f t="shared" si="1"/>
        <v>1</v>
      </c>
      <c r="J105" s="70">
        <f>IFERROR(+'Calendario LIE 2026'!J110/'Calendario LIE 2026'!$I110,0)</f>
        <v>0.12199551927005525</v>
      </c>
      <c r="K105" s="70">
        <f>IFERROR(+'Calendario LIE 2026'!K110/'Calendario LIE 2026'!$I110,0)</f>
        <v>4.6286491056675622E-2</v>
      </c>
      <c r="L105" s="70">
        <f>IFERROR(+'Calendario LIE 2026'!L110/'Calendario LIE 2026'!$I110,0)</f>
        <v>6.6624320862071956E-2</v>
      </c>
      <c r="M105" s="70">
        <f>IFERROR(+'Calendario LIE 2026'!M110/'Calendario LIE 2026'!$I110,0)</f>
        <v>0.15081514316765668</v>
      </c>
      <c r="N105" s="70">
        <f>IFERROR(+'Calendario LIE 2026'!N110/'Calendario LIE 2026'!$I110,0)</f>
        <v>0.10240450246295063</v>
      </c>
      <c r="O105" s="70">
        <f>IFERROR(+'Calendario LIE 2026'!O110/'Calendario LIE 2026'!$I110,0)</f>
        <v>4.4691454235663654E-2</v>
      </c>
      <c r="P105" s="70">
        <f>IFERROR(+'Calendario LIE 2026'!P110/'Calendario LIE 2026'!$I110,0)</f>
        <v>8.15702037528519E-2</v>
      </c>
      <c r="Q105" s="70">
        <f>IFERROR(+'Calendario LIE 2026'!Q110/'Calendario LIE 2026'!$I110,0)</f>
        <v>0.10742818744214216</v>
      </c>
      <c r="R105" s="70">
        <f>IFERROR(+'Calendario LIE 2026'!R110/'Calendario LIE 2026'!$I110,0)</f>
        <v>8.0558612273552224E-2</v>
      </c>
      <c r="S105" s="70">
        <f>IFERROR(+'Calendario LIE 2026'!S110/'Calendario LIE 2026'!$I110,0)</f>
        <v>6.1662666737530875E-2</v>
      </c>
      <c r="T105" s="70">
        <f>IFERROR(+'Calendario LIE 2026'!T110/'Calendario LIE 2026'!$I110,0)</f>
        <v>4.2217770344602862E-2</v>
      </c>
      <c r="U105" s="70">
        <f>IFERROR(+'Calendario LIE 2026'!U110/'Calendario LIE 2026'!$I110,0)</f>
        <v>9.3745128394246202E-2</v>
      </c>
      <c r="V105" s="28" t="s">
        <v>94</v>
      </c>
      <c r="W105" s="28" t="s">
        <v>137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</row>
    <row r="106" spans="1:35" s="26" customFormat="1" ht="15" customHeight="1" x14ac:dyDescent="0.25">
      <c r="A106" s="26">
        <v>4</v>
      </c>
      <c r="B106" s="62"/>
      <c r="C106" s="49"/>
      <c r="D106" s="8"/>
      <c r="E106" s="4" t="s">
        <v>242</v>
      </c>
      <c r="F106" s="253" t="s">
        <v>51</v>
      </c>
      <c r="G106" s="253"/>
      <c r="H106" s="8"/>
      <c r="I106" s="70">
        <f t="shared" si="1"/>
        <v>1</v>
      </c>
      <c r="J106" s="70">
        <f>IFERROR(+'Calendario LIE 2026'!J111/'Calendario LIE 2026'!$I111,0)</f>
        <v>0.26364040200176331</v>
      </c>
      <c r="K106" s="70">
        <f>IFERROR(+'Calendario LIE 2026'!K111/'Calendario LIE 2026'!$I111,0)</f>
        <v>2.1720498105576205E-2</v>
      </c>
      <c r="L106" s="70">
        <f>IFERROR(+'Calendario LIE 2026'!L111/'Calendario LIE 2026'!$I111,0)</f>
        <v>1.9174471184068568E-2</v>
      </c>
      <c r="M106" s="70">
        <f>IFERROR(+'Calendario LIE 2026'!M111/'Calendario LIE 2026'!$I111,0)</f>
        <v>0.10698106783073991</v>
      </c>
      <c r="N106" s="70">
        <f>IFERROR(+'Calendario LIE 2026'!N111/'Calendario LIE 2026'!$I111,0)</f>
        <v>0.1739526950856469</v>
      </c>
      <c r="O106" s="70">
        <f>IFERROR(+'Calendario LIE 2026'!O111/'Calendario LIE 2026'!$I111,0)</f>
        <v>4.2180663302149868E-2</v>
      </c>
      <c r="P106" s="70">
        <f>IFERROR(+'Calendario LIE 2026'!P111/'Calendario LIE 2026'!$I111,0)</f>
        <v>4.1677323464249093E-2</v>
      </c>
      <c r="Q106" s="70">
        <f>IFERROR(+'Calendario LIE 2026'!Q111/'Calendario LIE 2026'!$I111,0)</f>
        <v>0.11912127194415899</v>
      </c>
      <c r="R106" s="70">
        <f>IFERROR(+'Calendario LIE 2026'!R111/'Calendario LIE 2026'!$I111,0)</f>
        <v>0.17748873340361579</v>
      </c>
      <c r="S106" s="70">
        <f>IFERROR(+'Calendario LIE 2026'!S111/'Calendario LIE 2026'!$I111,0)</f>
        <v>1.3614439574259231E-2</v>
      </c>
      <c r="T106" s="70">
        <f>IFERROR(+'Calendario LIE 2026'!T111/'Calendario LIE 2026'!$I111,0)</f>
        <v>7.9325818316514762E-3</v>
      </c>
      <c r="U106" s="70">
        <f>IFERROR(+'Calendario LIE 2026'!U111/'Calendario LIE 2026'!$I111,0)</f>
        <v>1.2515852272120674E-2</v>
      </c>
      <c r="V106" s="28" t="s">
        <v>94</v>
      </c>
      <c r="W106" s="28" t="s">
        <v>137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</row>
    <row r="107" spans="1:35" s="26" customFormat="1" ht="15" customHeight="1" x14ac:dyDescent="0.25">
      <c r="A107" s="26">
        <v>4</v>
      </c>
      <c r="B107" s="62"/>
      <c r="C107" s="49"/>
      <c r="D107" s="8"/>
      <c r="E107" s="4" t="s">
        <v>243</v>
      </c>
      <c r="F107" s="253" t="s">
        <v>52</v>
      </c>
      <c r="G107" s="253"/>
      <c r="H107" s="8"/>
      <c r="I107" s="70">
        <f t="shared" si="1"/>
        <v>0.99999999999999989</v>
      </c>
      <c r="J107" s="70">
        <f>IFERROR(+'Calendario LIE 2026'!J112/'Calendario LIE 2026'!$I112,0)</f>
        <v>0.23865089528958236</v>
      </c>
      <c r="K107" s="70">
        <f>IFERROR(+'Calendario LIE 2026'!K112/'Calendario LIE 2026'!$I112,0)</f>
        <v>4.5237788123733989E-2</v>
      </c>
      <c r="L107" s="70">
        <f>IFERROR(+'Calendario LIE 2026'!L112/'Calendario LIE 2026'!$I112,0)</f>
        <v>3.5370754203946933E-2</v>
      </c>
      <c r="M107" s="70">
        <f>IFERROR(+'Calendario LIE 2026'!M112/'Calendario LIE 2026'!$I112,0)</f>
        <v>4.4652726191269684E-2</v>
      </c>
      <c r="N107" s="70">
        <f>IFERROR(+'Calendario LIE 2026'!N112/'Calendario LIE 2026'!$I112,0)</f>
        <v>0.16515016095555146</v>
      </c>
      <c r="O107" s="70">
        <f>IFERROR(+'Calendario LIE 2026'!O112/'Calendario LIE 2026'!$I112,0)</f>
        <v>5.6265968409196447E-2</v>
      </c>
      <c r="P107" s="70">
        <f>IFERROR(+'Calendario LIE 2026'!P112/'Calendario LIE 2026'!$I112,0)</f>
        <v>7.2578677406014258E-2</v>
      </c>
      <c r="Q107" s="70">
        <f>IFERROR(+'Calendario LIE 2026'!Q112/'Calendario LIE 2026'!$I112,0)</f>
        <v>0.15746626852869036</v>
      </c>
      <c r="R107" s="70">
        <f>IFERROR(+'Calendario LIE 2026'!R112/'Calendario LIE 2026'!$I112,0)</f>
        <v>0.15807843234569266</v>
      </c>
      <c r="S107" s="70">
        <f>IFERROR(+'Calendario LIE 2026'!S112/'Calendario LIE 2026'!$I112,0)</f>
        <v>2.1541001297756802E-2</v>
      </c>
      <c r="T107" s="70">
        <f>IFERROR(+'Calendario LIE 2026'!T112/'Calendario LIE 2026'!$I112,0)</f>
        <v>3.7122806345940141E-3</v>
      </c>
      <c r="U107" s="70">
        <f>IFERROR(+'Calendario LIE 2026'!U112/'Calendario LIE 2026'!$I112,0)</f>
        <v>1.2950466139710045E-3</v>
      </c>
      <c r="V107" s="28" t="s">
        <v>94</v>
      </c>
      <c r="W107" s="28" t="s">
        <v>137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</row>
    <row r="108" spans="1:35" s="26" customFormat="1" ht="15" customHeight="1" x14ac:dyDescent="0.25">
      <c r="B108" s="62"/>
      <c r="C108" s="49"/>
      <c r="D108" s="8"/>
      <c r="E108" s="4" t="s">
        <v>339</v>
      </c>
      <c r="F108" s="253" t="s">
        <v>346</v>
      </c>
      <c r="G108" s="253"/>
      <c r="H108" s="8"/>
      <c r="I108" s="70">
        <f t="shared" si="1"/>
        <v>0.99999999999999989</v>
      </c>
      <c r="J108" s="70">
        <f>IFERROR(+'Calendario LIE 2026'!J98/'Calendario LIE 2026'!$I98,0)</f>
        <v>8.328737047310289E-2</v>
      </c>
      <c r="K108" s="70">
        <f>IFERROR(+'Calendario LIE 2026'!K98/'Calendario LIE 2026'!$I98,0)</f>
        <v>1.9572341985021998E-2</v>
      </c>
      <c r="L108" s="70">
        <f>IFERROR(+'Calendario LIE 2026'!L98/'Calendario LIE 2026'!$I98,0)</f>
        <v>0.12196565924080248</v>
      </c>
      <c r="M108" s="70">
        <f>IFERROR(+'Calendario LIE 2026'!M98/'Calendario LIE 2026'!$I98,0)</f>
        <v>9.4404824866496512E-2</v>
      </c>
      <c r="N108" s="70">
        <f>IFERROR(+'Calendario LIE 2026'!N98/'Calendario LIE 2026'!$I98,0)</f>
        <v>0.14087290140916461</v>
      </c>
      <c r="O108" s="70">
        <f>IFERROR(+'Calendario LIE 2026'!O98/'Calendario LIE 2026'!$I98,0)</f>
        <v>0.16889175262888664</v>
      </c>
      <c r="P108" s="70">
        <f>IFERROR(+'Calendario LIE 2026'!P98/'Calendario LIE 2026'!$I98,0)</f>
        <v>0.22793582628773262</v>
      </c>
      <c r="Q108" s="70">
        <f>IFERROR(+'Calendario LIE 2026'!Q98/'Calendario LIE 2026'!$I98,0)</f>
        <v>4.4669272488510395E-2</v>
      </c>
      <c r="R108" s="70">
        <f>IFERROR(+'Calendario LIE 2026'!R98/'Calendario LIE 2026'!$I98,0)</f>
        <v>2.6118214698022342E-2</v>
      </c>
      <c r="S108" s="70">
        <f>IFERROR(+'Calendario LIE 2026'!S98/'Calendario LIE 2026'!$I98,0)</f>
        <v>4.4038061249874118E-2</v>
      </c>
      <c r="T108" s="70">
        <f>IFERROR(+'Calendario LIE 2026'!T98/'Calendario LIE 2026'!$I98,0)</f>
        <v>1.139831692564821E-3</v>
      </c>
      <c r="U108" s="70">
        <f>IFERROR(+'Calendario LIE 2026'!U98/'Calendario LIE 2026'!$I98,0)</f>
        <v>2.7103942979820581E-2</v>
      </c>
      <c r="V108" s="28" t="s">
        <v>94</v>
      </c>
      <c r="W108" s="28" t="s">
        <v>137</v>
      </c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</row>
    <row r="109" spans="1:35" s="26" customFormat="1" ht="15" customHeight="1" x14ac:dyDescent="0.25">
      <c r="B109" s="62"/>
      <c r="C109" s="49"/>
      <c r="D109" s="8"/>
      <c r="E109" s="4" t="s">
        <v>352</v>
      </c>
      <c r="F109" s="253" t="s">
        <v>347</v>
      </c>
      <c r="G109" s="253" t="s">
        <v>347</v>
      </c>
      <c r="H109" s="8"/>
      <c r="I109" s="70">
        <f>SUM(J109:U109)</f>
        <v>1</v>
      </c>
      <c r="J109" s="70">
        <f>IFERROR(+'Calendario LIE 2026'!J97/'Calendario LIE 2026'!$I97,0)</f>
        <v>0.10352481774583897</v>
      </c>
      <c r="K109" s="70">
        <f>IFERROR(+'Calendario LIE 2026'!K97/'Calendario LIE 2026'!$I97,0)</f>
        <v>6.9019019762141615E-2</v>
      </c>
      <c r="L109" s="70">
        <f>IFERROR(+'Calendario LIE 2026'!L97/'Calendario LIE 2026'!$I97,0)</f>
        <v>7.3948419474098387E-2</v>
      </c>
      <c r="M109" s="70">
        <f>IFERROR(+'Calendario LIE 2026'!M97/'Calendario LIE 2026'!$I97,0)</f>
        <v>7.8877819186055145E-2</v>
      </c>
      <c r="N109" s="70">
        <f>IFERROR(+'Calendario LIE 2026'!N97/'Calendario LIE 2026'!$I97,0)</f>
        <v>8.0845124793989698E-2</v>
      </c>
      <c r="O109" s="70">
        <f>IFERROR(+'Calendario LIE 2026'!O97/'Calendario LIE 2026'!$I97,0)</f>
        <v>8.1832489495330438E-2</v>
      </c>
      <c r="P109" s="70">
        <f>IFERROR(+'Calendario LIE 2026'!P97/'Calendario LIE 2026'!$I97,0)</f>
        <v>8.3807218898011904E-2</v>
      </c>
      <c r="Q109" s="70">
        <f>IFERROR(+'Calendario LIE 2026'!Q97/'Calendario LIE 2026'!$I97,0)</f>
        <v>0.12254457988745528</v>
      </c>
      <c r="R109" s="70">
        <f>IFERROR(+'Calendario LIE 2026'!R97/'Calendario LIE 2026'!$I97,0)</f>
        <v>8.3807218898011904E-2</v>
      </c>
      <c r="S109" s="70">
        <f>IFERROR(+'Calendario LIE 2026'!S97/'Calendario LIE 2026'!$I97,0)</f>
        <v>7.3948419474098387E-2</v>
      </c>
      <c r="T109" s="70">
        <f>IFERROR(+'Calendario LIE 2026'!T97/'Calendario LIE 2026'!$I97,0)</f>
        <v>6.896705319891315E-2</v>
      </c>
      <c r="U109" s="70">
        <f>IFERROR(+'Calendario LIE 2026'!U97/'Calendario LIE 2026'!$I97,0)</f>
        <v>7.8877819186055145E-2</v>
      </c>
      <c r="V109" s="28" t="s">
        <v>94</v>
      </c>
      <c r="W109" s="28" t="s">
        <v>137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</row>
    <row r="110" spans="1:35" s="26" customFormat="1" ht="15" customHeight="1" x14ac:dyDescent="0.25">
      <c r="B110" s="62"/>
      <c r="C110" s="49"/>
      <c r="D110" s="8"/>
      <c r="E110" s="4" t="s">
        <v>356</v>
      </c>
      <c r="F110" s="253" t="s">
        <v>357</v>
      </c>
      <c r="G110" s="253"/>
      <c r="H110" s="8"/>
      <c r="I110" s="70">
        <f t="shared" si="1"/>
        <v>0</v>
      </c>
      <c r="J110" s="70">
        <f>IFERROR(+'Calendario LIE 2026'!J96/'Calendario LIE 2026'!$I96,0)</f>
        <v>0</v>
      </c>
      <c r="K110" s="70">
        <f>IFERROR(+'Calendario LIE 2026'!K96/'Calendario LIE 2026'!$I96,0)</f>
        <v>0</v>
      </c>
      <c r="L110" s="70">
        <f>IFERROR(+'Calendario LIE 2026'!L96/'Calendario LIE 2026'!$I96,0)</f>
        <v>0</v>
      </c>
      <c r="M110" s="70">
        <f>IFERROR(+'Calendario LIE 2026'!M96/'Calendario LIE 2026'!$I96,0)</f>
        <v>0</v>
      </c>
      <c r="N110" s="70">
        <f>IFERROR(+'Calendario LIE 2026'!N96/'Calendario LIE 2026'!$I96,0)</f>
        <v>0</v>
      </c>
      <c r="O110" s="70">
        <f>IFERROR(+'Calendario LIE 2026'!O96/'Calendario LIE 2026'!$I96,0)</f>
        <v>0</v>
      </c>
      <c r="P110" s="70">
        <f>IFERROR(+'Calendario LIE 2026'!P96/'Calendario LIE 2026'!$I96,0)</f>
        <v>0</v>
      </c>
      <c r="Q110" s="70">
        <f>IFERROR(+'Calendario LIE 2026'!Q96/'Calendario LIE 2026'!$I96,0)</f>
        <v>0</v>
      </c>
      <c r="R110" s="70">
        <f>IFERROR(+'Calendario LIE 2026'!R96/'Calendario LIE 2026'!$I96,0)</f>
        <v>0</v>
      </c>
      <c r="S110" s="70">
        <f>IFERROR(+'Calendario LIE 2026'!S96/'Calendario LIE 2026'!$I96,0)</f>
        <v>0</v>
      </c>
      <c r="T110" s="70">
        <f>IFERROR(+'Calendario LIE 2026'!T96/'Calendario LIE 2026'!$I96,0)</f>
        <v>0</v>
      </c>
      <c r="U110" s="70">
        <f>IFERROR(+'Calendario LIE 2026'!U96/'Calendario LIE 2026'!$I96,0)</f>
        <v>0</v>
      </c>
      <c r="V110" s="28" t="s">
        <v>94</v>
      </c>
      <c r="W110" s="28" t="s">
        <v>137</v>
      </c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s="23" customFormat="1" ht="13.5" x14ac:dyDescent="0.25">
      <c r="A111" s="23">
        <v>3</v>
      </c>
      <c r="B111" s="60"/>
      <c r="C111" s="39"/>
      <c r="D111" s="88">
        <v>43.003999999999998</v>
      </c>
      <c r="E111" s="250" t="s">
        <v>128</v>
      </c>
      <c r="F111" s="250"/>
      <c r="G111" s="250"/>
      <c r="H111" s="88"/>
      <c r="I111" s="69">
        <f t="shared" si="1"/>
        <v>1</v>
      </c>
      <c r="J111" s="69">
        <f>IFERROR(+'Calendario LIE 2026'!J114/'Calendario LIE 2026'!$I114,0)</f>
        <v>0.10754387092785293</v>
      </c>
      <c r="K111" s="69">
        <f>IFERROR(+'Calendario LIE 2026'!K114/'Calendario LIE 2026'!$I114,0)</f>
        <v>8.1760562021758951E-2</v>
      </c>
      <c r="L111" s="69">
        <f>IFERROR(+'Calendario LIE 2026'!L114/'Calendario LIE 2026'!$I114,0)</f>
        <v>8.6717673771578213E-2</v>
      </c>
      <c r="M111" s="69">
        <f>IFERROR(+'Calendario LIE 2026'!M114/'Calendario LIE 2026'!$I114,0)</f>
        <v>7.5918106576002078E-2</v>
      </c>
      <c r="N111" s="69">
        <f>IFERROR(+'Calendario LIE 2026'!N114/'Calendario LIE 2026'!$I114,0)</f>
        <v>8.3571523268818559E-2</v>
      </c>
      <c r="O111" s="69">
        <f>IFERROR(+'Calendario LIE 2026'!O114/'Calendario LIE 2026'!$I114,0)</f>
        <v>9.0628148660752597E-2</v>
      </c>
      <c r="P111" s="69">
        <f>IFERROR(+'Calendario LIE 2026'!P114/'Calendario LIE 2026'!$I114,0)</f>
        <v>8.1048551901134691E-2</v>
      </c>
      <c r="Q111" s="69">
        <f>IFERROR(+'Calendario LIE 2026'!Q114/'Calendario LIE 2026'!$I114,0)</f>
        <v>9.1872903007593501E-2</v>
      </c>
      <c r="R111" s="69">
        <f>IFERROR(+'Calendario LIE 2026'!R114/'Calendario LIE 2026'!$I114,0)</f>
        <v>8.0660314573743758E-2</v>
      </c>
      <c r="S111" s="69">
        <f>IFERROR(+'Calendario LIE 2026'!S114/'Calendario LIE 2026'!$I114,0)</f>
        <v>8.6395241243029136E-2</v>
      </c>
      <c r="T111" s="69">
        <f>IFERROR(+'Calendario LIE 2026'!T114/'Calendario LIE 2026'!$I114,0)</f>
        <v>6.2787511492769663E-2</v>
      </c>
      <c r="U111" s="69">
        <f>IFERROR(+'Calendario LIE 2026'!U114/'Calendario LIE 2026'!$I114,0)</f>
        <v>7.1095592554965906E-2</v>
      </c>
      <c r="V111" s="35" t="s">
        <v>94</v>
      </c>
      <c r="W111" s="35" t="s">
        <v>137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</row>
    <row r="112" spans="1:35" s="26" customFormat="1" ht="12" x14ac:dyDescent="0.25">
      <c r="A112" s="26">
        <v>4</v>
      </c>
      <c r="B112" s="62"/>
      <c r="C112" s="49"/>
      <c r="D112" s="8"/>
      <c r="E112" s="4" t="s">
        <v>244</v>
      </c>
      <c r="F112" s="255" t="s">
        <v>129</v>
      </c>
      <c r="G112" s="255"/>
      <c r="H112" s="8"/>
      <c r="I112" s="70">
        <f t="shared" si="1"/>
        <v>1</v>
      </c>
      <c r="J112" s="70">
        <f>IFERROR(+'Calendario LIE 2026'!J115/'Calendario LIE 2026'!$I115,0)</f>
        <v>0.10754387092785293</v>
      </c>
      <c r="K112" s="70">
        <f>IFERROR(+'Calendario LIE 2026'!K115/'Calendario LIE 2026'!$I115,0)</f>
        <v>8.1760562021758951E-2</v>
      </c>
      <c r="L112" s="70">
        <f>IFERROR(+'Calendario LIE 2026'!L115/'Calendario LIE 2026'!$I115,0)</f>
        <v>8.6717673771578213E-2</v>
      </c>
      <c r="M112" s="70">
        <f>IFERROR(+'Calendario LIE 2026'!M115/'Calendario LIE 2026'!$I115,0)</f>
        <v>7.5918106576002078E-2</v>
      </c>
      <c r="N112" s="70">
        <f>IFERROR(+'Calendario LIE 2026'!N115/'Calendario LIE 2026'!$I115,0)</f>
        <v>8.3571523268818559E-2</v>
      </c>
      <c r="O112" s="70">
        <f>IFERROR(+'Calendario LIE 2026'!O115/'Calendario LIE 2026'!$I115,0)</f>
        <v>9.0628148660752597E-2</v>
      </c>
      <c r="P112" s="70">
        <f>IFERROR(+'Calendario LIE 2026'!P115/'Calendario LIE 2026'!$I115,0)</f>
        <v>8.1048551901134691E-2</v>
      </c>
      <c r="Q112" s="70">
        <f>IFERROR(+'Calendario LIE 2026'!Q115/'Calendario LIE 2026'!$I115,0)</f>
        <v>9.1872903007593501E-2</v>
      </c>
      <c r="R112" s="70">
        <f>IFERROR(+'Calendario LIE 2026'!R115/'Calendario LIE 2026'!$I115,0)</f>
        <v>8.0660314573743758E-2</v>
      </c>
      <c r="S112" s="70">
        <f>IFERROR(+'Calendario LIE 2026'!S115/'Calendario LIE 2026'!$I115,0)</f>
        <v>8.6395241243029136E-2</v>
      </c>
      <c r="T112" s="70">
        <f>IFERROR(+'Calendario LIE 2026'!T115/'Calendario LIE 2026'!$I115,0)</f>
        <v>6.2787511492769663E-2</v>
      </c>
      <c r="U112" s="70">
        <f>IFERROR(+'Calendario LIE 2026'!U115/'Calendario LIE 2026'!$I115,0)</f>
        <v>7.1095592554965906E-2</v>
      </c>
      <c r="V112" s="28" t="s">
        <v>94</v>
      </c>
      <c r="W112" s="28" t="s">
        <v>137</v>
      </c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</row>
    <row r="113" spans="1:35" s="26" customFormat="1" ht="15" customHeight="1" x14ac:dyDescent="0.25">
      <c r="A113" s="26">
        <v>4</v>
      </c>
      <c r="B113" s="62"/>
      <c r="C113" s="49"/>
      <c r="D113" s="8"/>
      <c r="E113" s="4" t="s">
        <v>340</v>
      </c>
      <c r="F113" s="255" t="s">
        <v>342</v>
      </c>
      <c r="G113" s="255"/>
      <c r="H113" s="8"/>
      <c r="I113" s="70">
        <f t="shared" si="1"/>
        <v>0</v>
      </c>
      <c r="J113" s="70">
        <f>IFERROR(+'Calendario LIE 2026'!#REF!/'Calendario LIE 2026'!#REF!,0)</f>
        <v>0</v>
      </c>
      <c r="K113" s="70">
        <f>IFERROR(+'Calendario LIE 2026'!#REF!/'Calendario LIE 2026'!#REF!,0)</f>
        <v>0</v>
      </c>
      <c r="L113" s="70">
        <f>IFERROR(+'Calendario LIE 2026'!#REF!/'Calendario LIE 2026'!#REF!,0)</f>
        <v>0</v>
      </c>
      <c r="M113" s="70">
        <f>IFERROR(+'Calendario LIE 2026'!#REF!/'Calendario LIE 2026'!#REF!,0)</f>
        <v>0</v>
      </c>
      <c r="N113" s="70">
        <f>IFERROR(+'Calendario LIE 2026'!#REF!/'Calendario LIE 2026'!#REF!,0)</f>
        <v>0</v>
      </c>
      <c r="O113" s="70">
        <f>IFERROR(+'Calendario LIE 2026'!#REF!/'Calendario LIE 2026'!#REF!,0)</f>
        <v>0</v>
      </c>
      <c r="P113" s="70">
        <f>IFERROR(+'Calendario LIE 2026'!#REF!/'Calendario LIE 2026'!#REF!,0)</f>
        <v>0</v>
      </c>
      <c r="Q113" s="70">
        <f>IFERROR(+'Calendario LIE 2026'!#REF!/'Calendario LIE 2026'!#REF!,0)</f>
        <v>0</v>
      </c>
      <c r="R113" s="70">
        <f>IFERROR(+'Calendario LIE 2026'!#REF!/'Calendario LIE 2026'!#REF!,0)</f>
        <v>0</v>
      </c>
      <c r="S113" s="70">
        <f>IFERROR(+'Calendario LIE 2026'!#REF!/'Calendario LIE 2026'!#REF!,0)</f>
        <v>0</v>
      </c>
      <c r="T113" s="70">
        <f>IFERROR(+'Calendario LIE 2026'!#REF!/'Calendario LIE 2026'!#REF!,0)</f>
        <v>0</v>
      </c>
      <c r="U113" s="70">
        <f>IFERROR(+'Calendario LIE 2026'!#REF!/'Calendario LIE 2026'!#REF!,0)</f>
        <v>0</v>
      </c>
      <c r="V113" s="28" t="s">
        <v>94</v>
      </c>
      <c r="W113" s="28" t="s">
        <v>137</v>
      </c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</row>
    <row r="114" spans="1:35" x14ac:dyDescent="0.25">
      <c r="A114" s="11">
        <v>2</v>
      </c>
      <c r="B114" s="59"/>
      <c r="C114" s="21">
        <v>44</v>
      </c>
      <c r="D114" s="238" t="s">
        <v>55</v>
      </c>
      <c r="E114" s="238"/>
      <c r="F114" s="238"/>
      <c r="G114" s="238"/>
      <c r="H114" s="87"/>
      <c r="I114" s="68">
        <f t="shared" si="1"/>
        <v>0</v>
      </c>
      <c r="J114" s="69">
        <f>IFERROR(+'Calendario LIE 2026'!J116/'Calendario LIE 2026'!$I116,0)</f>
        <v>0</v>
      </c>
      <c r="K114" s="69">
        <f>IFERROR(+'Calendario LIE 2026'!K116/'Calendario LIE 2026'!$I116,0)</f>
        <v>0</v>
      </c>
      <c r="L114" s="69">
        <f>IFERROR(+'Calendario LIE 2026'!L116/'Calendario LIE 2026'!$I116,0)</f>
        <v>0</v>
      </c>
      <c r="M114" s="69">
        <f>IFERROR(+'Calendario LIE 2026'!M116/'Calendario LIE 2026'!$I116,0)</f>
        <v>0</v>
      </c>
      <c r="N114" s="69">
        <f>IFERROR(+'Calendario LIE 2026'!N116/'Calendario LIE 2026'!$I116,0)</f>
        <v>0</v>
      </c>
      <c r="O114" s="69">
        <f>IFERROR(+'Calendario LIE 2026'!O116/'Calendario LIE 2026'!$I116,0)</f>
        <v>0</v>
      </c>
      <c r="P114" s="69">
        <f>IFERROR(+'Calendario LIE 2026'!P116/'Calendario LIE 2026'!$I116,0)</f>
        <v>0</v>
      </c>
      <c r="Q114" s="69">
        <f>IFERROR(+'Calendario LIE 2026'!Q116/'Calendario LIE 2026'!$I116,0)</f>
        <v>0</v>
      </c>
      <c r="R114" s="69">
        <f>IFERROR(+'Calendario LIE 2026'!R116/'Calendario LIE 2026'!$I116,0)</f>
        <v>0</v>
      </c>
      <c r="S114" s="69">
        <f>IFERROR(+'Calendario LIE 2026'!S116/'Calendario LIE 2026'!$I116,0)</f>
        <v>0</v>
      </c>
      <c r="T114" s="69">
        <f>IFERROR(+'Calendario LIE 2026'!T116/'Calendario LIE 2026'!$I116,0)</f>
        <v>0</v>
      </c>
      <c r="U114" s="69">
        <f>IFERROR(+'Calendario LIE 2026'!U116/'Calendario LIE 2026'!$I116,0)</f>
        <v>0</v>
      </c>
      <c r="V114" s="36" t="s">
        <v>94</v>
      </c>
      <c r="W114" s="36" t="s">
        <v>137</v>
      </c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1:35" x14ac:dyDescent="0.25">
      <c r="A115" s="11">
        <v>2</v>
      </c>
      <c r="B115" s="59"/>
      <c r="C115" s="21">
        <v>45</v>
      </c>
      <c r="D115" s="238" t="s">
        <v>163</v>
      </c>
      <c r="E115" s="238"/>
      <c r="F115" s="238"/>
      <c r="G115" s="238"/>
      <c r="H115" s="87"/>
      <c r="I115" s="68">
        <f>SUM(J115:U115)</f>
        <v>1</v>
      </c>
      <c r="J115" s="68">
        <f>IFERROR(+'Calendario LIE 2026'!J117/'Calendario LIE 2026'!$I117,0)</f>
        <v>0.1025266437805786</v>
      </c>
      <c r="K115" s="68">
        <f>IFERROR(+'Calendario LIE 2026'!K117/'Calendario LIE 2026'!$I117,0)</f>
        <v>7.7913706587900519E-2</v>
      </c>
      <c r="L115" s="68">
        <f>IFERROR(+'Calendario LIE 2026'!L117/'Calendario LIE 2026'!$I117,0)</f>
        <v>9.163960001769289E-2</v>
      </c>
      <c r="M115" s="68">
        <f>IFERROR(+'Calendario LIE 2026'!M117/'Calendario LIE 2026'!$I117,0)</f>
        <v>6.2318309935298064E-2</v>
      </c>
      <c r="N115" s="68">
        <f>IFERROR(+'Calendario LIE 2026'!N117/'Calendario LIE 2026'!$I117,0)</f>
        <v>4.1411588969462551E-2</v>
      </c>
      <c r="O115" s="68">
        <f>IFERROR(+'Calendario LIE 2026'!O117/'Calendario LIE 2026'!$I117,0)</f>
        <v>4.1086758464944723E-2</v>
      </c>
      <c r="P115" s="68">
        <f>IFERROR(+'Calendario LIE 2026'!P117/'Calendario LIE 2026'!$I117,0)</f>
        <v>7.8865390853264467E-2</v>
      </c>
      <c r="Q115" s="68">
        <f>IFERROR(+'Calendario LIE 2026'!Q117/'Calendario LIE 2026'!$I117,0)</f>
        <v>8.0861140257972253E-2</v>
      </c>
      <c r="R115" s="68">
        <f>IFERROR(+'Calendario LIE 2026'!R117/'Calendario LIE 2026'!$I117,0)</f>
        <v>7.3161505419677947E-2</v>
      </c>
      <c r="S115" s="68">
        <f>IFERROR(+'Calendario LIE 2026'!S117/'Calendario LIE 2026'!$I117,0)</f>
        <v>7.799725637251409E-2</v>
      </c>
      <c r="T115" s="68">
        <f>IFERROR(+'Calendario LIE 2026'!T117/'Calendario LIE 2026'!$I117,0)</f>
        <v>0.13722814067326383</v>
      </c>
      <c r="U115" s="68">
        <f>IFERROR(+'Calendario LIE 2026'!U117/'Calendario LIE 2026'!$I117,0)</f>
        <v>0.13498995866743008</v>
      </c>
      <c r="V115" s="22" t="s">
        <v>94</v>
      </c>
      <c r="W115" s="22" t="s">
        <v>137</v>
      </c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1:35" s="23" customFormat="1" ht="13.5" x14ac:dyDescent="0.25">
      <c r="A116" s="23">
        <v>3</v>
      </c>
      <c r="B116" s="60"/>
      <c r="C116" s="39"/>
      <c r="D116" s="88">
        <v>45.000999999999998</v>
      </c>
      <c r="E116" s="252" t="s">
        <v>18</v>
      </c>
      <c r="F116" s="252"/>
      <c r="G116" s="252"/>
      <c r="H116" s="88"/>
      <c r="I116" s="69">
        <f t="shared" si="1"/>
        <v>1</v>
      </c>
      <c r="J116" s="70">
        <f>IFERROR(+'Calendario LIE 2026'!J118/'Calendario LIE 2026'!$I118,0)</f>
        <v>0.10279403716893989</v>
      </c>
      <c r="K116" s="70">
        <f>IFERROR(+'Calendario LIE 2026'!K118/'Calendario LIE 2026'!$I118,0)</f>
        <v>7.1080405180946604E-2</v>
      </c>
      <c r="L116" s="70">
        <f>IFERROR(+'Calendario LIE 2026'!L118/'Calendario LIE 2026'!$I118,0)</f>
        <v>6.0672219163073506E-2</v>
      </c>
      <c r="M116" s="70">
        <f>IFERROR(+'Calendario LIE 2026'!M118/'Calendario LIE 2026'!$I118,0)</f>
        <v>3.942834602801451E-2</v>
      </c>
      <c r="N116" s="70">
        <f>IFERROR(+'Calendario LIE 2026'!N118/'Calendario LIE 2026'!$I118,0)</f>
        <v>3.6145970629531309E-2</v>
      </c>
      <c r="O116" s="70">
        <f>IFERROR(+'Calendario LIE 2026'!O118/'Calendario LIE 2026'!$I118,0)</f>
        <v>3.360495932967103E-2</v>
      </c>
      <c r="P116" s="70">
        <f>IFERROR(+'Calendario LIE 2026'!P118/'Calendario LIE 2026'!$I118,0)</f>
        <v>8.0959562832871063E-2</v>
      </c>
      <c r="Q116" s="70">
        <f>IFERROR(+'Calendario LIE 2026'!Q118/'Calendario LIE 2026'!$I118,0)</f>
        <v>8.4533390529667865E-2</v>
      </c>
      <c r="R116" s="70">
        <f>IFERROR(+'Calendario LIE 2026'!R118/'Calendario LIE 2026'!$I118,0)</f>
        <v>8.3729887669190886E-2</v>
      </c>
      <c r="S116" s="70">
        <f>IFERROR(+'Calendario LIE 2026'!S118/'Calendario LIE 2026'!$I118,0)</f>
        <v>9.3575429269620536E-2</v>
      </c>
      <c r="T116" s="70">
        <f>IFERROR(+'Calendario LIE 2026'!T118/'Calendario LIE 2026'!$I118,0)</f>
        <v>0.1547823360665711</v>
      </c>
      <c r="U116" s="70">
        <f>IFERROR(+'Calendario LIE 2026'!U118/'Calendario LIE 2026'!$I118,0)</f>
        <v>0.15869345613190169</v>
      </c>
      <c r="V116" s="35" t="s">
        <v>94</v>
      </c>
      <c r="W116" s="35" t="s">
        <v>137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</row>
    <row r="117" spans="1:35" s="23" customFormat="1" ht="13.5" x14ac:dyDescent="0.25">
      <c r="A117" s="23">
        <v>3</v>
      </c>
      <c r="B117" s="60"/>
      <c r="C117" s="39"/>
      <c r="D117" s="88">
        <v>45.002000000000002</v>
      </c>
      <c r="E117" s="250" t="s">
        <v>20</v>
      </c>
      <c r="F117" s="250"/>
      <c r="G117" s="250"/>
      <c r="H117" s="88"/>
      <c r="I117" s="69">
        <f t="shared" si="1"/>
        <v>1</v>
      </c>
      <c r="J117" s="70">
        <f>IFERROR(+'Calendario LIE 2026'!J119/'Calendario LIE 2026'!$I119,0)</f>
        <v>0.10239091233337631</v>
      </c>
      <c r="K117" s="70">
        <f>IFERROR(+'Calendario LIE 2026'!K119/'Calendario LIE 2026'!$I119,0)</f>
        <v>9.304267406911558E-2</v>
      </c>
      <c r="L117" s="70">
        <f>IFERROR(+'Calendario LIE 2026'!L119/'Calendario LIE 2026'!$I119,0)</f>
        <v>0.15685844613157215</v>
      </c>
      <c r="M117" s="70">
        <f>IFERROR(+'Calendario LIE 2026'!M119/'Calendario LIE 2026'!$I119,0)</f>
        <v>0.11083181159203882</v>
      </c>
      <c r="N117" s="70">
        <f>IFERROR(+'Calendario LIE 2026'!N119/'Calendario LIE 2026'!$I119,0)</f>
        <v>5.2411756607829242E-2</v>
      </c>
      <c r="O117" s="70">
        <f>IFERROR(+'Calendario LIE 2026'!O119/'Calendario LIE 2026'!$I119,0)</f>
        <v>5.7148760621535719E-2</v>
      </c>
      <c r="P117" s="70">
        <f>IFERROR(+'Calendario LIE 2026'!P119/'Calendario LIE 2026'!$I119,0)</f>
        <v>7.4293995804922838E-2</v>
      </c>
      <c r="Q117" s="70">
        <f>IFERROR(+'Calendario LIE 2026'!Q119/'Calendario LIE 2026'!$I119,0)</f>
        <v>7.3281524931670353E-2</v>
      </c>
      <c r="R117" s="70">
        <f>IFERROR(+'Calendario LIE 2026'!R119/'Calendario LIE 2026'!$I119,0)</f>
        <v>5.029867890760948E-2</v>
      </c>
      <c r="S117" s="70">
        <f>IFERROR(+'Calendario LIE 2026'!S119/'Calendario LIE 2026'!$I119,0)</f>
        <v>4.4257117099661854E-2</v>
      </c>
      <c r="T117" s="70">
        <f>IFERROR(+'Calendario LIE 2026'!T119/'Calendario LIE 2026'!$I119,0)</f>
        <v>0.10093290571613861</v>
      </c>
      <c r="U117" s="70">
        <f>IFERROR(+'Calendario LIE 2026'!U119/'Calendario LIE 2026'!$I119,0)</f>
        <v>8.4251416184529013E-2</v>
      </c>
      <c r="V117" s="35" t="s">
        <v>94</v>
      </c>
      <c r="W117" s="35" t="s">
        <v>137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s="23" customFormat="1" ht="13.5" x14ac:dyDescent="0.25">
      <c r="A118" s="23">
        <v>3</v>
      </c>
      <c r="B118" s="60"/>
      <c r="C118" s="39"/>
      <c r="D118" s="88">
        <v>45.003</v>
      </c>
      <c r="E118" s="252" t="s">
        <v>19</v>
      </c>
      <c r="F118" s="252"/>
      <c r="G118" s="252"/>
      <c r="H118" s="88"/>
      <c r="I118" s="69">
        <f t="shared" si="1"/>
        <v>1</v>
      </c>
      <c r="J118" s="70">
        <f>IFERROR(+'Calendario LIE 2026'!J120/'Calendario LIE 2026'!$I120,0)</f>
        <v>7.6189502584922741E-2</v>
      </c>
      <c r="K118" s="70">
        <f>IFERROR(+'Calendario LIE 2026'!K120/'Calendario LIE 2026'!$I120,0)</f>
        <v>4.9610070975844849E-2</v>
      </c>
      <c r="L118" s="70">
        <f>IFERROR(+'Calendario LIE 2026'!L120/'Calendario LIE 2026'!$I120,0)</f>
        <v>0.16445658206034408</v>
      </c>
      <c r="M118" s="70">
        <f>IFERROR(+'Calendario LIE 2026'!M120/'Calendario LIE 2026'!$I120,0)</f>
        <v>9.77305254549172E-2</v>
      </c>
      <c r="N118" s="70">
        <f>IFERROR(+'Calendario LIE 2026'!N120/'Calendario LIE 2026'!$I120,0)</f>
        <v>5.9175745538452548E-2</v>
      </c>
      <c r="O118" s="70">
        <f>IFERROR(+'Calendario LIE 2026'!O120/'Calendario LIE 2026'!$I120,0)</f>
        <v>4.0336478079270967E-2</v>
      </c>
      <c r="P118" s="70">
        <f>IFERROR(+'Calendario LIE 2026'!P120/'Calendario LIE 2026'!$I120,0)</f>
        <v>8.3622980985483542E-2</v>
      </c>
      <c r="Q118" s="70">
        <f>IFERROR(+'Calendario LIE 2026'!Q120/'Calendario LIE 2026'!$I120,0)</f>
        <v>6.2943599030288871E-2</v>
      </c>
      <c r="R118" s="70">
        <f>IFERROR(+'Calendario LIE 2026'!R120/'Calendario LIE 2026'!$I120,0)</f>
        <v>8.4718287233110381E-2</v>
      </c>
      <c r="S118" s="70">
        <f>IFERROR(+'Calendario LIE 2026'!S120/'Calendario LIE 2026'!$I120,0)</f>
        <v>9.7409235622279988E-2</v>
      </c>
      <c r="T118" s="70">
        <f>IFERROR(+'Calendario LIE 2026'!T120/'Calendario LIE 2026'!$I120,0)</f>
        <v>5.5364079796711159E-2</v>
      </c>
      <c r="U118" s="70">
        <f>IFERROR(+'Calendario LIE 2026'!U120/'Calendario LIE 2026'!$I120,0)</f>
        <v>0.12844291263837368</v>
      </c>
      <c r="V118" s="35" t="s">
        <v>94</v>
      </c>
      <c r="W118" s="35" t="s">
        <v>137</v>
      </c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</row>
    <row r="119" spans="1:35" ht="30.75" customHeight="1" x14ac:dyDescent="0.25">
      <c r="A119" s="11">
        <v>2</v>
      </c>
      <c r="B119" s="59"/>
      <c r="C119" s="21">
        <v>49</v>
      </c>
      <c r="D119" s="251" t="s">
        <v>164</v>
      </c>
      <c r="E119" s="251"/>
      <c r="F119" s="251"/>
      <c r="G119" s="251"/>
      <c r="H119" s="87"/>
      <c r="I119" s="68">
        <f t="shared" si="1"/>
        <v>0</v>
      </c>
      <c r="J119" s="69">
        <f>IFERROR(+'Calendario LIE 2026'!J121/'Calendario LIE 2026'!$I121,0)</f>
        <v>0</v>
      </c>
      <c r="K119" s="69">
        <f>IFERROR(+'Calendario LIE 2026'!K121/'Calendario LIE 2026'!$I121,0)</f>
        <v>0</v>
      </c>
      <c r="L119" s="69">
        <f>IFERROR(+'Calendario LIE 2026'!L121/'Calendario LIE 2026'!$I121,0)</f>
        <v>0</v>
      </c>
      <c r="M119" s="69">
        <f>IFERROR(+'Calendario LIE 2026'!M121/'Calendario LIE 2026'!$I121,0)</f>
        <v>0</v>
      </c>
      <c r="N119" s="69">
        <f>IFERROR(+'Calendario LIE 2026'!N121/'Calendario LIE 2026'!$I121,0)</f>
        <v>0</v>
      </c>
      <c r="O119" s="69">
        <f>IFERROR(+'Calendario LIE 2026'!O121/'Calendario LIE 2026'!$I121,0)</f>
        <v>0</v>
      </c>
      <c r="P119" s="69">
        <f>IFERROR(+'Calendario LIE 2026'!P121/'Calendario LIE 2026'!$I121,0)</f>
        <v>0</v>
      </c>
      <c r="Q119" s="69">
        <f>IFERROR(+'Calendario LIE 2026'!Q121/'Calendario LIE 2026'!$I121,0)</f>
        <v>0</v>
      </c>
      <c r="R119" s="69">
        <f>IFERROR(+'Calendario LIE 2026'!R121/'Calendario LIE 2026'!$I121,0)</f>
        <v>0</v>
      </c>
      <c r="S119" s="69">
        <f>IFERROR(+'Calendario LIE 2026'!S121/'Calendario LIE 2026'!$I121,0)</f>
        <v>0</v>
      </c>
      <c r="T119" s="69">
        <f>IFERROR(+'Calendario LIE 2026'!T121/'Calendario LIE 2026'!$I121,0)</f>
        <v>0</v>
      </c>
      <c r="U119" s="69">
        <f>IFERROR(+'Calendario LIE 2026'!U121/'Calendario LIE 2026'!$I121,0)</f>
        <v>0</v>
      </c>
      <c r="V119" s="36" t="s">
        <v>94</v>
      </c>
      <c r="W119" s="36" t="s">
        <v>137</v>
      </c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1:35" s="17" customFormat="1" ht="15.75" x14ac:dyDescent="0.25">
      <c r="A120" s="17">
        <v>1</v>
      </c>
      <c r="B120" s="58">
        <v>5</v>
      </c>
      <c r="C120" s="256" t="s">
        <v>56</v>
      </c>
      <c r="D120" s="256"/>
      <c r="E120" s="256"/>
      <c r="F120" s="256"/>
      <c r="G120" s="256"/>
      <c r="H120" s="18"/>
      <c r="I120" s="67">
        <f t="shared" si="1"/>
        <v>0.99999999999999989</v>
      </c>
      <c r="J120" s="67">
        <f>IFERROR(+'Calendario LIE 2026'!J122/'Calendario LIE 2026'!$I122,0)</f>
        <v>8.2769005484085362E-2</v>
      </c>
      <c r="K120" s="67">
        <f>IFERROR(+'Calendario LIE 2026'!K122/'Calendario LIE 2026'!$I122,0)</f>
        <v>8.2782701834584027E-2</v>
      </c>
      <c r="L120" s="67">
        <f>IFERROR(+'Calendario LIE 2026'!L122/'Calendario LIE 2026'!$I122,0)</f>
        <v>8.3312450807519381E-2</v>
      </c>
      <c r="M120" s="67">
        <f>IFERROR(+'Calendario LIE 2026'!M122/'Calendario LIE 2026'!$I122,0)</f>
        <v>8.4333975180762924E-2</v>
      </c>
      <c r="N120" s="67">
        <f>IFERROR(+'Calendario LIE 2026'!N122/'Calendario LIE 2026'!$I122,0)</f>
        <v>8.3114764855901357E-2</v>
      </c>
      <c r="O120" s="67">
        <f>IFERROR(+'Calendario LIE 2026'!O122/'Calendario LIE 2026'!$I122,0)</f>
        <v>8.597555822572342E-2</v>
      </c>
      <c r="P120" s="67">
        <f>IFERROR(+'Calendario LIE 2026'!P122/'Calendario LIE 2026'!$I122,0)</f>
        <v>8.4386859944705545E-2</v>
      </c>
      <c r="Q120" s="67">
        <f>IFERROR(+'Calendario LIE 2026'!Q122/'Calendario LIE 2026'!$I122,0)</f>
        <v>8.3050025596891952E-2</v>
      </c>
      <c r="R120" s="67">
        <f>IFERROR(+'Calendario LIE 2026'!R122/'Calendario LIE 2026'!$I122,0)</f>
        <v>8.3035878579638678E-2</v>
      </c>
      <c r="S120" s="67">
        <f>IFERROR(+'Calendario LIE 2026'!S122/'Calendario LIE 2026'!$I122,0)</f>
        <v>8.2648677460605696E-2</v>
      </c>
      <c r="T120" s="67">
        <f>IFERROR(+'Calendario LIE 2026'!T122/'Calendario LIE 2026'!$I122,0)</f>
        <v>8.2370341754120016E-2</v>
      </c>
      <c r="U120" s="67">
        <f>IFERROR(+'Calendario LIE 2026'!U122/'Calendario LIE 2026'!$I122,0)</f>
        <v>8.2219760275461629E-2</v>
      </c>
      <c r="V120" s="20"/>
      <c r="W120" s="20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</row>
    <row r="121" spans="1:35" x14ac:dyDescent="0.25">
      <c r="A121" s="11">
        <v>2</v>
      </c>
      <c r="B121" s="59"/>
      <c r="C121" s="21">
        <v>51</v>
      </c>
      <c r="D121" s="238" t="s">
        <v>56</v>
      </c>
      <c r="E121" s="238"/>
      <c r="F121" s="238"/>
      <c r="G121" s="238"/>
      <c r="H121" s="87"/>
      <c r="I121" s="68">
        <f t="shared" si="1"/>
        <v>0.99999999999999989</v>
      </c>
      <c r="J121" s="68">
        <f>IFERROR(+'Calendario LIE 2026'!J123/'Calendario LIE 2026'!$I123,0)</f>
        <v>8.2769005484085362E-2</v>
      </c>
      <c r="K121" s="68">
        <f>IFERROR(+'Calendario LIE 2026'!K123/'Calendario LIE 2026'!$I123,0)</f>
        <v>8.2782701834584027E-2</v>
      </c>
      <c r="L121" s="68">
        <f>IFERROR(+'Calendario LIE 2026'!L123/'Calendario LIE 2026'!$I123,0)</f>
        <v>8.3312450807519381E-2</v>
      </c>
      <c r="M121" s="68">
        <f>IFERROR(+'Calendario LIE 2026'!M123/'Calendario LIE 2026'!$I123,0)</f>
        <v>8.4333975180762924E-2</v>
      </c>
      <c r="N121" s="68">
        <f>IFERROR(+'Calendario LIE 2026'!N123/'Calendario LIE 2026'!$I123,0)</f>
        <v>8.3114764855901357E-2</v>
      </c>
      <c r="O121" s="68">
        <f>IFERROR(+'Calendario LIE 2026'!O123/'Calendario LIE 2026'!$I123,0)</f>
        <v>8.597555822572342E-2</v>
      </c>
      <c r="P121" s="68">
        <f>IFERROR(+'Calendario LIE 2026'!P123/'Calendario LIE 2026'!$I123,0)</f>
        <v>8.4386859944705545E-2</v>
      </c>
      <c r="Q121" s="68">
        <f>IFERROR(+'Calendario LIE 2026'!Q123/'Calendario LIE 2026'!$I123,0)</f>
        <v>8.3050025596891952E-2</v>
      </c>
      <c r="R121" s="68">
        <f>IFERROR(+'Calendario LIE 2026'!R123/'Calendario LIE 2026'!$I123,0)</f>
        <v>8.3035878579638678E-2</v>
      </c>
      <c r="S121" s="68">
        <f>IFERROR(+'Calendario LIE 2026'!S123/'Calendario LIE 2026'!$I123,0)</f>
        <v>8.2648677460605696E-2</v>
      </c>
      <c r="T121" s="68">
        <f>IFERROR(+'Calendario LIE 2026'!T123/'Calendario LIE 2026'!$I123,0)</f>
        <v>8.2370341754120016E-2</v>
      </c>
      <c r="U121" s="68">
        <f>IFERROR(+'Calendario LIE 2026'!U123/'Calendario LIE 2026'!$I123,0)</f>
        <v>8.2219760275461629E-2</v>
      </c>
      <c r="V121" s="22"/>
      <c r="W121" s="22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1:35" s="23" customFormat="1" ht="13.5" x14ac:dyDescent="0.25">
      <c r="A122" s="23">
        <v>3</v>
      </c>
      <c r="B122" s="60"/>
      <c r="C122" s="39"/>
      <c r="D122" s="88">
        <v>51.000999999999998</v>
      </c>
      <c r="E122" s="250" t="s">
        <v>195</v>
      </c>
      <c r="F122" s="250"/>
      <c r="G122" s="250"/>
      <c r="H122" s="88"/>
      <c r="I122" s="69">
        <f t="shared" si="1"/>
        <v>1</v>
      </c>
      <c r="J122" s="69">
        <f>IFERROR(+'Calendario LIE 2026'!J124/'Calendario LIE 2026'!$I124,0)</f>
        <v>5.5519448224179209E-2</v>
      </c>
      <c r="K122" s="69">
        <f>IFERROR(+'Calendario LIE 2026'!K124/'Calendario LIE 2026'!$I124,0)</f>
        <v>5.6194489001857084E-2</v>
      </c>
      <c r="L122" s="69">
        <f>IFERROR(+'Calendario LIE 2026'!L124/'Calendario LIE 2026'!$I124,0)</f>
        <v>8.2303791527320799E-2</v>
      </c>
      <c r="M122" s="69">
        <f>IFERROR(+'Calendario LIE 2026'!M124/'Calendario LIE 2026'!$I124,0)</f>
        <v>0.13265082429335592</v>
      </c>
      <c r="N122" s="69">
        <f>IFERROR(+'Calendario LIE 2026'!N124/'Calendario LIE 2026'!$I124,0)</f>
        <v>7.2560606397146094E-2</v>
      </c>
      <c r="O122" s="69">
        <f>IFERROR(+'Calendario LIE 2026'!O124/'Calendario LIE 2026'!$I124,0)</f>
        <v>0.2135581795338066</v>
      </c>
      <c r="P122" s="69">
        <f>IFERROR(+'Calendario LIE 2026'!P124/'Calendario LIE 2026'!$I124,0)</f>
        <v>0.13525731221746551</v>
      </c>
      <c r="Q122" s="69">
        <f>IFERROR(+'Calendario LIE 2026'!Q124/'Calendario LIE 2026'!$I124,0)</f>
        <v>6.9369855711240921E-2</v>
      </c>
      <c r="R122" s="69">
        <f>IFERROR(+'Calendario LIE 2026'!R124/'Calendario LIE 2026'!$I124,0)</f>
        <v>6.8672603291379086E-2</v>
      </c>
      <c r="S122" s="69">
        <f>IFERROR(+'Calendario LIE 2026'!S124/'Calendario LIE 2026'!$I124,0)</f>
        <v>4.9588939761060671E-2</v>
      </c>
      <c r="T122" s="69">
        <f>IFERROR(+'Calendario LIE 2026'!T124/'Calendario LIE 2026'!$I124,0)</f>
        <v>3.5870836403529525E-2</v>
      </c>
      <c r="U122" s="69">
        <f>IFERROR(+'Calendario LIE 2026'!U124/'Calendario LIE 2026'!$I124,0)</f>
        <v>2.8453113637658584E-2</v>
      </c>
      <c r="V122" s="25" t="s">
        <v>94</v>
      </c>
      <c r="W122" s="25" t="s">
        <v>137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</row>
    <row r="123" spans="1:35" s="26" customFormat="1" ht="12" x14ac:dyDescent="0.25">
      <c r="A123" s="26">
        <v>4</v>
      </c>
      <c r="B123" s="62"/>
      <c r="C123" s="40"/>
      <c r="D123" s="41"/>
      <c r="E123" s="4" t="s">
        <v>245</v>
      </c>
      <c r="F123" s="255" t="s">
        <v>315</v>
      </c>
      <c r="G123" s="255"/>
      <c r="H123" s="41"/>
      <c r="I123" s="72">
        <f t="shared" si="1"/>
        <v>1</v>
      </c>
      <c r="J123" s="72">
        <f>IFERROR(+'Calendario LIE 2026'!J125/'Calendario LIE 2026'!$I125,0)</f>
        <v>5.5519448224179209E-2</v>
      </c>
      <c r="K123" s="72">
        <f>IFERROR(+'Calendario LIE 2026'!K125/'Calendario LIE 2026'!$I125,0)</f>
        <v>5.6194489001857084E-2</v>
      </c>
      <c r="L123" s="72">
        <f>IFERROR(+'Calendario LIE 2026'!L125/'Calendario LIE 2026'!$I125,0)</f>
        <v>8.2303791527320799E-2</v>
      </c>
      <c r="M123" s="72">
        <f>IFERROR(+'Calendario LIE 2026'!M125/'Calendario LIE 2026'!$I125,0)</f>
        <v>0.13265082429335592</v>
      </c>
      <c r="N123" s="72">
        <f>IFERROR(+'Calendario LIE 2026'!N125/'Calendario LIE 2026'!$I125,0)</f>
        <v>7.2560606397146094E-2</v>
      </c>
      <c r="O123" s="72">
        <f>IFERROR(+'Calendario LIE 2026'!O125/'Calendario LIE 2026'!$I125,0)</f>
        <v>0.2135581795338066</v>
      </c>
      <c r="P123" s="72">
        <f>IFERROR(+'Calendario LIE 2026'!P125/'Calendario LIE 2026'!$I125,0)</f>
        <v>0.13525731221746551</v>
      </c>
      <c r="Q123" s="72">
        <f>IFERROR(+'Calendario LIE 2026'!Q125/'Calendario LIE 2026'!$I125,0)</f>
        <v>6.9369855711240921E-2</v>
      </c>
      <c r="R123" s="72">
        <f>IFERROR(+'Calendario LIE 2026'!R125/'Calendario LIE 2026'!$I125,0)</f>
        <v>6.8672603291379086E-2</v>
      </c>
      <c r="S123" s="72">
        <f>IFERROR(+'Calendario LIE 2026'!S125/'Calendario LIE 2026'!$I125,0)</f>
        <v>4.9588939761060671E-2</v>
      </c>
      <c r="T123" s="72">
        <f>IFERROR(+'Calendario LIE 2026'!T125/'Calendario LIE 2026'!$I125,0)</f>
        <v>3.5870836403529525E-2</v>
      </c>
      <c r="U123" s="72">
        <f>IFERROR(+'Calendario LIE 2026'!U125/'Calendario LIE 2026'!$I125,0)</f>
        <v>2.8453113637658584E-2</v>
      </c>
      <c r="V123" s="42" t="s">
        <v>94</v>
      </c>
      <c r="W123" s="42" t="s">
        <v>137</v>
      </c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</row>
    <row r="124" spans="1:35" s="30" customFormat="1" ht="22.5" x14ac:dyDescent="0.25">
      <c r="A124" s="30">
        <v>5</v>
      </c>
      <c r="B124" s="63"/>
      <c r="C124" s="31"/>
      <c r="D124" s="5"/>
      <c r="E124" s="7"/>
      <c r="F124" s="3" t="s">
        <v>341</v>
      </c>
      <c r="G124" s="6" t="s">
        <v>97</v>
      </c>
      <c r="H124" s="5"/>
      <c r="I124" s="72">
        <f t="shared" si="1"/>
        <v>1</v>
      </c>
      <c r="J124" s="71">
        <f>IFERROR(+'Calendario LIE 2026'!J126/'Calendario LIE 2026'!$I126,0)</f>
        <v>5.5519448224179209E-2</v>
      </c>
      <c r="K124" s="71">
        <f>IFERROR(+'Calendario LIE 2026'!K126/'Calendario LIE 2026'!$I126,0)</f>
        <v>5.6194489001857084E-2</v>
      </c>
      <c r="L124" s="71">
        <f>IFERROR(+'Calendario LIE 2026'!L126/'Calendario LIE 2026'!$I126,0)</f>
        <v>8.2303791527320799E-2</v>
      </c>
      <c r="M124" s="71">
        <f>IFERROR(+'Calendario LIE 2026'!M126/'Calendario LIE 2026'!$I126,0)</f>
        <v>0.13265082429335592</v>
      </c>
      <c r="N124" s="71">
        <f>IFERROR(+'Calendario LIE 2026'!N126/'Calendario LIE 2026'!$I126,0)</f>
        <v>7.2560606397146094E-2</v>
      </c>
      <c r="O124" s="71">
        <f>IFERROR(+'Calendario LIE 2026'!O126/'Calendario LIE 2026'!$I126,0)</f>
        <v>0.2135581795338066</v>
      </c>
      <c r="P124" s="71">
        <f>IFERROR(+'Calendario LIE 2026'!P126/'Calendario LIE 2026'!$I126,0)</f>
        <v>0.13525731221746551</v>
      </c>
      <c r="Q124" s="71">
        <f>IFERROR(+'Calendario LIE 2026'!Q126/'Calendario LIE 2026'!$I126,0)</f>
        <v>6.9369855711240921E-2</v>
      </c>
      <c r="R124" s="71">
        <f>IFERROR(+'Calendario LIE 2026'!R126/'Calendario LIE 2026'!$I126,0)</f>
        <v>6.8672603291379086E-2</v>
      </c>
      <c r="S124" s="71">
        <f>IFERROR(+'Calendario LIE 2026'!S126/'Calendario LIE 2026'!$I126,0)</f>
        <v>4.9588939761060671E-2</v>
      </c>
      <c r="T124" s="71">
        <f>IFERROR(+'Calendario LIE 2026'!T126/'Calendario LIE 2026'!$I126,0)</f>
        <v>3.5870836403529525E-2</v>
      </c>
      <c r="U124" s="71">
        <f>IFERROR(+'Calendario LIE 2026'!U126/'Calendario LIE 2026'!$I126,0)</f>
        <v>2.8453113637658584E-2</v>
      </c>
      <c r="V124" s="32" t="s">
        <v>94</v>
      </c>
      <c r="W124" s="32" t="s">
        <v>137</v>
      </c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1:35" s="23" customFormat="1" ht="13.5" x14ac:dyDescent="0.25">
      <c r="A125" s="23">
        <v>3</v>
      </c>
      <c r="B125" s="60"/>
      <c r="C125" s="39"/>
      <c r="D125" s="88">
        <v>51.002000000000002</v>
      </c>
      <c r="E125" s="250" t="s">
        <v>121</v>
      </c>
      <c r="F125" s="250"/>
      <c r="G125" s="250"/>
      <c r="H125" s="88"/>
      <c r="I125" s="69">
        <f t="shared" si="1"/>
        <v>0</v>
      </c>
      <c r="J125" s="69">
        <f>IFERROR(+'Calendario LIE 2026'!J127/'Calendario LIE 2026'!$I127,0)</f>
        <v>0</v>
      </c>
      <c r="K125" s="69">
        <f>IFERROR(+'Calendario LIE 2026'!K127/'Calendario LIE 2026'!$I127,0)</f>
        <v>0</v>
      </c>
      <c r="L125" s="69">
        <f>IFERROR(+'Calendario LIE 2026'!L127/'Calendario LIE 2026'!$I127,0)</f>
        <v>0</v>
      </c>
      <c r="M125" s="69">
        <f>IFERROR(+'Calendario LIE 2026'!M127/'Calendario LIE 2026'!$I127,0)</f>
        <v>0</v>
      </c>
      <c r="N125" s="69">
        <f>IFERROR(+'Calendario LIE 2026'!N127/'Calendario LIE 2026'!$I127,0)</f>
        <v>0</v>
      </c>
      <c r="O125" s="69">
        <f>IFERROR(+'Calendario LIE 2026'!O127/'Calendario LIE 2026'!$I127,0)</f>
        <v>0</v>
      </c>
      <c r="P125" s="69">
        <f>IFERROR(+'Calendario LIE 2026'!P127/'Calendario LIE 2026'!$I127,0)</f>
        <v>0</v>
      </c>
      <c r="Q125" s="69">
        <f>IFERROR(+'Calendario LIE 2026'!Q127/'Calendario LIE 2026'!$I127,0)</f>
        <v>0</v>
      </c>
      <c r="R125" s="69">
        <f>IFERROR(+'Calendario LIE 2026'!R127/'Calendario LIE 2026'!$I127,0)</f>
        <v>0</v>
      </c>
      <c r="S125" s="69">
        <f>IFERROR(+'Calendario LIE 2026'!S127/'Calendario LIE 2026'!$I127,0)</f>
        <v>0</v>
      </c>
      <c r="T125" s="69">
        <f>IFERROR(+'Calendario LIE 2026'!T127/'Calendario LIE 2026'!$I127,0)</f>
        <v>0</v>
      </c>
      <c r="U125" s="69">
        <f>IFERROR(+'Calendario LIE 2026'!U127/'Calendario LIE 2026'!$I127,0)</f>
        <v>0</v>
      </c>
      <c r="V125" s="35" t="s">
        <v>95</v>
      </c>
      <c r="W125" s="24" t="s">
        <v>138</v>
      </c>
    </row>
    <row r="126" spans="1:35" s="23" customFormat="1" ht="13.5" x14ac:dyDescent="0.25">
      <c r="A126" s="23">
        <v>3</v>
      </c>
      <c r="B126" s="60"/>
      <c r="C126" s="39"/>
      <c r="D126" s="88">
        <v>51.003</v>
      </c>
      <c r="E126" s="250" t="s">
        <v>122</v>
      </c>
      <c r="F126" s="250"/>
      <c r="G126" s="250"/>
      <c r="H126" s="88"/>
      <c r="I126" s="69">
        <f t="shared" si="1"/>
        <v>0</v>
      </c>
      <c r="J126" s="69">
        <f>IFERROR(+'Calendario LIE 2026'!J128/'Calendario LIE 2026'!$I128,0)</f>
        <v>0</v>
      </c>
      <c r="K126" s="69">
        <f>IFERROR(+'Calendario LIE 2026'!K128/'Calendario LIE 2026'!$I128,0)</f>
        <v>0</v>
      </c>
      <c r="L126" s="69">
        <f>IFERROR(+'Calendario LIE 2026'!L128/'Calendario LIE 2026'!$I128,0)</f>
        <v>0</v>
      </c>
      <c r="M126" s="69">
        <f>IFERROR(+'Calendario LIE 2026'!M128/'Calendario LIE 2026'!$I128,0)</f>
        <v>0</v>
      </c>
      <c r="N126" s="69">
        <f>IFERROR(+'Calendario LIE 2026'!N128/'Calendario LIE 2026'!$I128,0)</f>
        <v>0</v>
      </c>
      <c r="O126" s="69">
        <f>IFERROR(+'Calendario LIE 2026'!O128/'Calendario LIE 2026'!$I128,0)</f>
        <v>0</v>
      </c>
      <c r="P126" s="69">
        <f>IFERROR(+'Calendario LIE 2026'!P128/'Calendario LIE 2026'!$I128,0)</f>
        <v>0</v>
      </c>
      <c r="Q126" s="69">
        <f>IFERROR(+'Calendario LIE 2026'!Q128/'Calendario LIE 2026'!$I128,0)</f>
        <v>0</v>
      </c>
      <c r="R126" s="69">
        <f>IFERROR(+'Calendario LIE 2026'!R128/'Calendario LIE 2026'!$I128,0)</f>
        <v>0</v>
      </c>
      <c r="S126" s="69">
        <f>IFERROR(+'Calendario LIE 2026'!S128/'Calendario LIE 2026'!$I128,0)</f>
        <v>0</v>
      </c>
      <c r="T126" s="69">
        <f>IFERROR(+'Calendario LIE 2026'!T128/'Calendario LIE 2026'!$I128,0)</f>
        <v>0</v>
      </c>
      <c r="U126" s="69">
        <f>IFERROR(+'Calendario LIE 2026'!U128/'Calendario LIE 2026'!$I128,0)</f>
        <v>0</v>
      </c>
      <c r="V126" s="35" t="s">
        <v>95</v>
      </c>
      <c r="W126" s="35" t="s">
        <v>138</v>
      </c>
    </row>
    <row r="127" spans="1:35" s="23" customFormat="1" ht="13.5" x14ac:dyDescent="0.25">
      <c r="B127" s="60"/>
      <c r="C127" s="39"/>
      <c r="D127" s="88"/>
      <c r="E127" s="4" t="s">
        <v>388</v>
      </c>
      <c r="F127" s="255" t="s">
        <v>96</v>
      </c>
      <c r="G127" s="255"/>
      <c r="H127" s="88"/>
      <c r="I127" s="69">
        <f t="shared" si="1"/>
        <v>0</v>
      </c>
      <c r="J127" s="69">
        <f>IFERROR(+'Calendario LIE 2026'!J129/'Calendario LIE 2026'!$I129,0)</f>
        <v>0</v>
      </c>
      <c r="K127" s="69">
        <f>IFERROR(+'Calendario LIE 2026'!K129/'Calendario LIE 2026'!$I129,0)</f>
        <v>0</v>
      </c>
      <c r="L127" s="69">
        <f>IFERROR(+'Calendario LIE 2026'!L129/'Calendario LIE 2026'!$I129,0)</f>
        <v>0</v>
      </c>
      <c r="M127" s="69">
        <f>IFERROR(+'Calendario LIE 2026'!M129/'Calendario LIE 2026'!$I129,0)</f>
        <v>0</v>
      </c>
      <c r="N127" s="69">
        <f>IFERROR(+'Calendario LIE 2026'!N129/'Calendario LIE 2026'!$I129,0)</f>
        <v>0</v>
      </c>
      <c r="O127" s="69">
        <f>IFERROR(+'Calendario LIE 2026'!O129/'Calendario LIE 2026'!$I129,0)</f>
        <v>0</v>
      </c>
      <c r="P127" s="69">
        <f>IFERROR(+'Calendario LIE 2026'!P129/'Calendario LIE 2026'!$I129,0)</f>
        <v>0</v>
      </c>
      <c r="Q127" s="69">
        <f>IFERROR(+'Calendario LIE 2026'!Q129/'Calendario LIE 2026'!$I129,0)</f>
        <v>0</v>
      </c>
      <c r="R127" s="69">
        <f>IFERROR(+'Calendario LIE 2026'!R129/'Calendario LIE 2026'!$I129,0)</f>
        <v>0</v>
      </c>
      <c r="S127" s="69">
        <f>IFERROR(+'Calendario LIE 2026'!S129/'Calendario LIE 2026'!$I129,0)</f>
        <v>0</v>
      </c>
      <c r="T127" s="69">
        <f>IFERROR(+'Calendario LIE 2026'!T129/'Calendario LIE 2026'!$I129,0)</f>
        <v>0</v>
      </c>
      <c r="U127" s="69">
        <f>IFERROR(+'Calendario LIE 2026'!U129/'Calendario LIE 2026'!$I129,0)</f>
        <v>0</v>
      </c>
      <c r="V127" s="42" t="s">
        <v>95</v>
      </c>
      <c r="W127" s="42" t="s">
        <v>138</v>
      </c>
    </row>
    <row r="128" spans="1:35" s="23" customFormat="1" ht="24" x14ac:dyDescent="0.25">
      <c r="B128" s="60"/>
      <c r="C128" s="39"/>
      <c r="D128" s="88"/>
      <c r="E128" s="4" t="s">
        <v>389</v>
      </c>
      <c r="F128" s="255" t="s">
        <v>125</v>
      </c>
      <c r="G128" s="255"/>
      <c r="H128" s="88"/>
      <c r="I128" s="69">
        <f t="shared" si="1"/>
        <v>0</v>
      </c>
      <c r="J128" s="69">
        <f>IFERROR(+'Calendario LIE 2026'!J130/'Calendario LIE 2026'!$I130,0)</f>
        <v>0</v>
      </c>
      <c r="K128" s="69">
        <f>IFERROR(+'Calendario LIE 2026'!K130/'Calendario LIE 2026'!$I130,0)</f>
        <v>0</v>
      </c>
      <c r="L128" s="69">
        <f>IFERROR(+'Calendario LIE 2026'!L130/'Calendario LIE 2026'!$I130,0)</f>
        <v>0</v>
      </c>
      <c r="M128" s="69">
        <f>IFERROR(+'Calendario LIE 2026'!M130/'Calendario LIE 2026'!$I130,0)</f>
        <v>0</v>
      </c>
      <c r="N128" s="69">
        <f>IFERROR(+'Calendario LIE 2026'!N130/'Calendario LIE 2026'!$I130,0)</f>
        <v>0</v>
      </c>
      <c r="O128" s="69">
        <f>IFERROR(+'Calendario LIE 2026'!O130/'Calendario LIE 2026'!$I130,0)</f>
        <v>0</v>
      </c>
      <c r="P128" s="69">
        <f>IFERROR(+'Calendario LIE 2026'!P130/'Calendario LIE 2026'!$I130,0)</f>
        <v>0</v>
      </c>
      <c r="Q128" s="69">
        <f>IFERROR(+'Calendario LIE 2026'!Q130/'Calendario LIE 2026'!$I130,0)</f>
        <v>0</v>
      </c>
      <c r="R128" s="69">
        <f>IFERROR(+'Calendario LIE 2026'!R130/'Calendario LIE 2026'!$I130,0)</f>
        <v>0</v>
      </c>
      <c r="S128" s="69">
        <f>IFERROR(+'Calendario LIE 2026'!S130/'Calendario LIE 2026'!$I130,0)</f>
        <v>0</v>
      </c>
      <c r="T128" s="69">
        <f>IFERROR(+'Calendario LIE 2026'!T130/'Calendario LIE 2026'!$I130,0)</f>
        <v>0</v>
      </c>
      <c r="U128" s="69">
        <f>IFERROR(+'Calendario LIE 2026'!U130/'Calendario LIE 2026'!$I130,0)</f>
        <v>0</v>
      </c>
      <c r="V128" s="82" t="s">
        <v>270</v>
      </c>
      <c r="W128" s="42" t="s">
        <v>137</v>
      </c>
    </row>
    <row r="129" spans="1:23" s="23" customFormat="1" ht="27" x14ac:dyDescent="0.25">
      <c r="A129" s="23">
        <v>3</v>
      </c>
      <c r="B129" s="60"/>
      <c r="C129" s="39"/>
      <c r="D129" s="88">
        <v>51.003999999999998</v>
      </c>
      <c r="E129" s="257" t="s">
        <v>123</v>
      </c>
      <c r="F129" s="257"/>
      <c r="G129" s="257"/>
      <c r="H129" s="88"/>
      <c r="I129" s="69">
        <f t="shared" si="1"/>
        <v>1.0000000000000002</v>
      </c>
      <c r="J129" s="69">
        <f>IFERROR(+'Calendario LIE 2026'!J131/'Calendario LIE 2026'!$I131,0)</f>
        <v>8.3333340000000006E-2</v>
      </c>
      <c r="K129" s="69">
        <f>IFERROR(+'Calendario LIE 2026'!K131/'Calendario LIE 2026'!$I131,0)</f>
        <v>8.3333340000000006E-2</v>
      </c>
      <c r="L129" s="69">
        <f>IFERROR(+'Calendario LIE 2026'!L131/'Calendario LIE 2026'!$I131,0)</f>
        <v>8.3333340000000006E-2</v>
      </c>
      <c r="M129" s="69">
        <f>IFERROR(+'Calendario LIE 2026'!M131/'Calendario LIE 2026'!$I131,0)</f>
        <v>8.3333340000000006E-2</v>
      </c>
      <c r="N129" s="69">
        <f>IFERROR(+'Calendario LIE 2026'!N131/'Calendario LIE 2026'!$I131,0)</f>
        <v>8.3333340000000006E-2</v>
      </c>
      <c r="O129" s="69">
        <f>IFERROR(+'Calendario LIE 2026'!O131/'Calendario LIE 2026'!$I131,0)</f>
        <v>8.3333340000000006E-2</v>
      </c>
      <c r="P129" s="69">
        <f>IFERROR(+'Calendario LIE 2026'!P131/'Calendario LIE 2026'!$I131,0)</f>
        <v>8.3333340000000006E-2</v>
      </c>
      <c r="Q129" s="69">
        <f>IFERROR(+'Calendario LIE 2026'!Q131/'Calendario LIE 2026'!$I131,0)</f>
        <v>8.3333340000000006E-2</v>
      </c>
      <c r="R129" s="69">
        <f>IFERROR(+'Calendario LIE 2026'!R131/'Calendario LIE 2026'!$I131,0)</f>
        <v>8.3333340000000006E-2</v>
      </c>
      <c r="S129" s="69">
        <f>IFERROR(+'Calendario LIE 2026'!S131/'Calendario LIE 2026'!$I131,0)</f>
        <v>8.3333340000000006E-2</v>
      </c>
      <c r="T129" s="69">
        <f>IFERROR(+'Calendario LIE 2026'!T131/'Calendario LIE 2026'!$I131,0)</f>
        <v>8.3333340000000006E-2</v>
      </c>
      <c r="U129" s="69">
        <f>IFERROR(+'Calendario LIE 2026'!U131/'Calendario LIE 2026'!$I131,0)</f>
        <v>8.3333260000000006E-2</v>
      </c>
      <c r="V129" s="65" t="s">
        <v>270</v>
      </c>
      <c r="W129" s="24" t="s">
        <v>137</v>
      </c>
    </row>
    <row r="130" spans="1:23" s="23" customFormat="1" ht="27" x14ac:dyDescent="0.25">
      <c r="A130" s="23">
        <v>3</v>
      </c>
      <c r="B130" s="60"/>
      <c r="C130" s="39"/>
      <c r="D130" s="88">
        <v>51.005000000000003</v>
      </c>
      <c r="E130" s="257" t="s">
        <v>124</v>
      </c>
      <c r="F130" s="257"/>
      <c r="G130" s="257"/>
      <c r="H130" s="88"/>
      <c r="I130" s="69">
        <f t="shared" si="1"/>
        <v>0</v>
      </c>
      <c r="J130" s="69">
        <f>IFERROR(+'Calendario LIE 2026'!J132/'Calendario LIE 2026'!$I132,0)</f>
        <v>0</v>
      </c>
      <c r="K130" s="69">
        <f>IFERROR(+'Calendario LIE 2026'!K132/'Calendario LIE 2026'!$I132,0)</f>
        <v>0</v>
      </c>
      <c r="L130" s="69">
        <f>IFERROR(+'Calendario LIE 2026'!L132/'Calendario LIE 2026'!$I132,0)</f>
        <v>0</v>
      </c>
      <c r="M130" s="69">
        <f>IFERROR(+'Calendario LIE 2026'!M132/'Calendario LIE 2026'!$I132,0)</f>
        <v>0</v>
      </c>
      <c r="N130" s="69">
        <f>IFERROR(+'Calendario LIE 2026'!N132/'Calendario LIE 2026'!$I132,0)</f>
        <v>0</v>
      </c>
      <c r="O130" s="69">
        <f>IFERROR(+'Calendario LIE 2026'!O132/'Calendario LIE 2026'!$I132,0)</f>
        <v>0</v>
      </c>
      <c r="P130" s="69">
        <f>IFERROR(+'Calendario LIE 2026'!P132/'Calendario LIE 2026'!$I132,0)</f>
        <v>0</v>
      </c>
      <c r="Q130" s="69">
        <f>IFERROR(+'Calendario LIE 2026'!Q132/'Calendario LIE 2026'!$I132,0)</f>
        <v>0</v>
      </c>
      <c r="R130" s="69">
        <f>IFERROR(+'Calendario LIE 2026'!R132/'Calendario LIE 2026'!$I132,0)</f>
        <v>0</v>
      </c>
      <c r="S130" s="69">
        <f>IFERROR(+'Calendario LIE 2026'!S132/'Calendario LIE 2026'!$I132,0)</f>
        <v>0</v>
      </c>
      <c r="T130" s="69">
        <f>IFERROR(+'Calendario LIE 2026'!T132/'Calendario LIE 2026'!$I132,0)</f>
        <v>0</v>
      </c>
      <c r="U130" s="69">
        <f>IFERROR(+'Calendario LIE 2026'!U132/'Calendario LIE 2026'!$I132,0)</f>
        <v>0</v>
      </c>
      <c r="V130" s="43" t="s">
        <v>270</v>
      </c>
      <c r="W130" s="35" t="s">
        <v>137</v>
      </c>
    </row>
    <row r="131" spans="1:23" x14ac:dyDescent="0.25">
      <c r="A131" s="11">
        <v>2</v>
      </c>
      <c r="B131" s="59"/>
      <c r="C131" s="21">
        <v>52</v>
      </c>
      <c r="D131" s="238" t="s">
        <v>165</v>
      </c>
      <c r="E131" s="238"/>
      <c r="F131" s="238"/>
      <c r="G131" s="238"/>
      <c r="H131" s="87"/>
      <c r="I131" s="68">
        <f t="shared" si="1"/>
        <v>0</v>
      </c>
      <c r="J131" s="69">
        <f>IFERROR(+'Calendario LIE 2026'!J133/'Calendario LIE 2026'!$I133,0)</f>
        <v>0</v>
      </c>
      <c r="K131" s="69">
        <f>IFERROR(+'Calendario LIE 2026'!K133/'Calendario LIE 2026'!$I133,0)</f>
        <v>0</v>
      </c>
      <c r="L131" s="69">
        <f>IFERROR(+'Calendario LIE 2026'!L133/'Calendario LIE 2026'!$I133,0)</f>
        <v>0</v>
      </c>
      <c r="M131" s="69">
        <f>IFERROR(+'Calendario LIE 2026'!M133/'Calendario LIE 2026'!$I133,0)</f>
        <v>0</v>
      </c>
      <c r="N131" s="69">
        <f>IFERROR(+'Calendario LIE 2026'!N133/'Calendario LIE 2026'!$I133,0)</f>
        <v>0</v>
      </c>
      <c r="O131" s="69">
        <f>IFERROR(+'Calendario LIE 2026'!O133/'Calendario LIE 2026'!$I133,0)</f>
        <v>0</v>
      </c>
      <c r="P131" s="69">
        <f>IFERROR(+'Calendario LIE 2026'!P133/'Calendario LIE 2026'!$I133,0)</f>
        <v>0</v>
      </c>
      <c r="Q131" s="69">
        <f>IFERROR(+'Calendario LIE 2026'!Q133/'Calendario LIE 2026'!$I133,0)</f>
        <v>0</v>
      </c>
      <c r="R131" s="69">
        <f>IFERROR(+'Calendario LIE 2026'!R133/'Calendario LIE 2026'!$I133,0)</f>
        <v>0</v>
      </c>
      <c r="S131" s="69">
        <f>IFERROR(+'Calendario LIE 2026'!S133/'Calendario LIE 2026'!$I133,0)</f>
        <v>0</v>
      </c>
      <c r="T131" s="69">
        <f>IFERROR(+'Calendario LIE 2026'!T133/'Calendario LIE 2026'!$I133,0)</f>
        <v>0</v>
      </c>
      <c r="U131" s="69">
        <f>IFERROR(+'Calendario LIE 2026'!U133/'Calendario LIE 2026'!$I133,0)</f>
        <v>0</v>
      </c>
      <c r="V131" s="36"/>
      <c r="W131" s="36"/>
    </row>
    <row r="132" spans="1:23" ht="33" customHeight="1" x14ac:dyDescent="0.25">
      <c r="A132" s="11">
        <v>2</v>
      </c>
      <c r="B132" s="59"/>
      <c r="C132" s="21">
        <v>59</v>
      </c>
      <c r="D132" s="251" t="s">
        <v>166</v>
      </c>
      <c r="E132" s="251"/>
      <c r="F132" s="251"/>
      <c r="G132" s="251"/>
      <c r="H132" s="87"/>
      <c r="I132" s="68">
        <f t="shared" si="1"/>
        <v>0</v>
      </c>
      <c r="J132" s="69">
        <f>IFERROR(+'Calendario LIE 2026'!J134/'Calendario LIE 2026'!$I134,0)</f>
        <v>0</v>
      </c>
      <c r="K132" s="69">
        <f>IFERROR(+'Calendario LIE 2026'!K134/'Calendario LIE 2026'!$I134,0)</f>
        <v>0</v>
      </c>
      <c r="L132" s="69">
        <f>IFERROR(+'Calendario LIE 2026'!L134/'Calendario LIE 2026'!$I134,0)</f>
        <v>0</v>
      </c>
      <c r="M132" s="69">
        <f>IFERROR(+'Calendario LIE 2026'!M134/'Calendario LIE 2026'!$I134,0)</f>
        <v>0</v>
      </c>
      <c r="N132" s="69">
        <f>IFERROR(+'Calendario LIE 2026'!N134/'Calendario LIE 2026'!$I134,0)</f>
        <v>0</v>
      </c>
      <c r="O132" s="69">
        <f>IFERROR(+'Calendario LIE 2026'!O134/'Calendario LIE 2026'!$I134,0)</f>
        <v>0</v>
      </c>
      <c r="P132" s="69">
        <f>IFERROR(+'Calendario LIE 2026'!P134/'Calendario LIE 2026'!$I134,0)</f>
        <v>0</v>
      </c>
      <c r="Q132" s="69">
        <f>IFERROR(+'Calendario LIE 2026'!Q134/'Calendario LIE 2026'!$I134,0)</f>
        <v>0</v>
      </c>
      <c r="R132" s="69">
        <f>IFERROR(+'Calendario LIE 2026'!R134/'Calendario LIE 2026'!$I134,0)</f>
        <v>0</v>
      </c>
      <c r="S132" s="69">
        <f>IFERROR(+'Calendario LIE 2026'!S134/'Calendario LIE 2026'!$I134,0)</f>
        <v>0</v>
      </c>
      <c r="T132" s="69">
        <f>IFERROR(+'Calendario LIE 2026'!T134/'Calendario LIE 2026'!$I134,0)</f>
        <v>0</v>
      </c>
      <c r="U132" s="69">
        <f>IFERROR(+'Calendario LIE 2026'!U134/'Calendario LIE 2026'!$I134,0)</f>
        <v>0</v>
      </c>
      <c r="V132" s="36" t="s">
        <v>94</v>
      </c>
      <c r="W132" s="36" t="s">
        <v>137</v>
      </c>
    </row>
    <row r="133" spans="1:23" s="17" customFormat="1" ht="15.75" x14ac:dyDescent="0.25">
      <c r="A133" s="17">
        <v>1</v>
      </c>
      <c r="B133" s="58">
        <v>6</v>
      </c>
      <c r="C133" s="256" t="s">
        <v>57</v>
      </c>
      <c r="D133" s="256"/>
      <c r="E133" s="256"/>
      <c r="F133" s="256"/>
      <c r="G133" s="256"/>
      <c r="H133" s="18"/>
      <c r="I133" s="67">
        <f t="shared" si="1"/>
        <v>0.99999999999999989</v>
      </c>
      <c r="J133" s="67">
        <f>IFERROR(+'Calendario LIE 2026'!J135/'Calendario LIE 2026'!$I135,0)</f>
        <v>0.12167017504808382</v>
      </c>
      <c r="K133" s="67">
        <f>IFERROR(+'Calendario LIE 2026'!K135/'Calendario LIE 2026'!$I135,0)</f>
        <v>9.016411099520856E-2</v>
      </c>
      <c r="L133" s="67">
        <f>IFERROR(+'Calendario LIE 2026'!L135/'Calendario LIE 2026'!$I135,0)</f>
        <v>0.17238581257103999</v>
      </c>
      <c r="M133" s="67">
        <f>IFERROR(+'Calendario LIE 2026'!M135/'Calendario LIE 2026'!$I135,0)</f>
        <v>0.10659769793399627</v>
      </c>
      <c r="N133" s="67">
        <f>IFERROR(+'Calendario LIE 2026'!N135/'Calendario LIE 2026'!$I135,0)</f>
        <v>5.2695353539797242E-2</v>
      </c>
      <c r="O133" s="67">
        <f>IFERROR(+'Calendario LIE 2026'!O135/'Calendario LIE 2026'!$I135,0)</f>
        <v>6.2946832269866457E-2</v>
      </c>
      <c r="P133" s="67">
        <f>IFERROR(+'Calendario LIE 2026'!P135/'Calendario LIE 2026'!$I135,0)</f>
        <v>5.0041773231259329E-2</v>
      </c>
      <c r="Q133" s="67">
        <f>IFERROR(+'Calendario LIE 2026'!Q135/'Calendario LIE 2026'!$I135,0)</f>
        <v>6.0831032711848934E-2</v>
      </c>
      <c r="R133" s="67">
        <f>IFERROR(+'Calendario LIE 2026'!R135/'Calendario LIE 2026'!$I135,0)</f>
        <v>5.2693923703974965E-2</v>
      </c>
      <c r="S133" s="67">
        <f>IFERROR(+'Calendario LIE 2026'!S135/'Calendario LIE 2026'!$I135,0)</f>
        <v>5.743758818990851E-2</v>
      </c>
      <c r="T133" s="67">
        <f>IFERROR(+'Calendario LIE 2026'!T135/'Calendario LIE 2026'!$I135,0)</f>
        <v>7.2199888419367558E-2</v>
      </c>
      <c r="U133" s="67">
        <f>IFERROR(+'Calendario LIE 2026'!U135/'Calendario LIE 2026'!$I135,0)</f>
        <v>0.10033581138564833</v>
      </c>
      <c r="V133" s="44"/>
      <c r="W133" s="44"/>
    </row>
    <row r="134" spans="1:23" x14ac:dyDescent="0.25">
      <c r="A134" s="11">
        <v>2</v>
      </c>
      <c r="B134" s="59"/>
      <c r="C134" s="21">
        <v>61</v>
      </c>
      <c r="D134" s="238" t="s">
        <v>57</v>
      </c>
      <c r="E134" s="238"/>
      <c r="F134" s="238"/>
      <c r="G134" s="238"/>
      <c r="H134" s="87"/>
      <c r="I134" s="68">
        <f t="shared" si="1"/>
        <v>0.99999999999999989</v>
      </c>
      <c r="J134" s="68">
        <f>IFERROR(+'Calendario LIE 2026'!J136/'Calendario LIE 2026'!$I136,0)</f>
        <v>0.12167017504808382</v>
      </c>
      <c r="K134" s="68">
        <f>IFERROR(+'Calendario LIE 2026'!K136/'Calendario LIE 2026'!$I136,0)</f>
        <v>9.016411099520856E-2</v>
      </c>
      <c r="L134" s="68">
        <f>IFERROR(+'Calendario LIE 2026'!L136/'Calendario LIE 2026'!$I136,0)</f>
        <v>0.17238581257103999</v>
      </c>
      <c r="M134" s="68">
        <f>IFERROR(+'Calendario LIE 2026'!M136/'Calendario LIE 2026'!$I136,0)</f>
        <v>0.10659769793399627</v>
      </c>
      <c r="N134" s="68">
        <f>IFERROR(+'Calendario LIE 2026'!N136/'Calendario LIE 2026'!$I136,0)</f>
        <v>5.2695353539797242E-2</v>
      </c>
      <c r="O134" s="68">
        <f>IFERROR(+'Calendario LIE 2026'!O136/'Calendario LIE 2026'!$I136,0)</f>
        <v>6.2946832269866457E-2</v>
      </c>
      <c r="P134" s="68">
        <f>IFERROR(+'Calendario LIE 2026'!P136/'Calendario LIE 2026'!$I136,0)</f>
        <v>5.0041773231259329E-2</v>
      </c>
      <c r="Q134" s="68">
        <f>IFERROR(+'Calendario LIE 2026'!Q136/'Calendario LIE 2026'!$I136,0)</f>
        <v>6.0831032711848934E-2</v>
      </c>
      <c r="R134" s="68">
        <f>IFERROR(+'Calendario LIE 2026'!R136/'Calendario LIE 2026'!$I136,0)</f>
        <v>5.2693923703974965E-2</v>
      </c>
      <c r="S134" s="68">
        <f>IFERROR(+'Calendario LIE 2026'!S136/'Calendario LIE 2026'!$I136,0)</f>
        <v>5.743758818990851E-2</v>
      </c>
      <c r="T134" s="68">
        <f>IFERROR(+'Calendario LIE 2026'!T136/'Calendario LIE 2026'!$I136,0)</f>
        <v>7.2199888419367558E-2</v>
      </c>
      <c r="U134" s="68">
        <f>IFERROR(+'Calendario LIE 2026'!U136/'Calendario LIE 2026'!$I136,0)</f>
        <v>0.10033581138564833</v>
      </c>
      <c r="V134" s="22"/>
      <c r="W134" s="22"/>
    </row>
    <row r="135" spans="1:23" s="23" customFormat="1" ht="13.5" x14ac:dyDescent="0.25">
      <c r="A135" s="23">
        <v>3</v>
      </c>
      <c r="B135" s="60"/>
      <c r="C135" s="39"/>
      <c r="D135" s="88">
        <v>61.000999999999998</v>
      </c>
      <c r="E135" s="250" t="s">
        <v>67</v>
      </c>
      <c r="F135" s="250"/>
      <c r="G135" s="250"/>
      <c r="H135" s="88"/>
      <c r="I135" s="69">
        <f t="shared" si="1"/>
        <v>1</v>
      </c>
      <c r="J135" s="69">
        <f>IFERROR(+'Calendario LIE 2026'!J137/'Calendario LIE 2026'!$I137,0)</f>
        <v>0.12911062660245864</v>
      </c>
      <c r="K135" s="69">
        <f>IFERROR(+'Calendario LIE 2026'!K137/'Calendario LIE 2026'!$I137,0)</f>
        <v>9.498958714994081E-2</v>
      </c>
      <c r="L135" s="69">
        <f>IFERROR(+'Calendario LIE 2026'!L137/'Calendario LIE 2026'!$I137,0)</f>
        <v>0.19006054751314119</v>
      </c>
      <c r="M135" s="69">
        <f>IFERROR(+'Calendario LIE 2026'!M137/'Calendario LIE 2026'!$I137,0)</f>
        <v>0.1139743990880118</v>
      </c>
      <c r="N135" s="69">
        <f>IFERROR(+'Calendario LIE 2026'!N137/'Calendario LIE 2026'!$I137,0)</f>
        <v>4.5936017656342788E-2</v>
      </c>
      <c r="O135" s="69">
        <f>IFERROR(+'Calendario LIE 2026'!O137/'Calendario LIE 2026'!$I137,0)</f>
        <v>6.5662559613966859E-2</v>
      </c>
      <c r="P135" s="69">
        <f>IFERROR(+'Calendario LIE 2026'!P137/'Calendario LIE 2026'!$I137,0)</f>
        <v>4.2367607643437902E-2</v>
      </c>
      <c r="Q135" s="69">
        <f>IFERROR(+'Calendario LIE 2026'!Q137/'Calendario LIE 2026'!$I137,0)</f>
        <v>6.1656604337625286E-2</v>
      </c>
      <c r="R135" s="69">
        <f>IFERROR(+'Calendario LIE 2026'!R137/'Calendario LIE 2026'!$I137,0)</f>
        <v>4.8280052933494216E-2</v>
      </c>
      <c r="S135" s="69">
        <f>IFERROR(+'Calendario LIE 2026'!S137/'Calendario LIE 2026'!$I137,0)</f>
        <v>5.0850535806496698E-2</v>
      </c>
      <c r="T135" s="69">
        <f>IFERROR(+'Calendario LIE 2026'!T137/'Calendario LIE 2026'!$I137,0)</f>
        <v>6.2122147209117566E-2</v>
      </c>
      <c r="U135" s="69">
        <f>IFERROR(+'Calendario LIE 2026'!U137/'Calendario LIE 2026'!$I137,0)</f>
        <v>9.4989314445966241E-2</v>
      </c>
      <c r="V135" s="35" t="s">
        <v>94</v>
      </c>
      <c r="W135" s="35" t="s">
        <v>137</v>
      </c>
    </row>
    <row r="136" spans="1:23" s="26" customFormat="1" ht="12" x14ac:dyDescent="0.25">
      <c r="A136" s="26">
        <v>4</v>
      </c>
      <c r="B136" s="62"/>
      <c r="C136" s="49"/>
      <c r="D136" s="8"/>
      <c r="E136" s="1" t="s">
        <v>246</v>
      </c>
      <c r="F136" s="255" t="s">
        <v>107</v>
      </c>
      <c r="G136" s="255"/>
      <c r="H136" s="8"/>
      <c r="I136" s="70">
        <f t="shared" si="1"/>
        <v>0.99999999999999989</v>
      </c>
      <c r="J136" s="70">
        <f>IFERROR(+'Calendario LIE 2026'!J138/'Calendario LIE 2026'!$I138,0)</f>
        <v>0.12990506998073914</v>
      </c>
      <c r="K136" s="70">
        <f>IFERROR(+'Calendario LIE 2026'!K138/'Calendario LIE 2026'!$I138,0)</f>
        <v>9.5553143943192156E-2</v>
      </c>
      <c r="L136" s="70">
        <f>IFERROR(+'Calendario LIE 2026'!L138/'Calendario LIE 2026'!$I138,0)</f>
        <v>0.19078975665139106</v>
      </c>
      <c r="M136" s="70">
        <f>IFERROR(+'Calendario LIE 2026'!M138/'Calendario LIE 2026'!$I138,0)</f>
        <v>0.11466375940928325</v>
      </c>
      <c r="N136" s="70">
        <f>IFERROR(+'Calendario LIE 2026'!N138/'Calendario LIE 2026'!$I138,0)</f>
        <v>4.4889827841671767E-2</v>
      </c>
      <c r="O136" s="70">
        <f>IFERROR(+'Calendario LIE 2026'!O138/'Calendario LIE 2026'!$I138,0)</f>
        <v>6.570050443119374E-2</v>
      </c>
      <c r="P136" s="70">
        <f>IFERROR(+'Calendario LIE 2026'!P138/'Calendario LIE 2026'!$I138,0)</f>
        <v>4.2462205754628529E-2</v>
      </c>
      <c r="Q136" s="70">
        <f>IFERROR(+'Calendario LIE 2026'!Q138/'Calendario LIE 2026'!$I138,0)</f>
        <v>6.1997839624049374E-2</v>
      </c>
      <c r="R136" s="70">
        <f>IFERROR(+'Calendario LIE 2026'!R138/'Calendario LIE 2026'!$I138,0)</f>
        <v>4.8247775899599284E-2</v>
      </c>
      <c r="S136" s="70">
        <f>IFERROR(+'Calendario LIE 2026'!S138/'Calendario LIE 2026'!$I138,0)</f>
        <v>4.954956779678852E-2</v>
      </c>
      <c r="T136" s="70">
        <f>IFERROR(+'Calendario LIE 2026'!T138/'Calendario LIE 2026'!$I138,0)</f>
        <v>6.2039014621932856E-2</v>
      </c>
      <c r="U136" s="70">
        <f>IFERROR(+'Calendario LIE 2026'!U138/'Calendario LIE 2026'!$I138,0)</f>
        <v>9.4201534045530347E-2</v>
      </c>
      <c r="V136" s="28" t="s">
        <v>94</v>
      </c>
      <c r="W136" s="28" t="s">
        <v>137</v>
      </c>
    </row>
    <row r="137" spans="1:23" s="26" customFormat="1" ht="12" x14ac:dyDescent="0.25">
      <c r="A137" s="26">
        <v>4</v>
      </c>
      <c r="B137" s="62"/>
      <c r="C137" s="49"/>
      <c r="D137" s="8"/>
      <c r="E137" s="1" t="s">
        <v>247</v>
      </c>
      <c r="F137" s="254" t="s">
        <v>108</v>
      </c>
      <c r="G137" s="254"/>
      <c r="H137" s="8"/>
      <c r="I137" s="70">
        <f t="shared" si="1"/>
        <v>1</v>
      </c>
      <c r="J137" s="70">
        <f>IFERROR(+'Calendario LIE 2026'!J139/'Calendario LIE 2026'!$I139,0)</f>
        <v>2.4629730010895929E-2</v>
      </c>
      <c r="K137" s="70">
        <f>IFERROR(+'Calendario LIE 2026'!K139/'Calendario LIE 2026'!$I139,0)</f>
        <v>2.0873645537322669E-2</v>
      </c>
      <c r="L137" s="70">
        <f>IFERROR(+'Calendario LIE 2026'!L139/'Calendario LIE 2026'!$I139,0)</f>
        <v>9.41589053696677E-2</v>
      </c>
      <c r="M137" s="70">
        <f>IFERROR(+'Calendario LIE 2026'!M139/'Calendario LIE 2026'!$I139,0)</f>
        <v>2.3313457842605825E-2</v>
      </c>
      <c r="N137" s="70">
        <f>IFERROR(+'Calendario LIE 2026'!N139/'Calendario LIE 2026'!$I139,0)</f>
        <v>0.18352524406336065</v>
      </c>
      <c r="O137" s="70">
        <f>IFERROR(+'Calendario LIE 2026'!O139/'Calendario LIE 2026'!$I139,0)</f>
        <v>6.0672262465984436E-2</v>
      </c>
      <c r="P137" s="70">
        <f>IFERROR(+'Calendario LIE 2026'!P139/'Calendario LIE 2026'!$I139,0)</f>
        <v>2.9926575666485981E-2</v>
      </c>
      <c r="Q137" s="70">
        <f>IFERROR(+'Calendario LIE 2026'!Q139/'Calendario LIE 2026'!$I139,0)</f>
        <v>1.6779184940619918E-2</v>
      </c>
      <c r="R137" s="70">
        <f>IFERROR(+'Calendario LIE 2026'!R139/'Calendario LIE 2026'!$I139,0)</f>
        <v>5.2524953870245347E-2</v>
      </c>
      <c r="S137" s="70">
        <f>IFERROR(+'Calendario LIE 2026'!S139/'Calendario LIE 2026'!$I139,0)</f>
        <v>0.22194681252977216</v>
      </c>
      <c r="T137" s="70">
        <f>IFERROR(+'Calendario LIE 2026'!T139/'Calendario LIE 2026'!$I139,0)</f>
        <v>7.3055295476820145E-2</v>
      </c>
      <c r="U137" s="70">
        <f>IFERROR(+'Calendario LIE 2026'!U139/'Calendario LIE 2026'!$I139,0)</f>
        <v>0.19859393222621921</v>
      </c>
      <c r="V137" s="28" t="s">
        <v>94</v>
      </c>
      <c r="W137" s="28" t="s">
        <v>137</v>
      </c>
    </row>
    <row r="138" spans="1:23" s="23" customFormat="1" ht="13.5" x14ac:dyDescent="0.25">
      <c r="A138" s="23">
        <v>3</v>
      </c>
      <c r="B138" s="60"/>
      <c r="C138" s="39"/>
      <c r="D138" s="88">
        <v>61.002000000000002</v>
      </c>
      <c r="E138" s="250" t="s">
        <v>120</v>
      </c>
      <c r="F138" s="250"/>
      <c r="G138" s="250"/>
      <c r="H138" s="88"/>
      <c r="I138" s="69">
        <f t="shared" si="1"/>
        <v>1</v>
      </c>
      <c r="J138" s="69">
        <f>IFERROR(+'Calendario LIE 2026'!J140/'Calendario LIE 2026'!$I140,0)</f>
        <v>7.3207865045241793E-2</v>
      </c>
      <c r="K138" s="69">
        <f>IFERROR(+'Calendario LIE 2026'!K140/'Calendario LIE 2026'!$I140,0)</f>
        <v>4.16433739020826E-2</v>
      </c>
      <c r="L138" s="69">
        <f>IFERROR(+'Calendario LIE 2026'!L140/'Calendario LIE 2026'!$I140,0)</f>
        <v>2.6186968226184545E-2</v>
      </c>
      <c r="M138" s="69">
        <f>IFERROR(+'Calendario LIE 2026'!M140/'Calendario LIE 2026'!$I140,0)</f>
        <v>3.849263927934464E-2</v>
      </c>
      <c r="N138" s="69">
        <f>IFERROR(+'Calendario LIE 2026'!N140/'Calendario LIE 2026'!$I140,0)</f>
        <v>0.10652656017007651</v>
      </c>
      <c r="O138" s="69">
        <f>IFERROR(+'Calendario LIE 2026'!O140/'Calendario LIE 2026'!$I140,0)</f>
        <v>1.1624694140120162E-2</v>
      </c>
      <c r="P138" s="69">
        <f>IFERROR(+'Calendario LIE 2026'!P140/'Calendario LIE 2026'!$I140,0)</f>
        <v>0.12202349525635085</v>
      </c>
      <c r="Q138" s="69">
        <f>IFERROR(+'Calendario LIE 2026'!Q140/'Calendario LIE 2026'!$I140,0)</f>
        <v>4.6603128145817262E-2</v>
      </c>
      <c r="R138" s="69">
        <f>IFERROR(+'Calendario LIE 2026'!R140/'Calendario LIE 2026'!$I140,0)</f>
        <v>8.1764177425853443E-2</v>
      </c>
      <c r="S138" s="69">
        <f>IFERROR(+'Calendario LIE 2026'!S140/'Calendario LIE 2026'!$I140,0)</f>
        <v>9.6271480587499431E-2</v>
      </c>
      <c r="T138" s="69">
        <f>IFERROR(+'Calendario LIE 2026'!T140/'Calendario LIE 2026'!$I140,0)</f>
        <v>0.19207731293011385</v>
      </c>
      <c r="U138" s="69">
        <f>IFERROR(+'Calendario LIE 2026'!U140/'Calendario LIE 2026'!$I140,0)</f>
        <v>0.16357830489131492</v>
      </c>
      <c r="V138" s="35" t="s">
        <v>94</v>
      </c>
      <c r="W138" s="35" t="s">
        <v>137</v>
      </c>
    </row>
    <row r="139" spans="1:23" s="23" customFormat="1" ht="23.25" customHeight="1" x14ac:dyDescent="0.25">
      <c r="A139" s="23">
        <v>3</v>
      </c>
      <c r="B139" s="60"/>
      <c r="C139" s="39"/>
      <c r="D139" s="88">
        <v>61.003</v>
      </c>
      <c r="E139" s="257" t="s">
        <v>133</v>
      </c>
      <c r="F139" s="257"/>
      <c r="G139" s="257"/>
      <c r="H139" s="88"/>
      <c r="I139" s="69">
        <f t="shared" si="1"/>
        <v>1.0000000000000002</v>
      </c>
      <c r="J139" s="69">
        <f>IFERROR(+'Calendario LIE 2026'!J141/'Calendario LIE 2026'!$I141,0)</f>
        <v>6.6307330276636503E-2</v>
      </c>
      <c r="K139" s="69">
        <f>IFERROR(+'Calendario LIE 2026'!K141/'Calendario LIE 2026'!$I141,0)</f>
        <v>7.5403965252408042E-2</v>
      </c>
      <c r="L139" s="69">
        <f>IFERROR(+'Calendario LIE 2026'!L141/'Calendario LIE 2026'!$I141,0)</f>
        <v>7.9321378722047128E-2</v>
      </c>
      <c r="M139" s="69">
        <f>IFERROR(+'Calendario LIE 2026'!M141/'Calendario LIE 2026'!$I141,0)</f>
        <v>7.6525650668800529E-2</v>
      </c>
      <c r="N139" s="69">
        <f>IFERROR(+'Calendario LIE 2026'!N141/'Calendario LIE 2026'!$I141,0)</f>
        <v>9.0858760177381911E-2</v>
      </c>
      <c r="O139" s="69">
        <f>IFERROR(+'Calendario LIE 2026'!O141/'Calendario LIE 2026'!$I141,0)</f>
        <v>8.4352408389553699E-2</v>
      </c>
      <c r="P139" s="69">
        <f>IFERROR(+'Calendario LIE 2026'!P141/'Calendario LIE 2026'!$I141,0)</f>
        <v>7.9927979022593493E-2</v>
      </c>
      <c r="Q139" s="69">
        <f>IFERROR(+'Calendario LIE 2026'!Q141/'Calendario LIE 2026'!$I141,0)</f>
        <v>6.5638481718897246E-2</v>
      </c>
      <c r="R139" s="69">
        <f>IFERROR(+'Calendario LIE 2026'!R141/'Calendario LIE 2026'!$I141,0)</f>
        <v>8.5139285278575366E-2</v>
      </c>
      <c r="S139" s="69">
        <f>IFERROR(+'Calendario LIE 2026'!S141/'Calendario LIE 2026'!$I141,0)</f>
        <v>0.11148592417688367</v>
      </c>
      <c r="T139" s="69">
        <f>IFERROR(+'Calendario LIE 2026'!T141/'Calendario LIE 2026'!$I141,0)</f>
        <v>8.0081678423069763E-2</v>
      </c>
      <c r="U139" s="69">
        <f>IFERROR(+'Calendario LIE 2026'!U141/'Calendario LIE 2026'!$I141,0)</f>
        <v>0.10495715789315266</v>
      </c>
      <c r="V139" s="45" t="s">
        <v>270</v>
      </c>
      <c r="W139" s="25" t="s">
        <v>137</v>
      </c>
    </row>
    <row r="140" spans="1:23" x14ac:dyDescent="0.25">
      <c r="A140" s="11">
        <v>2</v>
      </c>
      <c r="B140" s="59"/>
      <c r="C140" s="21">
        <v>62</v>
      </c>
      <c r="D140" s="238" t="s">
        <v>167</v>
      </c>
      <c r="E140" s="238"/>
      <c r="F140" s="238"/>
      <c r="G140" s="238"/>
      <c r="H140" s="87"/>
      <c r="I140" s="68">
        <f t="shared" si="1"/>
        <v>0</v>
      </c>
      <c r="J140" s="69">
        <f>IFERROR(+'Calendario LIE 2026'!J142/'Calendario LIE 2026'!$I142,0)</f>
        <v>0</v>
      </c>
      <c r="K140" s="69">
        <f>IFERROR(+'Calendario LIE 2026'!K142/'Calendario LIE 2026'!$I142,0)</f>
        <v>0</v>
      </c>
      <c r="L140" s="69">
        <f>IFERROR(+'Calendario LIE 2026'!L142/'Calendario LIE 2026'!$I142,0)</f>
        <v>0</v>
      </c>
      <c r="M140" s="69">
        <f>IFERROR(+'Calendario LIE 2026'!M142/'Calendario LIE 2026'!$I142,0)</f>
        <v>0</v>
      </c>
      <c r="N140" s="69">
        <f>IFERROR(+'Calendario LIE 2026'!N142/'Calendario LIE 2026'!$I142,0)</f>
        <v>0</v>
      </c>
      <c r="O140" s="69">
        <f>IFERROR(+'Calendario LIE 2026'!O142/'Calendario LIE 2026'!$I142,0)</f>
        <v>0</v>
      </c>
      <c r="P140" s="69">
        <f>IFERROR(+'Calendario LIE 2026'!P142/'Calendario LIE 2026'!$I142,0)</f>
        <v>0</v>
      </c>
      <c r="Q140" s="69">
        <f>IFERROR(+'Calendario LIE 2026'!Q142/'Calendario LIE 2026'!$I142,0)</f>
        <v>0</v>
      </c>
      <c r="R140" s="69">
        <f>IFERROR(+'Calendario LIE 2026'!R142/'Calendario LIE 2026'!$I142,0)</f>
        <v>0</v>
      </c>
      <c r="S140" s="69">
        <f>IFERROR(+'Calendario LIE 2026'!S142/'Calendario LIE 2026'!$I142,0)</f>
        <v>0</v>
      </c>
      <c r="T140" s="69">
        <f>IFERROR(+'Calendario LIE 2026'!T142/'Calendario LIE 2026'!$I142,0)</f>
        <v>0</v>
      </c>
      <c r="U140" s="69">
        <f>IFERROR(+'Calendario LIE 2026'!U142/'Calendario LIE 2026'!$I142,0)</f>
        <v>0</v>
      </c>
      <c r="V140" s="36" t="s">
        <v>94</v>
      </c>
      <c r="W140" s="36" t="s">
        <v>137</v>
      </c>
    </row>
    <row r="141" spans="1:23" x14ac:dyDescent="0.25">
      <c r="A141" s="11">
        <v>2</v>
      </c>
      <c r="B141" s="59"/>
      <c r="C141" s="21">
        <v>63</v>
      </c>
      <c r="D141" s="238" t="s">
        <v>168</v>
      </c>
      <c r="E141" s="238"/>
      <c r="F141" s="238"/>
      <c r="G141" s="238"/>
      <c r="H141" s="87"/>
      <c r="I141" s="68">
        <f t="shared" si="1"/>
        <v>0</v>
      </c>
      <c r="J141" s="69">
        <f>IFERROR(+'Calendario LIE 2026'!J143/'Calendario LIE 2026'!$I143,0)</f>
        <v>0</v>
      </c>
      <c r="K141" s="69">
        <f>IFERROR(+'Calendario LIE 2026'!K143/'Calendario LIE 2026'!$I143,0)</f>
        <v>0</v>
      </c>
      <c r="L141" s="69">
        <f>IFERROR(+'Calendario LIE 2026'!L143/'Calendario LIE 2026'!$I143,0)</f>
        <v>0</v>
      </c>
      <c r="M141" s="69">
        <f>IFERROR(+'Calendario LIE 2026'!M143/'Calendario LIE 2026'!$I143,0)</f>
        <v>0</v>
      </c>
      <c r="N141" s="69">
        <f>IFERROR(+'Calendario LIE 2026'!N143/'Calendario LIE 2026'!$I143,0)</f>
        <v>0</v>
      </c>
      <c r="O141" s="69">
        <f>IFERROR(+'Calendario LIE 2026'!O143/'Calendario LIE 2026'!$I143,0)</f>
        <v>0</v>
      </c>
      <c r="P141" s="69">
        <f>IFERROR(+'Calendario LIE 2026'!P143/'Calendario LIE 2026'!$I143,0)</f>
        <v>0</v>
      </c>
      <c r="Q141" s="69">
        <f>IFERROR(+'Calendario LIE 2026'!Q143/'Calendario LIE 2026'!$I143,0)</f>
        <v>0</v>
      </c>
      <c r="R141" s="69">
        <f>IFERROR(+'Calendario LIE 2026'!R143/'Calendario LIE 2026'!$I143,0)</f>
        <v>0</v>
      </c>
      <c r="S141" s="69">
        <f>IFERROR(+'Calendario LIE 2026'!S143/'Calendario LIE 2026'!$I143,0)</f>
        <v>0</v>
      </c>
      <c r="T141" s="69">
        <f>IFERROR(+'Calendario LIE 2026'!T143/'Calendario LIE 2026'!$I143,0)</f>
        <v>0</v>
      </c>
      <c r="U141" s="69">
        <f>IFERROR(+'Calendario LIE 2026'!U143/'Calendario LIE 2026'!$I143,0)</f>
        <v>0</v>
      </c>
      <c r="V141" s="36" t="s">
        <v>94</v>
      </c>
      <c r="W141" s="36" t="s">
        <v>137</v>
      </c>
    </row>
    <row r="142" spans="1:23" ht="28.5" customHeight="1" x14ac:dyDescent="0.25">
      <c r="A142" s="11">
        <v>2</v>
      </c>
      <c r="B142" s="59"/>
      <c r="C142" s="21">
        <v>69</v>
      </c>
      <c r="D142" s="251" t="s">
        <v>169</v>
      </c>
      <c r="E142" s="251"/>
      <c r="F142" s="251"/>
      <c r="G142" s="251"/>
      <c r="H142" s="87"/>
      <c r="I142" s="68">
        <f t="shared" si="1"/>
        <v>0</v>
      </c>
      <c r="J142" s="69">
        <f>IFERROR(+'Calendario LIE 2026'!J144/'Calendario LIE 2026'!$I144,0)</f>
        <v>0</v>
      </c>
      <c r="K142" s="69">
        <f>IFERROR(+'Calendario LIE 2026'!K144/'Calendario LIE 2026'!$I144,0)</f>
        <v>0</v>
      </c>
      <c r="L142" s="69">
        <f>IFERROR(+'Calendario LIE 2026'!L144/'Calendario LIE 2026'!$I144,0)</f>
        <v>0</v>
      </c>
      <c r="M142" s="69">
        <f>IFERROR(+'Calendario LIE 2026'!M144/'Calendario LIE 2026'!$I144,0)</f>
        <v>0</v>
      </c>
      <c r="N142" s="69">
        <f>IFERROR(+'Calendario LIE 2026'!N144/'Calendario LIE 2026'!$I144,0)</f>
        <v>0</v>
      </c>
      <c r="O142" s="69">
        <f>IFERROR(+'Calendario LIE 2026'!O144/'Calendario LIE 2026'!$I144,0)</f>
        <v>0</v>
      </c>
      <c r="P142" s="69">
        <f>IFERROR(+'Calendario LIE 2026'!P144/'Calendario LIE 2026'!$I144,0)</f>
        <v>0</v>
      </c>
      <c r="Q142" s="69">
        <f>IFERROR(+'Calendario LIE 2026'!Q144/'Calendario LIE 2026'!$I144,0)</f>
        <v>0</v>
      </c>
      <c r="R142" s="69">
        <f>IFERROR(+'Calendario LIE 2026'!R144/'Calendario LIE 2026'!$I144,0)</f>
        <v>0</v>
      </c>
      <c r="S142" s="69">
        <f>IFERROR(+'Calendario LIE 2026'!S144/'Calendario LIE 2026'!$I144,0)</f>
        <v>0</v>
      </c>
      <c r="T142" s="69">
        <f>IFERROR(+'Calendario LIE 2026'!T144/'Calendario LIE 2026'!$I144,0)</f>
        <v>0</v>
      </c>
      <c r="U142" s="69">
        <f>IFERROR(+'Calendario LIE 2026'!U144/'Calendario LIE 2026'!$I144,0)</f>
        <v>0</v>
      </c>
      <c r="V142" s="22" t="s">
        <v>94</v>
      </c>
      <c r="W142" s="22" t="s">
        <v>137</v>
      </c>
    </row>
    <row r="143" spans="1:23" s="17" customFormat="1" ht="33.75" customHeight="1" x14ac:dyDescent="0.25">
      <c r="A143" s="17">
        <v>1</v>
      </c>
      <c r="B143" s="58">
        <v>7</v>
      </c>
      <c r="C143" s="258" t="s">
        <v>273</v>
      </c>
      <c r="D143" s="258"/>
      <c r="E143" s="258"/>
      <c r="F143" s="258"/>
      <c r="G143" s="258"/>
      <c r="H143" s="18"/>
      <c r="I143" s="67">
        <f t="shared" si="1"/>
        <v>0</v>
      </c>
      <c r="J143" s="67">
        <f>IFERROR(+'Calendario LIE 2026'!J145/'Calendario LIE 2026'!$I145,0)</f>
        <v>0</v>
      </c>
      <c r="K143" s="67">
        <f>IFERROR(+'Calendario LIE 2026'!K145/'Calendario LIE 2026'!$I145,0)</f>
        <v>0</v>
      </c>
      <c r="L143" s="67">
        <f>IFERROR(+'Calendario LIE 2026'!L145/'Calendario LIE 2026'!$I145,0)</f>
        <v>0</v>
      </c>
      <c r="M143" s="67">
        <f>IFERROR(+'Calendario LIE 2026'!M145/'Calendario LIE 2026'!$I145,0)</f>
        <v>0</v>
      </c>
      <c r="N143" s="67">
        <f>IFERROR(+'Calendario LIE 2026'!N145/'Calendario LIE 2026'!$I145,0)</f>
        <v>0</v>
      </c>
      <c r="O143" s="67">
        <f>IFERROR(+'Calendario LIE 2026'!O145/'Calendario LIE 2026'!$I145,0)</f>
        <v>0</v>
      </c>
      <c r="P143" s="67">
        <f>IFERROR(+'Calendario LIE 2026'!P145/'Calendario LIE 2026'!$I145,0)</f>
        <v>0</v>
      </c>
      <c r="Q143" s="67">
        <f>IFERROR(+'Calendario LIE 2026'!Q145/'Calendario LIE 2026'!$I145,0)</f>
        <v>0</v>
      </c>
      <c r="R143" s="67">
        <f>IFERROR(+'Calendario LIE 2026'!R145/'Calendario LIE 2026'!$I145,0)</f>
        <v>0</v>
      </c>
      <c r="S143" s="67">
        <f>IFERROR(+'Calendario LIE 2026'!S145/'Calendario LIE 2026'!$I145,0)</f>
        <v>0</v>
      </c>
      <c r="T143" s="67">
        <f>IFERROR(+'Calendario LIE 2026'!T145/'Calendario LIE 2026'!$I145,0)</f>
        <v>0</v>
      </c>
      <c r="U143" s="67">
        <f>IFERROR(+'Calendario LIE 2026'!U145/'Calendario LIE 2026'!$I145,0)</f>
        <v>0</v>
      </c>
      <c r="V143" s="46" t="s">
        <v>270</v>
      </c>
      <c r="W143" s="46" t="s">
        <v>137</v>
      </c>
    </row>
    <row r="144" spans="1:23" ht="30" customHeight="1" x14ac:dyDescent="0.25">
      <c r="A144" s="11">
        <v>2</v>
      </c>
      <c r="B144" s="59"/>
      <c r="C144" s="21">
        <v>71</v>
      </c>
      <c r="D144" s="251" t="s">
        <v>170</v>
      </c>
      <c r="E144" s="251"/>
      <c r="F144" s="251"/>
      <c r="G144" s="251"/>
      <c r="H144" s="87"/>
      <c r="I144" s="68">
        <f t="shared" si="1"/>
        <v>0</v>
      </c>
      <c r="J144" s="69">
        <f>IFERROR(+'Calendario LIE 2026'!J146/'Calendario LIE 2026'!$I146,0)</f>
        <v>0</v>
      </c>
      <c r="K144" s="69">
        <f>IFERROR(+'Calendario LIE 2026'!K146/'Calendario LIE 2026'!$I146,0)</f>
        <v>0</v>
      </c>
      <c r="L144" s="69">
        <f>IFERROR(+'Calendario LIE 2026'!L146/'Calendario LIE 2026'!$I146,0)</f>
        <v>0</v>
      </c>
      <c r="M144" s="69">
        <f>IFERROR(+'Calendario LIE 2026'!M146/'Calendario LIE 2026'!$I146,0)</f>
        <v>0</v>
      </c>
      <c r="N144" s="69">
        <f>IFERROR(+'Calendario LIE 2026'!N146/'Calendario LIE 2026'!$I146,0)</f>
        <v>0</v>
      </c>
      <c r="O144" s="69">
        <f>IFERROR(+'Calendario LIE 2026'!O146/'Calendario LIE 2026'!$I146,0)</f>
        <v>0</v>
      </c>
      <c r="P144" s="69">
        <f>IFERROR(+'Calendario LIE 2026'!P146/'Calendario LIE 2026'!$I146,0)</f>
        <v>0</v>
      </c>
      <c r="Q144" s="69">
        <f>IFERROR(+'Calendario LIE 2026'!Q146/'Calendario LIE 2026'!$I146,0)</f>
        <v>0</v>
      </c>
      <c r="R144" s="69">
        <f>IFERROR(+'Calendario LIE 2026'!R146/'Calendario LIE 2026'!$I146,0)</f>
        <v>0</v>
      </c>
      <c r="S144" s="69">
        <f>IFERROR(+'Calendario LIE 2026'!S146/'Calendario LIE 2026'!$I146,0)</f>
        <v>0</v>
      </c>
      <c r="T144" s="69">
        <f>IFERROR(+'Calendario LIE 2026'!T146/'Calendario LIE 2026'!$I146,0)</f>
        <v>0</v>
      </c>
      <c r="U144" s="69">
        <f>IFERROR(+'Calendario LIE 2026'!U146/'Calendario LIE 2026'!$I146,0)</f>
        <v>0</v>
      </c>
      <c r="V144" s="47" t="s">
        <v>270</v>
      </c>
      <c r="W144" s="47" t="s">
        <v>137</v>
      </c>
    </row>
    <row r="145" spans="1:23" ht="30" customHeight="1" x14ac:dyDescent="0.25">
      <c r="A145" s="11">
        <v>2</v>
      </c>
      <c r="B145" s="59"/>
      <c r="C145" s="21">
        <v>72</v>
      </c>
      <c r="D145" s="251" t="s">
        <v>171</v>
      </c>
      <c r="E145" s="251"/>
      <c r="F145" s="251"/>
      <c r="G145" s="251"/>
      <c r="H145" s="87"/>
      <c r="I145" s="68">
        <f t="shared" si="1"/>
        <v>0</v>
      </c>
      <c r="J145" s="69">
        <f>IFERROR(+'Calendario LIE 2026'!J147/'Calendario LIE 2026'!$I147,0)</f>
        <v>0</v>
      </c>
      <c r="K145" s="69">
        <f>IFERROR(+'Calendario LIE 2026'!K147/'Calendario LIE 2026'!$I147,0)</f>
        <v>0</v>
      </c>
      <c r="L145" s="69">
        <f>IFERROR(+'Calendario LIE 2026'!L147/'Calendario LIE 2026'!$I147,0)</f>
        <v>0</v>
      </c>
      <c r="M145" s="69">
        <f>IFERROR(+'Calendario LIE 2026'!M147/'Calendario LIE 2026'!$I147,0)</f>
        <v>0</v>
      </c>
      <c r="N145" s="69">
        <f>IFERROR(+'Calendario LIE 2026'!N147/'Calendario LIE 2026'!$I147,0)</f>
        <v>0</v>
      </c>
      <c r="O145" s="69">
        <f>IFERROR(+'Calendario LIE 2026'!O147/'Calendario LIE 2026'!$I147,0)</f>
        <v>0</v>
      </c>
      <c r="P145" s="69">
        <f>IFERROR(+'Calendario LIE 2026'!P147/'Calendario LIE 2026'!$I147,0)</f>
        <v>0</v>
      </c>
      <c r="Q145" s="69">
        <f>IFERROR(+'Calendario LIE 2026'!Q147/'Calendario LIE 2026'!$I147,0)</f>
        <v>0</v>
      </c>
      <c r="R145" s="69">
        <f>IFERROR(+'Calendario LIE 2026'!R147/'Calendario LIE 2026'!$I147,0)</f>
        <v>0</v>
      </c>
      <c r="S145" s="69">
        <f>IFERROR(+'Calendario LIE 2026'!S147/'Calendario LIE 2026'!$I147,0)</f>
        <v>0</v>
      </c>
      <c r="T145" s="69">
        <f>IFERROR(+'Calendario LIE 2026'!T147/'Calendario LIE 2026'!$I147,0)</f>
        <v>0</v>
      </c>
      <c r="U145" s="69">
        <f>IFERROR(+'Calendario LIE 2026'!U147/'Calendario LIE 2026'!$I147,0)</f>
        <v>0</v>
      </c>
      <c r="V145" s="47" t="s">
        <v>270</v>
      </c>
      <c r="W145" s="47" t="s">
        <v>137</v>
      </c>
    </row>
    <row r="146" spans="1:23" ht="28.5" customHeight="1" x14ac:dyDescent="0.25">
      <c r="A146" s="11">
        <v>2</v>
      </c>
      <c r="B146" s="59"/>
      <c r="C146" s="21">
        <v>73</v>
      </c>
      <c r="D146" s="251" t="s">
        <v>172</v>
      </c>
      <c r="E146" s="251"/>
      <c r="F146" s="251"/>
      <c r="G146" s="251"/>
      <c r="H146" s="87"/>
      <c r="I146" s="68">
        <f t="shared" si="1"/>
        <v>0</v>
      </c>
      <c r="J146" s="69">
        <f>IFERROR(+'Calendario LIE 2026'!J148/'Calendario LIE 2026'!$I148,0)</f>
        <v>0</v>
      </c>
      <c r="K146" s="69">
        <f>IFERROR(+'Calendario LIE 2026'!K148/'Calendario LIE 2026'!$I148,0)</f>
        <v>0</v>
      </c>
      <c r="L146" s="69">
        <f>IFERROR(+'Calendario LIE 2026'!L148/'Calendario LIE 2026'!$I148,0)</f>
        <v>0</v>
      </c>
      <c r="M146" s="69">
        <f>IFERROR(+'Calendario LIE 2026'!M148/'Calendario LIE 2026'!$I148,0)</f>
        <v>0</v>
      </c>
      <c r="N146" s="69">
        <f>IFERROR(+'Calendario LIE 2026'!N148/'Calendario LIE 2026'!$I148,0)</f>
        <v>0</v>
      </c>
      <c r="O146" s="69">
        <f>IFERROR(+'Calendario LIE 2026'!O148/'Calendario LIE 2026'!$I148,0)</f>
        <v>0</v>
      </c>
      <c r="P146" s="69">
        <f>IFERROR(+'Calendario LIE 2026'!P148/'Calendario LIE 2026'!$I148,0)</f>
        <v>0</v>
      </c>
      <c r="Q146" s="69">
        <f>IFERROR(+'Calendario LIE 2026'!Q148/'Calendario LIE 2026'!$I148,0)</f>
        <v>0</v>
      </c>
      <c r="R146" s="69">
        <f>IFERROR(+'Calendario LIE 2026'!R148/'Calendario LIE 2026'!$I148,0)</f>
        <v>0</v>
      </c>
      <c r="S146" s="69">
        <f>IFERROR(+'Calendario LIE 2026'!S148/'Calendario LIE 2026'!$I148,0)</f>
        <v>0</v>
      </c>
      <c r="T146" s="69">
        <f>IFERROR(+'Calendario LIE 2026'!T148/'Calendario LIE 2026'!$I148,0)</f>
        <v>0</v>
      </c>
      <c r="U146" s="69">
        <f>IFERROR(+'Calendario LIE 2026'!U148/'Calendario LIE 2026'!$I148,0)</f>
        <v>0</v>
      </c>
      <c r="V146" s="47" t="s">
        <v>270</v>
      </c>
      <c r="W146" s="47" t="s">
        <v>137</v>
      </c>
    </row>
    <row r="147" spans="1:23" ht="45.75" customHeight="1" x14ac:dyDescent="0.25">
      <c r="A147" s="11">
        <v>2</v>
      </c>
      <c r="B147" s="59"/>
      <c r="C147" s="21">
        <v>74</v>
      </c>
      <c r="D147" s="251" t="s">
        <v>173</v>
      </c>
      <c r="E147" s="251"/>
      <c r="F147" s="251"/>
      <c r="G147" s="251"/>
      <c r="H147" s="87"/>
      <c r="I147" s="68">
        <f t="shared" si="1"/>
        <v>0</v>
      </c>
      <c r="J147" s="69">
        <f>IFERROR(+'Calendario LIE 2026'!J149/'Calendario LIE 2026'!$I149,0)</f>
        <v>0</v>
      </c>
      <c r="K147" s="69">
        <f>IFERROR(+'Calendario LIE 2026'!K149/'Calendario LIE 2026'!$I149,0)</f>
        <v>0</v>
      </c>
      <c r="L147" s="69">
        <f>IFERROR(+'Calendario LIE 2026'!L149/'Calendario LIE 2026'!$I149,0)</f>
        <v>0</v>
      </c>
      <c r="M147" s="69">
        <f>IFERROR(+'Calendario LIE 2026'!M149/'Calendario LIE 2026'!$I149,0)</f>
        <v>0</v>
      </c>
      <c r="N147" s="69">
        <f>IFERROR(+'Calendario LIE 2026'!N149/'Calendario LIE 2026'!$I149,0)</f>
        <v>0</v>
      </c>
      <c r="O147" s="69">
        <f>IFERROR(+'Calendario LIE 2026'!O149/'Calendario LIE 2026'!$I149,0)</f>
        <v>0</v>
      </c>
      <c r="P147" s="69">
        <f>IFERROR(+'Calendario LIE 2026'!P149/'Calendario LIE 2026'!$I149,0)</f>
        <v>0</v>
      </c>
      <c r="Q147" s="69">
        <f>IFERROR(+'Calendario LIE 2026'!Q149/'Calendario LIE 2026'!$I149,0)</f>
        <v>0</v>
      </c>
      <c r="R147" s="69">
        <f>IFERROR(+'Calendario LIE 2026'!R149/'Calendario LIE 2026'!$I149,0)</f>
        <v>0</v>
      </c>
      <c r="S147" s="69">
        <f>IFERROR(+'Calendario LIE 2026'!S149/'Calendario LIE 2026'!$I149,0)</f>
        <v>0</v>
      </c>
      <c r="T147" s="69">
        <f>IFERROR(+'Calendario LIE 2026'!T149/'Calendario LIE 2026'!$I149,0)</f>
        <v>0</v>
      </c>
      <c r="U147" s="69">
        <f>IFERROR(+'Calendario LIE 2026'!U149/'Calendario LIE 2026'!$I149,0)</f>
        <v>0</v>
      </c>
      <c r="V147" s="47" t="s">
        <v>270</v>
      </c>
      <c r="W147" s="47" t="s">
        <v>137</v>
      </c>
    </row>
    <row r="148" spans="1:23" ht="43.5" customHeight="1" x14ac:dyDescent="0.25">
      <c r="A148" s="11">
        <v>2</v>
      </c>
      <c r="B148" s="59"/>
      <c r="C148" s="21">
        <v>75</v>
      </c>
      <c r="D148" s="251" t="s">
        <v>174</v>
      </c>
      <c r="E148" s="251"/>
      <c r="F148" s="251"/>
      <c r="G148" s="251"/>
      <c r="H148" s="87"/>
      <c r="I148" s="68">
        <f t="shared" si="1"/>
        <v>0</v>
      </c>
      <c r="J148" s="69">
        <f>IFERROR(+'Calendario LIE 2026'!J150/'Calendario LIE 2026'!$I150,0)</f>
        <v>0</v>
      </c>
      <c r="K148" s="69">
        <f>IFERROR(+'Calendario LIE 2026'!K150/'Calendario LIE 2026'!$I150,0)</f>
        <v>0</v>
      </c>
      <c r="L148" s="69">
        <f>IFERROR(+'Calendario LIE 2026'!L150/'Calendario LIE 2026'!$I150,0)</f>
        <v>0</v>
      </c>
      <c r="M148" s="69">
        <f>IFERROR(+'Calendario LIE 2026'!M150/'Calendario LIE 2026'!$I150,0)</f>
        <v>0</v>
      </c>
      <c r="N148" s="69">
        <f>IFERROR(+'Calendario LIE 2026'!N150/'Calendario LIE 2026'!$I150,0)</f>
        <v>0</v>
      </c>
      <c r="O148" s="69">
        <f>IFERROR(+'Calendario LIE 2026'!O150/'Calendario LIE 2026'!$I150,0)</f>
        <v>0</v>
      </c>
      <c r="P148" s="69">
        <f>IFERROR(+'Calendario LIE 2026'!P150/'Calendario LIE 2026'!$I150,0)</f>
        <v>0</v>
      </c>
      <c r="Q148" s="69">
        <f>IFERROR(+'Calendario LIE 2026'!Q150/'Calendario LIE 2026'!$I150,0)</f>
        <v>0</v>
      </c>
      <c r="R148" s="69">
        <f>IFERROR(+'Calendario LIE 2026'!R150/'Calendario LIE 2026'!$I150,0)</f>
        <v>0</v>
      </c>
      <c r="S148" s="69">
        <f>IFERROR(+'Calendario LIE 2026'!S150/'Calendario LIE 2026'!$I150,0)</f>
        <v>0</v>
      </c>
      <c r="T148" s="69">
        <f>IFERROR(+'Calendario LIE 2026'!T150/'Calendario LIE 2026'!$I150,0)</f>
        <v>0</v>
      </c>
      <c r="U148" s="69">
        <f>IFERROR(+'Calendario LIE 2026'!U150/'Calendario LIE 2026'!$I150,0)</f>
        <v>0</v>
      </c>
      <c r="V148" s="47" t="s">
        <v>270</v>
      </c>
      <c r="W148" s="47" t="s">
        <v>137</v>
      </c>
    </row>
    <row r="149" spans="1:23" ht="45" customHeight="1" x14ac:dyDescent="0.25">
      <c r="A149" s="11">
        <v>2</v>
      </c>
      <c r="B149" s="59"/>
      <c r="C149" s="21">
        <v>76</v>
      </c>
      <c r="D149" s="251" t="s">
        <v>175</v>
      </c>
      <c r="E149" s="251"/>
      <c r="F149" s="251"/>
      <c r="G149" s="251"/>
      <c r="H149" s="87"/>
      <c r="I149" s="68">
        <f t="shared" si="1"/>
        <v>0</v>
      </c>
      <c r="J149" s="69">
        <f>IFERROR(+'Calendario LIE 2026'!J151/'Calendario LIE 2026'!$I151,0)</f>
        <v>0</v>
      </c>
      <c r="K149" s="69">
        <f>IFERROR(+'Calendario LIE 2026'!K151/'Calendario LIE 2026'!$I151,0)</f>
        <v>0</v>
      </c>
      <c r="L149" s="69">
        <f>IFERROR(+'Calendario LIE 2026'!L151/'Calendario LIE 2026'!$I151,0)</f>
        <v>0</v>
      </c>
      <c r="M149" s="69">
        <f>IFERROR(+'Calendario LIE 2026'!M151/'Calendario LIE 2026'!$I151,0)</f>
        <v>0</v>
      </c>
      <c r="N149" s="69">
        <f>IFERROR(+'Calendario LIE 2026'!N151/'Calendario LIE 2026'!$I151,0)</f>
        <v>0</v>
      </c>
      <c r="O149" s="69">
        <f>IFERROR(+'Calendario LIE 2026'!O151/'Calendario LIE 2026'!$I151,0)</f>
        <v>0</v>
      </c>
      <c r="P149" s="69">
        <f>IFERROR(+'Calendario LIE 2026'!P151/'Calendario LIE 2026'!$I151,0)</f>
        <v>0</v>
      </c>
      <c r="Q149" s="69">
        <f>IFERROR(+'Calendario LIE 2026'!Q151/'Calendario LIE 2026'!$I151,0)</f>
        <v>0</v>
      </c>
      <c r="R149" s="69">
        <f>IFERROR(+'Calendario LIE 2026'!R151/'Calendario LIE 2026'!$I151,0)</f>
        <v>0</v>
      </c>
      <c r="S149" s="69">
        <f>IFERROR(+'Calendario LIE 2026'!S151/'Calendario LIE 2026'!$I151,0)</f>
        <v>0</v>
      </c>
      <c r="T149" s="69">
        <f>IFERROR(+'Calendario LIE 2026'!T151/'Calendario LIE 2026'!$I151,0)</f>
        <v>0</v>
      </c>
      <c r="U149" s="69">
        <f>IFERROR(+'Calendario LIE 2026'!U151/'Calendario LIE 2026'!$I151,0)</f>
        <v>0</v>
      </c>
      <c r="V149" s="47" t="s">
        <v>270</v>
      </c>
      <c r="W149" s="47" t="s">
        <v>137</v>
      </c>
    </row>
    <row r="150" spans="1:23" ht="30" x14ac:dyDescent="0.25">
      <c r="A150" s="11">
        <v>2</v>
      </c>
      <c r="B150" s="59"/>
      <c r="C150" s="21">
        <v>77</v>
      </c>
      <c r="D150" s="251" t="s">
        <v>176</v>
      </c>
      <c r="E150" s="251"/>
      <c r="F150" s="251"/>
      <c r="G150" s="251"/>
      <c r="H150" s="87"/>
      <c r="I150" s="68">
        <f t="shared" si="1"/>
        <v>0</v>
      </c>
      <c r="J150" s="69">
        <f>IFERROR(+'Calendario LIE 2026'!J152/'Calendario LIE 2026'!$I152,0)</f>
        <v>0</v>
      </c>
      <c r="K150" s="69">
        <f>IFERROR(+'Calendario LIE 2026'!K152/'Calendario LIE 2026'!$I152,0)</f>
        <v>0</v>
      </c>
      <c r="L150" s="69">
        <f>IFERROR(+'Calendario LIE 2026'!L152/'Calendario LIE 2026'!$I152,0)</f>
        <v>0</v>
      </c>
      <c r="M150" s="69">
        <f>IFERROR(+'Calendario LIE 2026'!M152/'Calendario LIE 2026'!$I152,0)</f>
        <v>0</v>
      </c>
      <c r="N150" s="69">
        <f>IFERROR(+'Calendario LIE 2026'!N152/'Calendario LIE 2026'!$I152,0)</f>
        <v>0</v>
      </c>
      <c r="O150" s="69">
        <f>IFERROR(+'Calendario LIE 2026'!O152/'Calendario LIE 2026'!$I152,0)</f>
        <v>0</v>
      </c>
      <c r="P150" s="69">
        <f>IFERROR(+'Calendario LIE 2026'!P152/'Calendario LIE 2026'!$I152,0)</f>
        <v>0</v>
      </c>
      <c r="Q150" s="69">
        <f>IFERROR(+'Calendario LIE 2026'!Q152/'Calendario LIE 2026'!$I152,0)</f>
        <v>0</v>
      </c>
      <c r="R150" s="69">
        <f>IFERROR(+'Calendario LIE 2026'!R152/'Calendario LIE 2026'!$I152,0)</f>
        <v>0</v>
      </c>
      <c r="S150" s="69">
        <f>IFERROR(+'Calendario LIE 2026'!S152/'Calendario LIE 2026'!$I152,0)</f>
        <v>0</v>
      </c>
      <c r="T150" s="69">
        <f>IFERROR(+'Calendario LIE 2026'!T152/'Calendario LIE 2026'!$I152,0)</f>
        <v>0</v>
      </c>
      <c r="U150" s="69">
        <f>IFERROR(+'Calendario LIE 2026'!U152/'Calendario LIE 2026'!$I152,0)</f>
        <v>0</v>
      </c>
      <c r="V150" s="47" t="s">
        <v>270</v>
      </c>
      <c r="W150" s="47" t="s">
        <v>137</v>
      </c>
    </row>
    <row r="151" spans="1:23" ht="30" x14ac:dyDescent="0.25">
      <c r="A151" s="11">
        <v>2</v>
      </c>
      <c r="B151" s="59"/>
      <c r="C151" s="21">
        <v>78</v>
      </c>
      <c r="D151" s="251" t="s">
        <v>177</v>
      </c>
      <c r="E151" s="251"/>
      <c r="F151" s="251"/>
      <c r="G151" s="251"/>
      <c r="H151" s="87"/>
      <c r="I151" s="68">
        <f t="shared" si="1"/>
        <v>0</v>
      </c>
      <c r="J151" s="69">
        <f>IFERROR(+'Calendario LIE 2026'!J153/'Calendario LIE 2026'!$I153,0)</f>
        <v>0</v>
      </c>
      <c r="K151" s="69">
        <f>IFERROR(+'Calendario LIE 2026'!K153/'Calendario LIE 2026'!$I153,0)</f>
        <v>0</v>
      </c>
      <c r="L151" s="69">
        <f>IFERROR(+'Calendario LIE 2026'!L153/'Calendario LIE 2026'!$I153,0)</f>
        <v>0</v>
      </c>
      <c r="M151" s="69">
        <f>IFERROR(+'Calendario LIE 2026'!M153/'Calendario LIE 2026'!$I153,0)</f>
        <v>0</v>
      </c>
      <c r="N151" s="69">
        <f>IFERROR(+'Calendario LIE 2026'!N153/'Calendario LIE 2026'!$I153,0)</f>
        <v>0</v>
      </c>
      <c r="O151" s="69">
        <f>IFERROR(+'Calendario LIE 2026'!O153/'Calendario LIE 2026'!$I153,0)</f>
        <v>0</v>
      </c>
      <c r="P151" s="69">
        <f>IFERROR(+'Calendario LIE 2026'!P153/'Calendario LIE 2026'!$I153,0)</f>
        <v>0</v>
      </c>
      <c r="Q151" s="69">
        <f>IFERROR(+'Calendario LIE 2026'!Q153/'Calendario LIE 2026'!$I153,0)</f>
        <v>0</v>
      </c>
      <c r="R151" s="69">
        <f>IFERROR(+'Calendario LIE 2026'!R153/'Calendario LIE 2026'!$I153,0)</f>
        <v>0</v>
      </c>
      <c r="S151" s="69">
        <f>IFERROR(+'Calendario LIE 2026'!S153/'Calendario LIE 2026'!$I153,0)</f>
        <v>0</v>
      </c>
      <c r="T151" s="69">
        <f>IFERROR(+'Calendario LIE 2026'!T153/'Calendario LIE 2026'!$I153,0)</f>
        <v>0</v>
      </c>
      <c r="U151" s="69">
        <f>IFERROR(+'Calendario LIE 2026'!U153/'Calendario LIE 2026'!$I153,0)</f>
        <v>0</v>
      </c>
      <c r="V151" s="47" t="s">
        <v>270</v>
      </c>
      <c r="W151" s="47" t="s">
        <v>137</v>
      </c>
    </row>
    <row r="152" spans="1:23" ht="30.75" customHeight="1" x14ac:dyDescent="0.25">
      <c r="A152" s="11">
        <v>2</v>
      </c>
      <c r="B152" s="59"/>
      <c r="C152" s="21">
        <v>79</v>
      </c>
      <c r="D152" s="251" t="s">
        <v>178</v>
      </c>
      <c r="E152" s="251"/>
      <c r="F152" s="251"/>
      <c r="G152" s="251"/>
      <c r="H152" s="87"/>
      <c r="I152" s="68">
        <f t="shared" si="1"/>
        <v>0</v>
      </c>
      <c r="J152" s="69">
        <f>IFERROR(+'Calendario LIE 2026'!J154/'Calendario LIE 2026'!$I154,0)</f>
        <v>0</v>
      </c>
      <c r="K152" s="69">
        <f>IFERROR(+'Calendario LIE 2026'!K154/'Calendario LIE 2026'!$I154,0)</f>
        <v>0</v>
      </c>
      <c r="L152" s="69">
        <f>IFERROR(+'Calendario LIE 2026'!L154/'Calendario LIE 2026'!$I154,0)</f>
        <v>0</v>
      </c>
      <c r="M152" s="69">
        <f>IFERROR(+'Calendario LIE 2026'!M154/'Calendario LIE 2026'!$I154,0)</f>
        <v>0</v>
      </c>
      <c r="N152" s="69">
        <f>IFERROR(+'Calendario LIE 2026'!N154/'Calendario LIE 2026'!$I154,0)</f>
        <v>0</v>
      </c>
      <c r="O152" s="69">
        <f>IFERROR(+'Calendario LIE 2026'!O154/'Calendario LIE 2026'!$I154,0)</f>
        <v>0</v>
      </c>
      <c r="P152" s="69">
        <f>IFERROR(+'Calendario LIE 2026'!P154/'Calendario LIE 2026'!$I154,0)</f>
        <v>0</v>
      </c>
      <c r="Q152" s="69">
        <f>IFERROR(+'Calendario LIE 2026'!Q154/'Calendario LIE 2026'!$I154,0)</f>
        <v>0</v>
      </c>
      <c r="R152" s="69">
        <f>IFERROR(+'Calendario LIE 2026'!R154/'Calendario LIE 2026'!$I154,0)</f>
        <v>0</v>
      </c>
      <c r="S152" s="69">
        <f>IFERROR(+'Calendario LIE 2026'!S154/'Calendario LIE 2026'!$I154,0)</f>
        <v>0</v>
      </c>
      <c r="T152" s="69">
        <f>IFERROR(+'Calendario LIE 2026'!T154/'Calendario LIE 2026'!$I154,0)</f>
        <v>0</v>
      </c>
      <c r="U152" s="69">
        <f>IFERROR(+'Calendario LIE 2026'!U154/'Calendario LIE 2026'!$I154,0)</f>
        <v>0</v>
      </c>
      <c r="V152" s="47" t="s">
        <v>270</v>
      </c>
      <c r="W152" s="47" t="s">
        <v>137</v>
      </c>
    </row>
    <row r="153" spans="1:23" s="17" customFormat="1" ht="29.25" customHeight="1" x14ac:dyDescent="0.25">
      <c r="A153" s="17">
        <v>1</v>
      </c>
      <c r="B153" s="58">
        <v>8</v>
      </c>
      <c r="C153" s="258" t="s">
        <v>179</v>
      </c>
      <c r="D153" s="258"/>
      <c r="E153" s="258"/>
      <c r="F153" s="258"/>
      <c r="G153" s="258"/>
      <c r="H153" s="18"/>
      <c r="I153" s="67">
        <f t="shared" si="1"/>
        <v>1</v>
      </c>
      <c r="J153" s="67">
        <f>IFERROR(+'Calendario LIE 2026'!J155/'Calendario LIE 2026'!$I155,0)</f>
        <v>9.5250981275711355E-2</v>
      </c>
      <c r="K153" s="67">
        <f>IFERROR(+'Calendario LIE 2026'!K155/'Calendario LIE 2026'!$I155,0)</f>
        <v>8.7130825608278756E-2</v>
      </c>
      <c r="L153" s="67">
        <f>IFERROR(+'Calendario LIE 2026'!L155/'Calendario LIE 2026'!$I155,0)</f>
        <v>7.7060626203705865E-2</v>
      </c>
      <c r="M153" s="67">
        <f>IFERROR(+'Calendario LIE 2026'!M155/'Calendario LIE 2026'!$I155,0)</f>
        <v>8.8075872949535561E-2</v>
      </c>
      <c r="N153" s="67">
        <f>IFERROR(+'Calendario LIE 2026'!N155/'Calendario LIE 2026'!$I155,0)</f>
        <v>9.0414768035698617E-2</v>
      </c>
      <c r="O153" s="67">
        <f>IFERROR(+'Calendario LIE 2026'!O155/'Calendario LIE 2026'!$I155,0)</f>
        <v>8.5048068905926491E-2</v>
      </c>
      <c r="P153" s="67">
        <f>IFERROR(+'Calendario LIE 2026'!P155/'Calendario LIE 2026'!$I155,0)</f>
        <v>8.9816008320334845E-2</v>
      </c>
      <c r="Q153" s="67">
        <f>IFERROR(+'Calendario LIE 2026'!Q155/'Calendario LIE 2026'!$I155,0)</f>
        <v>8.082100696999947E-2</v>
      </c>
      <c r="R153" s="67">
        <f>IFERROR(+'Calendario LIE 2026'!R155/'Calendario LIE 2026'!$I155,0)</f>
        <v>7.6154677617010183E-2</v>
      </c>
      <c r="S153" s="67">
        <f>IFERROR(+'Calendario LIE 2026'!S155/'Calendario LIE 2026'!$I155,0)</f>
        <v>7.8019647939370496E-2</v>
      </c>
      <c r="T153" s="67">
        <f>IFERROR(+'Calendario LIE 2026'!T155/'Calendario LIE 2026'!$I155,0)</f>
        <v>7.0875864687561657E-2</v>
      </c>
      <c r="U153" s="67">
        <f>IFERROR(+'Calendario LIE 2026'!U155/'Calendario LIE 2026'!$I155,0)</f>
        <v>8.1331651486866705E-2</v>
      </c>
      <c r="V153" s="20"/>
      <c r="W153" s="20"/>
    </row>
    <row r="154" spans="1:23" x14ac:dyDescent="0.25">
      <c r="A154" s="11">
        <v>2</v>
      </c>
      <c r="B154" s="59"/>
      <c r="C154" s="21">
        <v>81</v>
      </c>
      <c r="D154" s="238" t="s">
        <v>68</v>
      </c>
      <c r="E154" s="238"/>
      <c r="F154" s="238"/>
      <c r="G154" s="238"/>
      <c r="H154" s="87"/>
      <c r="I154" s="68">
        <f t="shared" si="1"/>
        <v>1</v>
      </c>
      <c r="J154" s="68">
        <f>IFERROR(+'Calendario LIE 2026'!J156/'Calendario LIE 2026'!$I156,0)</f>
        <v>9.1305888672724683E-2</v>
      </c>
      <c r="K154" s="68">
        <f>IFERROR(+'Calendario LIE 2026'!K156/'Calendario LIE 2026'!$I156,0)</f>
        <v>9.3655187995450126E-2</v>
      </c>
      <c r="L154" s="68">
        <f>IFERROR(+'Calendario LIE 2026'!L156/'Calendario LIE 2026'!$I156,0)</f>
        <v>7.2641928366740688E-2</v>
      </c>
      <c r="M154" s="68">
        <f>IFERROR(+'Calendario LIE 2026'!M156/'Calendario LIE 2026'!$I156,0)</f>
        <v>9.9479011516834526E-2</v>
      </c>
      <c r="N154" s="68">
        <f>IFERROR(+'Calendario LIE 2026'!N156/'Calendario LIE 2026'!$I156,0)</f>
        <v>8.9496577489445603E-2</v>
      </c>
      <c r="O154" s="68">
        <f>IFERROR(+'Calendario LIE 2026'!O156/'Calendario LIE 2026'!$I156,0)</f>
        <v>9.1650178168115909E-2</v>
      </c>
      <c r="P154" s="68">
        <f>IFERROR(+'Calendario LIE 2026'!P156/'Calendario LIE 2026'!$I156,0)</f>
        <v>8.3248513482926167E-2</v>
      </c>
      <c r="Q154" s="68">
        <f>IFERROR(+'Calendario LIE 2026'!Q156/'Calendario LIE 2026'!$I156,0)</f>
        <v>8.051657117667041E-2</v>
      </c>
      <c r="R154" s="68">
        <f>IFERROR(+'Calendario LIE 2026'!R156/'Calendario LIE 2026'!$I156,0)</f>
        <v>7.3222111928406303E-2</v>
      </c>
      <c r="S154" s="68">
        <f>IFERROR(+'Calendario LIE 2026'!S156/'Calendario LIE 2026'!$I156,0)</f>
        <v>7.3453973652943247E-2</v>
      </c>
      <c r="T154" s="68">
        <f>IFERROR(+'Calendario LIE 2026'!T156/'Calendario LIE 2026'!$I156,0)</f>
        <v>7.4416743615755093E-2</v>
      </c>
      <c r="U154" s="68">
        <f>IFERROR(+'Calendario LIE 2026'!U156/'Calendario LIE 2026'!$I156,0)</f>
        <v>7.691331393398726E-2</v>
      </c>
      <c r="V154" s="22" t="s">
        <v>95</v>
      </c>
      <c r="W154" s="22" t="s">
        <v>137</v>
      </c>
    </row>
    <row r="155" spans="1:23" s="23" customFormat="1" ht="12.75" customHeight="1" x14ac:dyDescent="0.25">
      <c r="A155" s="23">
        <v>3</v>
      </c>
      <c r="B155" s="60"/>
      <c r="C155" s="39"/>
      <c r="D155" s="88">
        <v>81.001000000000005</v>
      </c>
      <c r="E155" s="239" t="s">
        <v>69</v>
      </c>
      <c r="F155" s="239"/>
      <c r="G155" s="239"/>
      <c r="H155" s="88"/>
      <c r="I155" s="69">
        <f t="shared" si="1"/>
        <v>1</v>
      </c>
      <c r="J155" s="69">
        <f>IFERROR(+'Calendario LIE 2026'!J157/'Calendario LIE 2026'!$I157,0)</f>
        <v>7.9851812293628852E-2</v>
      </c>
      <c r="K155" s="69">
        <f>IFERROR(+'Calendario LIE 2026'!K157/'Calendario LIE 2026'!$I157,0)</f>
        <v>9.7046342289450027E-2</v>
      </c>
      <c r="L155" s="69">
        <f>IFERROR(+'Calendario LIE 2026'!L157/'Calendario LIE 2026'!$I157,0)</f>
        <v>7.2886457672203767E-2</v>
      </c>
      <c r="M155" s="69">
        <f>IFERROR(+'Calendario LIE 2026'!M157/'Calendario LIE 2026'!$I157,0)</f>
        <v>9.4760150832836967E-2</v>
      </c>
      <c r="N155" s="69">
        <f>IFERROR(+'Calendario LIE 2026'!N157/'Calendario LIE 2026'!$I157,0)</f>
        <v>9.3274963979869827E-2</v>
      </c>
      <c r="O155" s="69">
        <f>IFERROR(+'Calendario LIE 2026'!O157/'Calendario LIE 2026'!$I157,0)</f>
        <v>9.7439975266404341E-2</v>
      </c>
      <c r="P155" s="69">
        <f>IFERROR(+'Calendario LIE 2026'!P157/'Calendario LIE 2026'!$I157,0)</f>
        <v>7.8625241208624963E-2</v>
      </c>
      <c r="Q155" s="69">
        <f>IFERROR(+'Calendario LIE 2026'!Q157/'Calendario LIE 2026'!$I157,0)</f>
        <v>8.5102505630677061E-2</v>
      </c>
      <c r="R155" s="69">
        <f>IFERROR(+'Calendario LIE 2026'!R157/'Calendario LIE 2026'!$I157,0)</f>
        <v>7.5671047893912241E-2</v>
      </c>
      <c r="S155" s="69">
        <f>IFERROR(+'Calendario LIE 2026'!S157/'Calendario LIE 2026'!$I157,0)</f>
        <v>6.7059192721910993E-2</v>
      </c>
      <c r="T155" s="69">
        <f>IFERROR(+'Calendario LIE 2026'!T157/'Calendario LIE 2026'!$I157,0)</f>
        <v>7.806777941454196E-2</v>
      </c>
      <c r="U155" s="69">
        <f>IFERROR(+'Calendario LIE 2026'!U157/'Calendario LIE 2026'!$I157,0)</f>
        <v>8.0214530795938974E-2</v>
      </c>
      <c r="V155" s="35" t="s">
        <v>95</v>
      </c>
      <c r="W155" s="35" t="s">
        <v>137</v>
      </c>
    </row>
    <row r="156" spans="1:23" s="23" customFormat="1" ht="12.75" customHeight="1" x14ac:dyDescent="0.25">
      <c r="A156" s="23">
        <v>3</v>
      </c>
      <c r="B156" s="60"/>
      <c r="C156" s="39"/>
      <c r="D156" s="88">
        <v>81.001999999999995</v>
      </c>
      <c r="E156" s="239" t="s">
        <v>70</v>
      </c>
      <c r="F156" s="239"/>
      <c r="G156" s="239"/>
      <c r="H156" s="88"/>
      <c r="I156" s="69">
        <f t="shared" si="1"/>
        <v>0.99999999999999978</v>
      </c>
      <c r="J156" s="69">
        <f>IFERROR(+'Calendario LIE 2026'!J158/'Calendario LIE 2026'!$I158,0)</f>
        <v>7.9452911600016315E-2</v>
      </c>
      <c r="K156" s="69">
        <f>IFERROR(+'Calendario LIE 2026'!K158/'Calendario LIE 2026'!$I158,0)</f>
        <v>0.10093793953117722</v>
      </c>
      <c r="L156" s="69">
        <f>IFERROR(+'Calendario LIE 2026'!L158/'Calendario LIE 2026'!$I158,0)</f>
        <v>7.5610519935305626E-2</v>
      </c>
      <c r="M156" s="69">
        <f>IFERROR(+'Calendario LIE 2026'!M158/'Calendario LIE 2026'!$I158,0)</f>
        <v>9.8762528157732149E-2</v>
      </c>
      <c r="N156" s="69">
        <f>IFERROR(+'Calendario LIE 2026'!N158/'Calendario LIE 2026'!$I158,0)</f>
        <v>9.820025477707052E-2</v>
      </c>
      <c r="O156" s="69">
        <f>IFERROR(+'Calendario LIE 2026'!O158/'Calendario LIE 2026'!$I158,0)</f>
        <v>9.1404032458664936E-2</v>
      </c>
      <c r="P156" s="69">
        <f>IFERROR(+'Calendario LIE 2026'!P158/'Calendario LIE 2026'!$I158,0)</f>
        <v>7.9738388769410432E-2</v>
      </c>
      <c r="Q156" s="69">
        <f>IFERROR(+'Calendario LIE 2026'!Q158/'Calendario LIE 2026'!$I158,0)</f>
        <v>8.3681222859340126E-2</v>
      </c>
      <c r="R156" s="69">
        <f>IFERROR(+'Calendario LIE 2026'!R158/'Calendario LIE 2026'!$I158,0)</f>
        <v>7.6125377980213363E-2</v>
      </c>
      <c r="S156" s="69">
        <f>IFERROR(+'Calendario LIE 2026'!S158/'Calendario LIE 2026'!$I158,0)</f>
        <v>5.9409227646764394E-2</v>
      </c>
      <c r="T156" s="69">
        <f>IFERROR(+'Calendario LIE 2026'!T158/'Calendario LIE 2026'!$I158,0)</f>
        <v>7.7387840670067182E-2</v>
      </c>
      <c r="U156" s="69">
        <f>IFERROR(+'Calendario LIE 2026'!U158/'Calendario LIE 2026'!$I158,0)</f>
        <v>7.9289755614237734E-2</v>
      </c>
      <c r="V156" s="35" t="s">
        <v>95</v>
      </c>
      <c r="W156" s="35" t="s">
        <v>137</v>
      </c>
    </row>
    <row r="157" spans="1:23" s="23" customFormat="1" ht="12.75" customHeight="1" x14ac:dyDescent="0.25">
      <c r="A157" s="23">
        <v>3</v>
      </c>
      <c r="B157" s="60"/>
      <c r="C157" s="39"/>
      <c r="D157" s="88">
        <v>81.003</v>
      </c>
      <c r="E157" s="239" t="s">
        <v>71</v>
      </c>
      <c r="F157" s="239"/>
      <c r="G157" s="239"/>
      <c r="H157" s="88"/>
      <c r="I157" s="69">
        <f t="shared" ref="I157:I249" si="2">SUM(J157:U157)</f>
        <v>0.99999999999999989</v>
      </c>
      <c r="J157" s="69">
        <f>IFERROR(+'Calendario LIE 2026'!J159/'Calendario LIE 2026'!$I159,0)</f>
        <v>7.115871720103252E-2</v>
      </c>
      <c r="K157" s="69">
        <f>IFERROR(+'Calendario LIE 2026'!K159/'Calendario LIE 2026'!$I159,0)</f>
        <v>0.1610569039597958</v>
      </c>
      <c r="L157" s="69">
        <f>IFERROR(+'Calendario LIE 2026'!L159/'Calendario LIE 2026'!$I159,0)</f>
        <v>7.0856044158554524E-2</v>
      </c>
      <c r="M157" s="69">
        <f>IFERROR(+'Calendario LIE 2026'!M159/'Calendario LIE 2026'!$I159,0)</f>
        <v>7.0719340260896615E-2</v>
      </c>
      <c r="N157" s="69">
        <f>IFERROR(+'Calendario LIE 2026'!N159/'Calendario LIE 2026'!$I159,0)</f>
        <v>7.1681488278106192E-2</v>
      </c>
      <c r="O157" s="69">
        <f>IFERROR(+'Calendario LIE 2026'!O159/'Calendario LIE 2026'!$I159,0)</f>
        <v>7.2563489535621459E-2</v>
      </c>
      <c r="P157" s="69">
        <f>IFERROR(+'Calendario LIE 2026'!P159/'Calendario LIE 2026'!$I159,0)</f>
        <v>7.8292369687551058E-2</v>
      </c>
      <c r="Q157" s="69">
        <f>IFERROR(+'Calendario LIE 2026'!Q159/'Calendario LIE 2026'!$I159,0)</f>
        <v>7.8136251136213752E-2</v>
      </c>
      <c r="R157" s="69">
        <f>IFERROR(+'Calendario LIE 2026'!R159/'Calendario LIE 2026'!$I159,0)</f>
        <v>7.9518722439443773E-2</v>
      </c>
      <c r="S157" s="69">
        <f>IFERROR(+'Calendario LIE 2026'!S159/'Calendario LIE 2026'!$I159,0)</f>
        <v>9.0465896615636865E-2</v>
      </c>
      <c r="T157" s="69">
        <f>IFERROR(+'Calendario LIE 2026'!T159/'Calendario LIE 2026'!$I159,0)</f>
        <v>7.847680646925724E-2</v>
      </c>
      <c r="U157" s="69">
        <f>IFERROR(+'Calendario LIE 2026'!U159/'Calendario LIE 2026'!$I159,0)</f>
        <v>7.7073970257890215E-2</v>
      </c>
      <c r="V157" s="35" t="s">
        <v>95</v>
      </c>
      <c r="W157" s="35" t="s">
        <v>137</v>
      </c>
    </row>
    <row r="158" spans="1:23" s="23" customFormat="1" ht="12.75" customHeight="1" x14ac:dyDescent="0.25">
      <c r="A158" s="23">
        <v>3</v>
      </c>
      <c r="B158" s="60"/>
      <c r="C158" s="39"/>
      <c r="D158" s="88">
        <v>81.004000000000005</v>
      </c>
      <c r="E158" s="257" t="s">
        <v>72</v>
      </c>
      <c r="F158" s="257"/>
      <c r="G158" s="257"/>
      <c r="H158" s="88"/>
      <c r="I158" s="69">
        <f t="shared" si="2"/>
        <v>0.99999999999999978</v>
      </c>
      <c r="J158" s="69">
        <f>IFERROR(+'Calendario LIE 2026'!J160/'Calendario LIE 2026'!$I160,0)</f>
        <v>8.3333336392414081E-2</v>
      </c>
      <c r="K158" s="69">
        <f>IFERROR(+'Calendario LIE 2026'!K160/'Calendario LIE 2026'!$I160,0)</f>
        <v>8.3333336392414081E-2</v>
      </c>
      <c r="L158" s="69">
        <f>IFERROR(+'Calendario LIE 2026'!L160/'Calendario LIE 2026'!$I160,0)</f>
        <v>8.3333336392414081E-2</v>
      </c>
      <c r="M158" s="69">
        <f>IFERROR(+'Calendario LIE 2026'!M160/'Calendario LIE 2026'!$I160,0)</f>
        <v>8.3333336392414081E-2</v>
      </c>
      <c r="N158" s="69">
        <f>IFERROR(+'Calendario LIE 2026'!N160/'Calendario LIE 2026'!$I160,0)</f>
        <v>8.3333336392414081E-2</v>
      </c>
      <c r="O158" s="69">
        <f>IFERROR(+'Calendario LIE 2026'!O160/'Calendario LIE 2026'!$I160,0)</f>
        <v>8.3333336392414081E-2</v>
      </c>
      <c r="P158" s="69">
        <f>IFERROR(+'Calendario LIE 2026'!P160/'Calendario LIE 2026'!$I160,0)</f>
        <v>8.3333336392414081E-2</v>
      </c>
      <c r="Q158" s="69">
        <f>IFERROR(+'Calendario LIE 2026'!Q160/'Calendario LIE 2026'!$I160,0)</f>
        <v>8.3333336392414081E-2</v>
      </c>
      <c r="R158" s="69">
        <f>IFERROR(+'Calendario LIE 2026'!R160/'Calendario LIE 2026'!$I160,0)</f>
        <v>8.3333336392414081E-2</v>
      </c>
      <c r="S158" s="69">
        <f>IFERROR(+'Calendario LIE 2026'!S160/'Calendario LIE 2026'!$I160,0)</f>
        <v>8.3333336392414081E-2</v>
      </c>
      <c r="T158" s="69">
        <f>IFERROR(+'Calendario LIE 2026'!T160/'Calendario LIE 2026'!$I160,0)</f>
        <v>8.3333336392414081E-2</v>
      </c>
      <c r="U158" s="69">
        <f>IFERROR(+'Calendario LIE 2026'!U160/'Calendario LIE 2026'!$I160,0)</f>
        <v>8.3333299683445106E-2</v>
      </c>
      <c r="V158" s="35" t="s">
        <v>95</v>
      </c>
      <c r="W158" s="35" t="s">
        <v>137</v>
      </c>
    </row>
    <row r="159" spans="1:23" s="23" customFormat="1" ht="12.75" customHeight="1" x14ac:dyDescent="0.25">
      <c r="A159" s="23">
        <v>3</v>
      </c>
      <c r="B159" s="60"/>
      <c r="C159" s="39"/>
      <c r="D159" s="88">
        <v>81.004999999999995</v>
      </c>
      <c r="E159" s="239" t="s">
        <v>109</v>
      </c>
      <c r="F159" s="239"/>
      <c r="G159" s="239"/>
      <c r="H159" s="88"/>
      <c r="I159" s="69">
        <f t="shared" si="2"/>
        <v>1</v>
      </c>
      <c r="J159" s="69">
        <f>IFERROR(+'Calendario LIE 2026'!J161/'Calendario LIE 2026'!$I161,0)</f>
        <v>0.20123563170594416</v>
      </c>
      <c r="K159" s="69">
        <f>IFERROR(+'Calendario LIE 2026'!K161/'Calendario LIE 2026'!$I161,0)</f>
        <v>2.5257595016040246E-2</v>
      </c>
      <c r="L159" s="69">
        <f>IFERROR(+'Calendario LIE 2026'!L161/'Calendario LIE 2026'!$I161,0)</f>
        <v>2.5257595016040246E-2</v>
      </c>
      <c r="M159" s="69">
        <f>IFERROR(+'Calendario LIE 2026'!M161/'Calendario LIE 2026'!$I161,0)</f>
        <v>0.22201983086836852</v>
      </c>
      <c r="N159" s="69">
        <f>IFERROR(+'Calendario LIE 2026'!N161/'Calendario LIE 2026'!$I161,0)</f>
        <v>5.2249810660373375E-2</v>
      </c>
      <c r="O159" s="69">
        <f>IFERROR(+'Calendario LIE 2026'!O161/'Calendario LIE 2026'!$I161,0)</f>
        <v>2.5257595016040246E-2</v>
      </c>
      <c r="P159" s="69">
        <f>IFERROR(+'Calendario LIE 2026'!P161/'Calendario LIE 2026'!$I161,0)</f>
        <v>0.17366059051726604</v>
      </c>
      <c r="Q159" s="69">
        <f>IFERROR(+'Calendario LIE 2026'!Q161/'Calendario LIE 2026'!$I161,0)</f>
        <v>2.5257595016040246E-2</v>
      </c>
      <c r="R159" s="69">
        <f>IFERROR(+'Calendario LIE 2026'!R161/'Calendario LIE 2026'!$I161,0)</f>
        <v>2.5257595016040246E-2</v>
      </c>
      <c r="S159" s="69">
        <f>IFERROR(+'Calendario LIE 2026'!S161/'Calendario LIE 2026'!$I161,0)</f>
        <v>0.17403097113576618</v>
      </c>
      <c r="T159" s="69">
        <f>IFERROR(+'Calendario LIE 2026'!T161/'Calendario LIE 2026'!$I161,0)</f>
        <v>2.5257595016040246E-2</v>
      </c>
      <c r="U159" s="69">
        <f>IFERROR(+'Calendario LIE 2026'!U161/'Calendario LIE 2026'!$I161,0)</f>
        <v>2.5257595016040246E-2</v>
      </c>
      <c r="V159" s="35" t="s">
        <v>95</v>
      </c>
      <c r="W159" s="35" t="s">
        <v>137</v>
      </c>
    </row>
    <row r="160" spans="1:23" s="23" customFormat="1" ht="12.75" customHeight="1" x14ac:dyDescent="0.25">
      <c r="A160" s="23">
        <v>3</v>
      </c>
      <c r="B160" s="60"/>
      <c r="C160" s="39"/>
      <c r="D160" s="88">
        <v>81.006</v>
      </c>
      <c r="E160" s="257" t="s">
        <v>73</v>
      </c>
      <c r="F160" s="257"/>
      <c r="G160" s="257"/>
      <c r="H160" s="88"/>
      <c r="I160" s="69">
        <f t="shared" si="2"/>
        <v>1</v>
      </c>
      <c r="J160" s="69">
        <f>IFERROR(+'Calendario LIE 2026'!J162/'Calendario LIE 2026'!$I162,0)</f>
        <v>8.748926498954461E-2</v>
      </c>
      <c r="K160" s="69">
        <f>IFERROR(+'Calendario LIE 2026'!K162/'Calendario LIE 2026'!$I162,0)</f>
        <v>8.4044131990984233E-2</v>
      </c>
      <c r="L160" s="69">
        <f>IFERROR(+'Calendario LIE 2026'!L162/'Calendario LIE 2026'!$I162,0)</f>
        <v>7.6039847831719104E-2</v>
      </c>
      <c r="M160" s="69">
        <f>IFERROR(+'Calendario LIE 2026'!M162/'Calendario LIE 2026'!$I162,0)</f>
        <v>7.0789472128293687E-2</v>
      </c>
      <c r="N160" s="69">
        <f>IFERROR(+'Calendario LIE 2026'!N162/'Calendario LIE 2026'!$I162,0)</f>
        <v>8.7977246382101498E-2</v>
      </c>
      <c r="O160" s="69">
        <f>IFERROR(+'Calendario LIE 2026'!O162/'Calendario LIE 2026'!$I162,0)</f>
        <v>8.4104171631673219E-2</v>
      </c>
      <c r="P160" s="69">
        <f>IFERROR(+'Calendario LIE 2026'!P162/'Calendario LIE 2026'!$I162,0)</f>
        <v>8.7329716116326839E-2</v>
      </c>
      <c r="Q160" s="69">
        <f>IFERROR(+'Calendario LIE 2026'!Q162/'Calendario LIE 2026'!$I162,0)</f>
        <v>8.4041131651786796E-2</v>
      </c>
      <c r="R160" s="69">
        <f>IFERROR(+'Calendario LIE 2026'!R162/'Calendario LIE 2026'!$I162,0)</f>
        <v>8.6522598932687517E-2</v>
      </c>
      <c r="S160" s="69">
        <f>IFERROR(+'Calendario LIE 2026'!S162/'Calendario LIE 2026'!$I162,0)</f>
        <v>8.6441245643232953E-2</v>
      </c>
      <c r="T160" s="69">
        <f>IFERROR(+'Calendario LIE 2026'!T162/'Calendario LIE 2026'!$I162,0)</f>
        <v>8.1245955129890982E-2</v>
      </c>
      <c r="U160" s="69">
        <f>IFERROR(+'Calendario LIE 2026'!U162/'Calendario LIE 2026'!$I162,0)</f>
        <v>8.3975217571758534E-2</v>
      </c>
      <c r="V160" s="35" t="s">
        <v>95</v>
      </c>
      <c r="W160" s="35" t="s">
        <v>137</v>
      </c>
    </row>
    <row r="161" spans="1:23" s="23" customFormat="1" ht="12.75" customHeight="1" x14ac:dyDescent="0.25">
      <c r="A161" s="23">
        <v>3</v>
      </c>
      <c r="B161" s="60"/>
      <c r="C161" s="39"/>
      <c r="D161" s="88">
        <v>81.006999999999906</v>
      </c>
      <c r="E161" s="250" t="s">
        <v>180</v>
      </c>
      <c r="F161" s="250"/>
      <c r="G161" s="250"/>
      <c r="H161" s="88"/>
      <c r="I161" s="69">
        <f t="shared" si="2"/>
        <v>1</v>
      </c>
      <c r="J161" s="69">
        <f>IFERROR(+'Calendario LIE 2026'!J163/'Calendario LIE 2026'!$I163,0)</f>
        <v>8.6644033350471439E-2</v>
      </c>
      <c r="K161" s="69">
        <f>IFERROR(+'Calendario LIE 2026'!K163/'Calendario LIE 2026'!$I163,0)</f>
        <v>8.3784336945988844E-2</v>
      </c>
      <c r="L161" s="69">
        <f>IFERROR(+'Calendario LIE 2026'!L163/'Calendario LIE 2026'!$I163,0)</f>
        <v>7.7154991478760426E-2</v>
      </c>
      <c r="M161" s="69">
        <f>IFERROR(+'Calendario LIE 2026'!M163/'Calendario LIE 2026'!$I163,0)</f>
        <v>7.2248446983031386E-2</v>
      </c>
      <c r="N161" s="69">
        <f>IFERROR(+'Calendario LIE 2026'!N163/'Calendario LIE 2026'!$I163,0)</f>
        <v>8.7517872645808584E-2</v>
      </c>
      <c r="O161" s="69">
        <f>IFERROR(+'Calendario LIE 2026'!O163/'Calendario LIE 2026'!$I163,0)</f>
        <v>8.3165419280924649E-2</v>
      </c>
      <c r="P161" s="69">
        <f>IFERROR(+'Calendario LIE 2026'!P163/'Calendario LIE 2026'!$I163,0)</f>
        <v>8.5622378257207518E-2</v>
      </c>
      <c r="Q161" s="69">
        <f>IFERROR(+'Calendario LIE 2026'!Q163/'Calendario LIE 2026'!$I163,0)</f>
        <v>8.3306268882079315E-2</v>
      </c>
      <c r="R161" s="69">
        <f>IFERROR(+'Calendario LIE 2026'!R163/'Calendario LIE 2026'!$I163,0)</f>
        <v>8.5503686455277852E-2</v>
      </c>
      <c r="S161" s="69">
        <f>IFERROR(+'Calendario LIE 2026'!S163/'Calendario LIE 2026'!$I163,0)</f>
        <v>8.7001472230874913E-2</v>
      </c>
      <c r="T161" s="69">
        <f>IFERROR(+'Calendario LIE 2026'!T163/'Calendario LIE 2026'!$I163,0)</f>
        <v>8.2217879281295925E-2</v>
      </c>
      <c r="U161" s="69">
        <f>IFERROR(+'Calendario LIE 2026'!U163/'Calendario LIE 2026'!$I163,0)</f>
        <v>8.5833214208279177E-2</v>
      </c>
      <c r="V161" s="35" t="s">
        <v>95</v>
      </c>
      <c r="W161" s="35" t="s">
        <v>137</v>
      </c>
    </row>
    <row r="162" spans="1:23" s="23" customFormat="1" ht="12.75" customHeight="1" x14ac:dyDescent="0.25">
      <c r="A162" s="23">
        <v>3</v>
      </c>
      <c r="B162" s="60"/>
      <c r="C162" s="39"/>
      <c r="D162" s="88">
        <v>81.007999999999896</v>
      </c>
      <c r="E162" s="257" t="s">
        <v>262</v>
      </c>
      <c r="F162" s="257"/>
      <c r="G162" s="257"/>
      <c r="H162" s="88"/>
      <c r="I162" s="69">
        <f t="shared" si="2"/>
        <v>1</v>
      </c>
      <c r="J162" s="69">
        <f>IFERROR(+'Calendario LIE 2026'!J164/'Calendario LIE 2026'!$I164,0)</f>
        <v>0.10672562970956852</v>
      </c>
      <c r="K162" s="69">
        <f>IFERROR(+'Calendario LIE 2026'!K164/'Calendario LIE 2026'!$I164,0)</f>
        <v>8.256450410215925E-2</v>
      </c>
      <c r="L162" s="69">
        <f>IFERROR(+'Calendario LIE 2026'!L164/'Calendario LIE 2026'!$I164,0)</f>
        <v>9.6422943021749752E-2</v>
      </c>
      <c r="M162" s="69">
        <f>IFERROR(+'Calendario LIE 2026'!M164/'Calendario LIE 2026'!$I164,0)</f>
        <v>5.8300140073730349E-2</v>
      </c>
      <c r="N162" s="69">
        <f>IFERROR(+'Calendario LIE 2026'!N164/'Calendario LIE 2026'!$I164,0)</f>
        <v>7.3486491894738618E-2</v>
      </c>
      <c r="O162" s="69">
        <f>IFERROR(+'Calendario LIE 2026'!O164/'Calendario LIE 2026'!$I164,0)</f>
        <v>8.9066135309033317E-2</v>
      </c>
      <c r="P162" s="69">
        <f>IFERROR(+'Calendario LIE 2026'!P164/'Calendario LIE 2026'!$I164,0)</f>
        <v>0.10662721970071809</v>
      </c>
      <c r="Q162" s="69">
        <f>IFERROR(+'Calendario LIE 2026'!Q164/'Calendario LIE 2026'!$I164,0)</f>
        <v>6.5607170341403578E-2</v>
      </c>
      <c r="R162" s="69">
        <f>IFERROR(+'Calendario LIE 2026'!R164/'Calendario LIE 2026'!$I164,0)</f>
        <v>8.9694973772264208E-2</v>
      </c>
      <c r="S162" s="69">
        <f>IFERROR(+'Calendario LIE 2026'!S164/'Calendario LIE 2026'!$I164,0)</f>
        <v>6.9731082330898558E-2</v>
      </c>
      <c r="T162" s="69">
        <f>IFERROR(+'Calendario LIE 2026'!T164/'Calendario LIE 2026'!$I164,0)</f>
        <v>8.4083413060207807E-2</v>
      </c>
      <c r="U162" s="69">
        <f>IFERROR(+'Calendario LIE 2026'!U164/'Calendario LIE 2026'!$I164,0)</f>
        <v>7.7690296683527948E-2</v>
      </c>
      <c r="V162" s="35" t="s">
        <v>95</v>
      </c>
      <c r="W162" s="35" t="s">
        <v>137</v>
      </c>
    </row>
    <row r="163" spans="1:23" s="23" customFormat="1" ht="27.75" customHeight="1" x14ac:dyDescent="0.25">
      <c r="A163" s="23">
        <v>3</v>
      </c>
      <c r="B163" s="60"/>
      <c r="C163" s="39"/>
      <c r="D163" s="88">
        <v>81.008999999999901</v>
      </c>
      <c r="E163" s="257" t="s">
        <v>182</v>
      </c>
      <c r="F163" s="257"/>
      <c r="G163" s="257"/>
      <c r="H163" s="88"/>
      <c r="I163" s="69">
        <f t="shared" si="2"/>
        <v>1</v>
      </c>
      <c r="J163" s="69">
        <f>IFERROR(+'Calendario LIE 2026'!J165/'Calendario LIE 2026'!$I165,0)</f>
        <v>0.14069720568226146</v>
      </c>
      <c r="K163" s="69">
        <f>IFERROR(+'Calendario LIE 2026'!K165/'Calendario LIE 2026'!$I165,0)</f>
        <v>9.6948175070221812E-2</v>
      </c>
      <c r="L163" s="69">
        <f>IFERROR(+'Calendario LIE 2026'!L165/'Calendario LIE 2026'!$I165,0)</f>
        <v>9.7680591684584622E-2</v>
      </c>
      <c r="M163" s="69">
        <f>IFERROR(+'Calendario LIE 2026'!M165/'Calendario LIE 2026'!$I165,0)</f>
        <v>8.0341004720635184E-2</v>
      </c>
      <c r="N163" s="69">
        <f>IFERROR(+'Calendario LIE 2026'!N165/'Calendario LIE 2026'!$I165,0)</f>
        <v>7.6108202785784854E-2</v>
      </c>
      <c r="O163" s="69">
        <f>IFERROR(+'Calendario LIE 2026'!O165/'Calendario LIE 2026'!$I165,0)</f>
        <v>8.3857188939317928E-2</v>
      </c>
      <c r="P163" s="69">
        <f>IFERROR(+'Calendario LIE 2026'!P165/'Calendario LIE 2026'!$I165,0)</f>
        <v>7.0986181617319191E-2</v>
      </c>
      <c r="Q163" s="69">
        <f>IFERROR(+'Calendario LIE 2026'!Q165/'Calendario LIE 2026'!$I165,0)</f>
        <v>6.9539351521758053E-2</v>
      </c>
      <c r="R163" s="69">
        <f>IFERROR(+'Calendario LIE 2026'!R165/'Calendario LIE 2026'!$I165,0)</f>
        <v>7.3626666226983856E-2</v>
      </c>
      <c r="S163" s="69">
        <f>IFERROR(+'Calendario LIE 2026'!S165/'Calendario LIE 2026'!$I165,0)</f>
        <v>7.0063085115724344E-2</v>
      </c>
      <c r="T163" s="69">
        <f>IFERROR(+'Calendario LIE 2026'!T165/'Calendario LIE 2026'!$I165,0)</f>
        <v>6.6051920561263716E-2</v>
      </c>
      <c r="U163" s="69">
        <f>IFERROR(+'Calendario LIE 2026'!U165/'Calendario LIE 2026'!$I165,0)</f>
        <v>7.4100426074144965E-2</v>
      </c>
      <c r="V163" s="35" t="s">
        <v>95</v>
      </c>
      <c r="W163" s="35" t="s">
        <v>137</v>
      </c>
    </row>
    <row r="164" spans="1:23" s="23" customFormat="1" ht="12.75" customHeight="1" x14ac:dyDescent="0.25">
      <c r="A164" s="23">
        <v>3</v>
      </c>
      <c r="B164" s="60"/>
      <c r="C164" s="39"/>
      <c r="D164" s="2" t="s">
        <v>264</v>
      </c>
      <c r="E164" s="257" t="s">
        <v>110</v>
      </c>
      <c r="F164" s="257"/>
      <c r="G164" s="257"/>
      <c r="H164" s="88"/>
      <c r="I164" s="69">
        <f t="shared" si="2"/>
        <v>0</v>
      </c>
      <c r="J164" s="69">
        <f>IFERROR(+'Calendario LIE 2026'!J166/'Calendario LIE 2026'!$I166,0)</f>
        <v>0</v>
      </c>
      <c r="K164" s="69">
        <f>IFERROR(+'Calendario LIE 2026'!K166/'Calendario LIE 2026'!$I166,0)</f>
        <v>0</v>
      </c>
      <c r="L164" s="69">
        <f>IFERROR(+'Calendario LIE 2026'!L166/'Calendario LIE 2026'!$I166,0)</f>
        <v>0</v>
      </c>
      <c r="M164" s="69">
        <f>IFERROR(+'Calendario LIE 2026'!M166/'Calendario LIE 2026'!$I166,0)</f>
        <v>0</v>
      </c>
      <c r="N164" s="69">
        <f>IFERROR(+'Calendario LIE 2026'!N166/'Calendario LIE 2026'!$I166,0)</f>
        <v>0</v>
      </c>
      <c r="O164" s="69">
        <f>IFERROR(+'Calendario LIE 2026'!O166/'Calendario LIE 2026'!$I166,0)</f>
        <v>0</v>
      </c>
      <c r="P164" s="69">
        <f>IFERROR(+'Calendario LIE 2026'!P166/'Calendario LIE 2026'!$I166,0)</f>
        <v>0</v>
      </c>
      <c r="Q164" s="69">
        <f>IFERROR(+'Calendario LIE 2026'!Q166/'Calendario LIE 2026'!$I166,0)</f>
        <v>0</v>
      </c>
      <c r="R164" s="69">
        <f>IFERROR(+'Calendario LIE 2026'!R166/'Calendario LIE 2026'!$I166,0)</f>
        <v>0</v>
      </c>
      <c r="S164" s="69">
        <f>IFERROR(+'Calendario LIE 2026'!S166/'Calendario LIE 2026'!$I166,0)</f>
        <v>0</v>
      </c>
      <c r="T164" s="69">
        <f>IFERROR(+'Calendario LIE 2026'!T166/'Calendario LIE 2026'!$I166,0)</f>
        <v>0</v>
      </c>
      <c r="U164" s="69">
        <f>IFERROR(+'Calendario LIE 2026'!U166/'Calendario LIE 2026'!$I166,0)</f>
        <v>0</v>
      </c>
      <c r="V164" s="35" t="s">
        <v>95</v>
      </c>
      <c r="W164" s="35" t="s">
        <v>137</v>
      </c>
    </row>
    <row r="165" spans="1:23" ht="15" customHeight="1" x14ac:dyDescent="0.25">
      <c r="A165" s="11">
        <v>2</v>
      </c>
      <c r="B165" s="59"/>
      <c r="C165" s="21">
        <v>82</v>
      </c>
      <c r="D165" s="238" t="s">
        <v>74</v>
      </c>
      <c r="E165" s="238"/>
      <c r="F165" s="238"/>
      <c r="G165" s="238"/>
      <c r="H165" s="87"/>
      <c r="I165" s="68">
        <f t="shared" si="2"/>
        <v>1</v>
      </c>
      <c r="J165" s="68">
        <f>IFERROR(+'Calendario LIE 2026'!J167/'Calendario LIE 2026'!$I167,0)</f>
        <v>0.10276836938038933</v>
      </c>
      <c r="K165" s="68">
        <f>IFERROR(+'Calendario LIE 2026'!K167/'Calendario LIE 2026'!$I167,0)</f>
        <v>8.0840843686771566E-2</v>
      </c>
      <c r="L165" s="68">
        <f>IFERROR(+'Calendario LIE 2026'!L167/'Calendario LIE 2026'!$I167,0)</f>
        <v>8.042214132728201E-2</v>
      </c>
      <c r="M165" s="68">
        <f>IFERROR(+'Calendario LIE 2026'!M167/'Calendario LIE 2026'!$I167,0)</f>
        <v>7.4216878705195055E-2</v>
      </c>
      <c r="N165" s="68">
        <f>IFERROR(+'Calendario LIE 2026'!N167/'Calendario LIE 2026'!$I167,0)</f>
        <v>9.2754607632705779E-2</v>
      </c>
      <c r="O165" s="68">
        <f>IFERROR(+'Calendario LIE 2026'!O167/'Calendario LIE 2026'!$I167,0)</f>
        <v>7.7221157909706462E-2</v>
      </c>
      <c r="P165" s="68">
        <f>IFERROR(+'Calendario LIE 2026'!P167/'Calendario LIE 2026'!$I167,0)</f>
        <v>9.8918254883673382E-2</v>
      </c>
      <c r="Q165" s="68">
        <f>IFERROR(+'Calendario LIE 2026'!Q167/'Calendario LIE 2026'!$I167,0)</f>
        <v>8.0742026142726991E-2</v>
      </c>
      <c r="R165" s="68">
        <f>IFERROR(+'Calendario LIE 2026'!R167/'Calendario LIE 2026'!$I167,0)</f>
        <v>7.8950522670769255E-2</v>
      </c>
      <c r="S165" s="68">
        <f>IFERROR(+'Calendario LIE 2026'!S167/'Calendario LIE 2026'!$I167,0)</f>
        <v>8.2341769830967318E-2</v>
      </c>
      <c r="T165" s="68">
        <f>IFERROR(+'Calendario LIE 2026'!T167/'Calendario LIE 2026'!$I167,0)</f>
        <v>6.2742268862215025E-2</v>
      </c>
      <c r="U165" s="68">
        <f>IFERROR(+'Calendario LIE 2026'!U167/'Calendario LIE 2026'!$I167,0)</f>
        <v>8.8081158967597814E-2</v>
      </c>
      <c r="V165" s="22" t="s">
        <v>95</v>
      </c>
      <c r="W165" s="22" t="s">
        <v>138</v>
      </c>
    </row>
    <row r="166" spans="1:23" s="23" customFormat="1" ht="13.5" x14ac:dyDescent="0.25">
      <c r="A166" s="23">
        <v>3</v>
      </c>
      <c r="B166" s="60"/>
      <c r="C166" s="39"/>
      <c r="D166" s="88">
        <v>82.001000000000005</v>
      </c>
      <c r="E166" s="239" t="s">
        <v>75</v>
      </c>
      <c r="F166" s="239"/>
      <c r="G166" s="239"/>
      <c r="H166" s="88"/>
      <c r="I166" s="69">
        <f t="shared" si="2"/>
        <v>0.99999999999999989</v>
      </c>
      <c r="J166" s="69">
        <f>IFERROR(+'Calendario LIE 2026'!J168/'Calendario LIE 2026'!$I168,0)</f>
        <v>0.11513768750898012</v>
      </c>
      <c r="K166" s="69">
        <f>IFERROR(+'Calendario LIE 2026'!K168/'Calendario LIE 2026'!$I168,0)</f>
        <v>7.3477814520714724E-2</v>
      </c>
      <c r="L166" s="69">
        <f>IFERROR(+'Calendario LIE 2026'!L168/'Calendario LIE 2026'!$I168,0)</f>
        <v>7.2624825103903237E-2</v>
      </c>
      <c r="M166" s="69">
        <f>IFERROR(+'Calendario LIE 2026'!M168/'Calendario LIE 2026'!$I168,0)</f>
        <v>6.0935393806291059E-2</v>
      </c>
      <c r="N166" s="69">
        <f>IFERROR(+'Calendario LIE 2026'!N168/'Calendario LIE 2026'!$I168,0)</f>
        <v>9.5971462684724382E-2</v>
      </c>
      <c r="O166" s="69">
        <f>IFERROR(+'Calendario LIE 2026'!O168/'Calendario LIE 2026'!$I168,0)</f>
        <v>6.6467609831938043E-2</v>
      </c>
      <c r="P166" s="69">
        <f>IFERROR(+'Calendario LIE 2026'!P168/'Calendario LIE 2026'!$I168,0)</f>
        <v>0.10575823915516425</v>
      </c>
      <c r="Q166" s="69">
        <f>IFERROR(+'Calendario LIE 2026'!Q168/'Calendario LIE 2026'!$I168,0)</f>
        <v>7.2018224343699311E-2</v>
      </c>
      <c r="R166" s="69">
        <f>IFERROR(+'Calendario LIE 2026'!R168/'Calendario LIE 2026'!$I168,0)</f>
        <v>7.0396174739318113E-2</v>
      </c>
      <c r="S166" s="69">
        <f>IFERROR(+'Calendario LIE 2026'!S168/'Calendario LIE 2026'!$I168,0)</f>
        <v>7.6954417927437332E-2</v>
      </c>
      <c r="T166" s="69">
        <f>IFERROR(+'Calendario LIE 2026'!T168/'Calendario LIE 2026'!$I168,0)</f>
        <v>7.2956812362627563E-2</v>
      </c>
      <c r="U166" s="69">
        <f>IFERROR(+'Calendario LIE 2026'!U168/'Calendario LIE 2026'!$I168,0)</f>
        <v>0.11730133801520186</v>
      </c>
      <c r="V166" s="35" t="s">
        <v>95</v>
      </c>
      <c r="W166" s="35" t="s">
        <v>138</v>
      </c>
    </row>
    <row r="167" spans="1:23" s="26" customFormat="1" ht="12.75" customHeight="1" x14ac:dyDescent="0.25">
      <c r="A167" s="26">
        <v>4</v>
      </c>
      <c r="B167" s="62"/>
      <c r="C167" s="49"/>
      <c r="D167" s="8"/>
      <c r="E167" s="4" t="s">
        <v>248</v>
      </c>
      <c r="F167" s="259" t="s">
        <v>113</v>
      </c>
      <c r="G167" s="259"/>
      <c r="H167" s="8"/>
      <c r="I167" s="70">
        <f t="shared" si="2"/>
        <v>1.0000000000000002</v>
      </c>
      <c r="J167" s="70">
        <f>IFERROR(+'Calendario LIE 2026'!J169/'Calendario LIE 2026'!$I169,0)</f>
        <v>0.11245600171153307</v>
      </c>
      <c r="K167" s="70">
        <f>IFERROR(+'Calendario LIE 2026'!K169/'Calendario LIE 2026'!$I169,0)</f>
        <v>7.3665474324172628E-2</v>
      </c>
      <c r="L167" s="70">
        <f>IFERROR(+'Calendario LIE 2026'!L169/'Calendario LIE 2026'!$I169,0)</f>
        <v>7.2706179490625578E-2</v>
      </c>
      <c r="M167" s="70">
        <f>IFERROR(+'Calendario LIE 2026'!M169/'Calendario LIE 2026'!$I169,0)</f>
        <v>5.9559930744867935E-2</v>
      </c>
      <c r="N167" s="70">
        <f>IFERROR(+'Calendario LIE 2026'!N169/'Calendario LIE 2026'!$I169,0)</f>
        <v>9.896243586446847E-2</v>
      </c>
      <c r="O167" s="70">
        <f>IFERROR(+'Calendario LIE 2026'!O169/'Calendario LIE 2026'!$I169,0)</f>
        <v>6.5781609638971048E-2</v>
      </c>
      <c r="P167" s="70">
        <f>IFERROR(+'Calendario LIE 2026'!P169/'Calendario LIE 2026'!$I169,0)</f>
        <v>0.10728181249092389</v>
      </c>
      <c r="Q167" s="70">
        <f>IFERROR(+'Calendario LIE 2026'!Q169/'Calendario LIE 2026'!$I169,0)</f>
        <v>7.4711075086747417E-2</v>
      </c>
      <c r="R167" s="70">
        <f>IFERROR(+'Calendario LIE 2026'!R169/'Calendario LIE 2026'!$I169,0)</f>
        <v>7.0199779366083639E-2</v>
      </c>
      <c r="S167" s="70">
        <f>IFERROR(+'Calendario LIE 2026'!S169/'Calendario LIE 2026'!$I169,0)</f>
        <v>7.7575355995187709E-2</v>
      </c>
      <c r="T167" s="70">
        <f>IFERROR(+'Calendario LIE 2026'!T169/'Calendario LIE 2026'!$I169,0)</f>
        <v>7.3079541288346553E-2</v>
      </c>
      <c r="U167" s="70">
        <f>IFERROR(+'Calendario LIE 2026'!U169/'Calendario LIE 2026'!$I169,0)</f>
        <v>0.11402080399807207</v>
      </c>
      <c r="V167" s="28" t="s">
        <v>95</v>
      </c>
      <c r="W167" s="28" t="s">
        <v>138</v>
      </c>
    </row>
    <row r="168" spans="1:23" s="26" customFormat="1" ht="12.75" customHeight="1" x14ac:dyDescent="0.25">
      <c r="A168" s="26">
        <v>4</v>
      </c>
      <c r="B168" s="62"/>
      <c r="C168" s="49"/>
      <c r="D168" s="8"/>
      <c r="E168" s="4" t="s">
        <v>249</v>
      </c>
      <c r="F168" s="259" t="s">
        <v>115</v>
      </c>
      <c r="G168" s="259"/>
      <c r="H168" s="8"/>
      <c r="I168" s="70">
        <f t="shared" si="2"/>
        <v>1</v>
      </c>
      <c r="J168" s="70">
        <f>IFERROR(+'Calendario LIE 2026'!J170/'Calendario LIE 2026'!$I170,0)</f>
        <v>0.16484937201986644</v>
      </c>
      <c r="K168" s="70">
        <f>IFERROR(+'Calendario LIE 2026'!K170/'Calendario LIE 2026'!$I170,0)</f>
        <v>6.5964773960163758E-2</v>
      </c>
      <c r="L168" s="70">
        <f>IFERROR(+'Calendario LIE 2026'!L170/'Calendario LIE 2026'!$I170,0)</f>
        <v>6.5964773960163758E-2</v>
      </c>
      <c r="M168" s="70">
        <f>IFERROR(+'Calendario LIE 2026'!M170/'Calendario LIE 2026'!$I170,0)</f>
        <v>6.5964773960163758E-2</v>
      </c>
      <c r="N168" s="70">
        <f>IFERROR(+'Calendario LIE 2026'!N170/'Calendario LIE 2026'!$I170,0)</f>
        <v>6.5964773960163758E-2</v>
      </c>
      <c r="O168" s="70">
        <f>IFERROR(+'Calendario LIE 2026'!O170/'Calendario LIE 2026'!$I170,0)</f>
        <v>6.5964773960163758E-2</v>
      </c>
      <c r="P168" s="70">
        <f>IFERROR(+'Calendario LIE 2026'!P170/'Calendario LIE 2026'!$I170,0)</f>
        <v>9.8926306967845726E-2</v>
      </c>
      <c r="Q168" s="70">
        <f>IFERROR(+'Calendario LIE 2026'!Q170/'Calendario LIE 2026'!$I170,0)</f>
        <v>3.300324287916824E-2</v>
      </c>
      <c r="R168" s="70">
        <f>IFERROR(+'Calendario LIE 2026'!R170/'Calendario LIE 2026'!$I170,0)</f>
        <v>6.5964773960163758E-2</v>
      </c>
      <c r="S168" s="70">
        <f>IFERROR(+'Calendario LIE 2026'!S170/'Calendario LIE 2026'!$I170,0)</f>
        <v>6.5964773960163758E-2</v>
      </c>
      <c r="T168" s="70">
        <f>IFERROR(+'Calendario LIE 2026'!T170/'Calendario LIE 2026'!$I170,0)</f>
        <v>6.5964773960163758E-2</v>
      </c>
      <c r="U168" s="70">
        <f>IFERROR(+'Calendario LIE 2026'!U170/'Calendario LIE 2026'!$I170,0)</f>
        <v>0.1755028864518095</v>
      </c>
      <c r="V168" s="28" t="s">
        <v>95</v>
      </c>
      <c r="W168" s="28" t="s">
        <v>138</v>
      </c>
    </row>
    <row r="169" spans="1:23" s="26" customFormat="1" ht="12.75" customHeight="1" x14ac:dyDescent="0.25">
      <c r="A169" s="26">
        <v>4</v>
      </c>
      <c r="B169" s="62"/>
      <c r="C169" s="49"/>
      <c r="D169" s="8"/>
      <c r="E169" s="4" t="s">
        <v>250</v>
      </c>
      <c r="F169" s="259" t="s">
        <v>116</v>
      </c>
      <c r="G169" s="259"/>
      <c r="H169" s="8"/>
      <c r="I169" s="70">
        <f t="shared" si="2"/>
        <v>0.99999999999999978</v>
      </c>
      <c r="J169" s="70">
        <f>IFERROR(+'Calendario LIE 2026'!J171/'Calendario LIE 2026'!$I171,0)</f>
        <v>8.33333341843671E-2</v>
      </c>
      <c r="K169" s="70">
        <f>IFERROR(+'Calendario LIE 2026'!K171/'Calendario LIE 2026'!$I171,0)</f>
        <v>8.33333341843671E-2</v>
      </c>
      <c r="L169" s="70">
        <f>IFERROR(+'Calendario LIE 2026'!L171/'Calendario LIE 2026'!$I171,0)</f>
        <v>8.33333341843671E-2</v>
      </c>
      <c r="M169" s="70">
        <f>IFERROR(+'Calendario LIE 2026'!M171/'Calendario LIE 2026'!$I171,0)</f>
        <v>8.33333341843671E-2</v>
      </c>
      <c r="N169" s="70">
        <f>IFERROR(+'Calendario LIE 2026'!N171/'Calendario LIE 2026'!$I171,0)</f>
        <v>8.33333341843671E-2</v>
      </c>
      <c r="O169" s="70">
        <f>IFERROR(+'Calendario LIE 2026'!O171/'Calendario LIE 2026'!$I171,0)</f>
        <v>8.33333341843671E-2</v>
      </c>
      <c r="P169" s="70">
        <f>IFERROR(+'Calendario LIE 2026'!P171/'Calendario LIE 2026'!$I171,0)</f>
        <v>8.33333341843671E-2</v>
      </c>
      <c r="Q169" s="70">
        <f>IFERROR(+'Calendario LIE 2026'!Q171/'Calendario LIE 2026'!$I171,0)</f>
        <v>8.33333341843671E-2</v>
      </c>
      <c r="R169" s="70">
        <f>IFERROR(+'Calendario LIE 2026'!R171/'Calendario LIE 2026'!$I171,0)</f>
        <v>8.33333341843671E-2</v>
      </c>
      <c r="S169" s="70">
        <f>IFERROR(+'Calendario LIE 2026'!S171/'Calendario LIE 2026'!$I171,0)</f>
        <v>8.33333341843671E-2</v>
      </c>
      <c r="T169" s="70">
        <f>IFERROR(+'Calendario LIE 2026'!T171/'Calendario LIE 2026'!$I171,0)</f>
        <v>8.33333341843671E-2</v>
      </c>
      <c r="U169" s="70">
        <f>IFERROR(+'Calendario LIE 2026'!U171/'Calendario LIE 2026'!$I171,0)</f>
        <v>8.3333323971961956E-2</v>
      </c>
      <c r="V169" s="28" t="s">
        <v>95</v>
      </c>
      <c r="W169" s="28" t="s">
        <v>138</v>
      </c>
    </row>
    <row r="170" spans="1:23" s="26" customFormat="1" ht="12.75" customHeight="1" x14ac:dyDescent="0.25">
      <c r="A170" s="26">
        <v>4</v>
      </c>
      <c r="B170" s="62"/>
      <c r="C170" s="49"/>
      <c r="D170" s="8"/>
      <c r="E170" s="4" t="s">
        <v>251</v>
      </c>
      <c r="F170" s="259" t="s">
        <v>114</v>
      </c>
      <c r="G170" s="259"/>
      <c r="H170" s="8"/>
      <c r="I170" s="70">
        <f t="shared" si="2"/>
        <v>1</v>
      </c>
      <c r="J170" s="70">
        <f>IFERROR(+'Calendario LIE 2026'!J172/'Calendario LIE 2026'!$I172,0)</f>
        <v>0.16484937291775981</v>
      </c>
      <c r="K170" s="70">
        <f>IFERROR(+'Calendario LIE 2026'!K172/'Calendario LIE 2026'!$I172,0)</f>
        <v>6.5964773051679401E-2</v>
      </c>
      <c r="L170" s="70">
        <f>IFERROR(+'Calendario LIE 2026'!L172/'Calendario LIE 2026'!$I172,0)</f>
        <v>6.5964773051679401E-2</v>
      </c>
      <c r="M170" s="70">
        <f>IFERROR(+'Calendario LIE 2026'!M172/'Calendario LIE 2026'!$I172,0)</f>
        <v>6.5964773051679401E-2</v>
      </c>
      <c r="N170" s="70">
        <f>IFERROR(+'Calendario LIE 2026'!N172/'Calendario LIE 2026'!$I172,0)</f>
        <v>6.5964773051679401E-2</v>
      </c>
      <c r="O170" s="70">
        <f>IFERROR(+'Calendario LIE 2026'!O172/'Calendario LIE 2026'!$I172,0)</f>
        <v>6.5964773051679401E-2</v>
      </c>
      <c r="P170" s="70">
        <f>IFERROR(+'Calendario LIE 2026'!P172/'Calendario LIE 2026'!$I172,0)</f>
        <v>9.8926306749938464E-2</v>
      </c>
      <c r="Q170" s="70">
        <f>IFERROR(+'Calendario LIE 2026'!Q172/'Calendario LIE 2026'!$I172,0)</f>
        <v>3.3003243039510702E-2</v>
      </c>
      <c r="R170" s="70">
        <f>IFERROR(+'Calendario LIE 2026'!R172/'Calendario LIE 2026'!$I172,0)</f>
        <v>6.5964773051679401E-2</v>
      </c>
      <c r="S170" s="70">
        <f>IFERROR(+'Calendario LIE 2026'!S172/'Calendario LIE 2026'!$I172,0)</f>
        <v>6.5964773051679401E-2</v>
      </c>
      <c r="T170" s="70">
        <f>IFERROR(+'Calendario LIE 2026'!T172/'Calendario LIE 2026'!$I172,0)</f>
        <v>6.5964773051679401E-2</v>
      </c>
      <c r="U170" s="70">
        <f>IFERROR(+'Calendario LIE 2026'!U172/'Calendario LIE 2026'!$I172,0)</f>
        <v>0.17550289287935586</v>
      </c>
      <c r="V170" s="28" t="s">
        <v>95</v>
      </c>
      <c r="W170" s="28" t="s">
        <v>138</v>
      </c>
    </row>
    <row r="171" spans="1:23" s="23" customFormat="1" ht="16.5" customHeight="1" x14ac:dyDescent="0.25">
      <c r="A171" s="23">
        <v>3</v>
      </c>
      <c r="B171" s="60"/>
      <c r="C171" s="39"/>
      <c r="D171" s="88">
        <v>82.001999999999995</v>
      </c>
      <c r="E171" s="239" t="s">
        <v>76</v>
      </c>
      <c r="F171" s="239"/>
      <c r="G171" s="239"/>
      <c r="H171" s="88"/>
      <c r="I171" s="69">
        <f t="shared" si="2"/>
        <v>1</v>
      </c>
      <c r="J171" s="69">
        <f>IFERROR(+'Calendario LIE 2026'!J173/'Calendario LIE 2026'!$I173,0)</f>
        <v>5.1424066364549784E-2</v>
      </c>
      <c r="K171" s="69">
        <f>IFERROR(+'Calendario LIE 2026'!K173/'Calendario LIE 2026'!$I173,0)</f>
        <v>6.5741591314821685E-2</v>
      </c>
      <c r="L171" s="69">
        <f>IFERROR(+'Calendario LIE 2026'!L173/'Calendario LIE 2026'!$I173,0)</f>
        <v>6.9972775201854201E-2</v>
      </c>
      <c r="M171" s="69">
        <f>IFERROR(+'Calendario LIE 2026'!M173/'Calendario LIE 2026'!$I173,0)</f>
        <v>6.5741591314821685E-2</v>
      </c>
      <c r="N171" s="69">
        <f>IFERROR(+'Calendario LIE 2026'!N173/'Calendario LIE 2026'!$I173,0)</f>
        <v>7.5328841766828566E-2</v>
      </c>
      <c r="O171" s="69">
        <f>IFERROR(+'Calendario LIE 2026'!O173/'Calendario LIE 2026'!$I173,0)</f>
        <v>7.3145091215538305E-2</v>
      </c>
      <c r="P171" s="69">
        <f>IFERROR(+'Calendario LIE 2026'!P173/'Calendario LIE 2026'!$I173,0)</f>
        <v>0.14534334085006362</v>
      </c>
      <c r="Q171" s="69">
        <f>IFERROR(+'Calendario LIE 2026'!Q173/'Calendario LIE 2026'!$I173,0)</f>
        <v>0.11358494819344911</v>
      </c>
      <c r="R171" s="69">
        <f>IFERROR(+'Calendario LIE 2026'!R173/'Calendario LIE 2026'!$I173,0)</f>
        <v>5.0363147717088455E-2</v>
      </c>
      <c r="S171" s="69">
        <f>IFERROR(+'Calendario LIE 2026'!S173/'Calendario LIE 2026'!$I173,0)</f>
        <v>4.764337746024052E-2</v>
      </c>
      <c r="T171" s="69">
        <f>IFERROR(+'Calendario LIE 2026'!T173/'Calendario LIE 2026'!$I173,0)</f>
        <v>5.2877622805715112E-2</v>
      </c>
      <c r="U171" s="69">
        <f>IFERROR(+'Calendario LIE 2026'!U173/'Calendario LIE 2026'!$I173,0)</f>
        <v>0.18883360579502897</v>
      </c>
      <c r="V171" s="35" t="s">
        <v>95</v>
      </c>
      <c r="W171" s="35" t="s">
        <v>138</v>
      </c>
    </row>
    <row r="172" spans="1:23" s="23" customFormat="1" ht="13.5" x14ac:dyDescent="0.25">
      <c r="A172" s="23">
        <v>3</v>
      </c>
      <c r="B172" s="60"/>
      <c r="C172" s="39"/>
      <c r="D172" s="88">
        <v>82.003</v>
      </c>
      <c r="E172" s="239" t="s">
        <v>77</v>
      </c>
      <c r="F172" s="239"/>
      <c r="G172" s="239"/>
      <c r="H172" s="88"/>
      <c r="I172" s="69">
        <f t="shared" si="2"/>
        <v>1.0000000000000002</v>
      </c>
      <c r="J172" s="69">
        <f>IFERROR(+'Calendario LIE 2026'!J174/'Calendario LIE 2026'!$I174,0)</f>
        <v>0.10000000005972617</v>
      </c>
      <c r="K172" s="69">
        <f>IFERROR(+'Calendario LIE 2026'!K174/'Calendario LIE 2026'!$I174,0)</f>
        <v>0.10000000005972617</v>
      </c>
      <c r="L172" s="69">
        <f>IFERROR(+'Calendario LIE 2026'!L174/'Calendario LIE 2026'!$I174,0)</f>
        <v>0.10000000005972617</v>
      </c>
      <c r="M172" s="69">
        <f>IFERROR(+'Calendario LIE 2026'!M174/'Calendario LIE 2026'!$I174,0)</f>
        <v>0.10000000005972617</v>
      </c>
      <c r="N172" s="69">
        <f>IFERROR(+'Calendario LIE 2026'!N174/'Calendario LIE 2026'!$I174,0)</f>
        <v>0.10000000005972617</v>
      </c>
      <c r="O172" s="69">
        <f>IFERROR(+'Calendario LIE 2026'!O174/'Calendario LIE 2026'!$I174,0)</f>
        <v>0.10000000005972617</v>
      </c>
      <c r="P172" s="69">
        <f>IFERROR(+'Calendario LIE 2026'!P174/'Calendario LIE 2026'!$I174,0)</f>
        <v>0.10000000005972617</v>
      </c>
      <c r="Q172" s="69">
        <f>IFERROR(+'Calendario LIE 2026'!Q174/'Calendario LIE 2026'!$I174,0)</f>
        <v>0.10000000005972617</v>
      </c>
      <c r="R172" s="69">
        <f>IFERROR(+'Calendario LIE 2026'!R174/'Calendario LIE 2026'!$I174,0)</f>
        <v>0.10000000005972617</v>
      </c>
      <c r="S172" s="69">
        <f>IFERROR(+'Calendario LIE 2026'!S174/'Calendario LIE 2026'!$I174,0)</f>
        <v>9.9999999462464476E-2</v>
      </c>
      <c r="T172" s="69">
        <f>IFERROR(+'Calendario LIE 2026'!T174/'Calendario LIE 2026'!$I174,0)</f>
        <v>0</v>
      </c>
      <c r="U172" s="69">
        <f>IFERROR(+'Calendario LIE 2026'!U174/'Calendario LIE 2026'!$I174,0)</f>
        <v>0</v>
      </c>
      <c r="V172" s="25" t="s">
        <v>95</v>
      </c>
      <c r="W172" s="25" t="s">
        <v>138</v>
      </c>
    </row>
    <row r="173" spans="1:23" s="26" customFormat="1" ht="13.5" x14ac:dyDescent="0.25">
      <c r="A173" s="26">
        <v>4</v>
      </c>
      <c r="B173" s="62"/>
      <c r="C173" s="49"/>
      <c r="D173" s="8"/>
      <c r="E173" s="4" t="s">
        <v>252</v>
      </c>
      <c r="F173" s="259" t="s">
        <v>131</v>
      </c>
      <c r="G173" s="259"/>
      <c r="H173" s="8"/>
      <c r="I173" s="70">
        <f t="shared" si="2"/>
        <v>1</v>
      </c>
      <c r="J173" s="69">
        <f>IFERROR(+'Calendario LIE 2026'!J175/'Calendario LIE 2026'!$I175,0)</f>
        <v>0.10000000029563869</v>
      </c>
      <c r="K173" s="69">
        <f>IFERROR(+'Calendario LIE 2026'!K175/'Calendario LIE 2026'!$I175,0)</f>
        <v>0.10000000029563869</v>
      </c>
      <c r="L173" s="69">
        <f>IFERROR(+'Calendario LIE 2026'!L175/'Calendario LIE 2026'!$I175,0)</f>
        <v>0.10000000029563869</v>
      </c>
      <c r="M173" s="69">
        <f>IFERROR(+'Calendario LIE 2026'!M175/'Calendario LIE 2026'!$I175,0)</f>
        <v>0.10000000029563869</v>
      </c>
      <c r="N173" s="69">
        <f>IFERROR(+'Calendario LIE 2026'!N175/'Calendario LIE 2026'!$I175,0)</f>
        <v>0.10000000029563869</v>
      </c>
      <c r="O173" s="69">
        <f>IFERROR(+'Calendario LIE 2026'!O175/'Calendario LIE 2026'!$I175,0)</f>
        <v>0.10000000029563869</v>
      </c>
      <c r="P173" s="69">
        <f>IFERROR(+'Calendario LIE 2026'!P175/'Calendario LIE 2026'!$I175,0)</f>
        <v>0.10000000029563869</v>
      </c>
      <c r="Q173" s="69">
        <f>IFERROR(+'Calendario LIE 2026'!Q175/'Calendario LIE 2026'!$I175,0)</f>
        <v>0.10000000029563869</v>
      </c>
      <c r="R173" s="69">
        <f>IFERROR(+'Calendario LIE 2026'!R175/'Calendario LIE 2026'!$I175,0)</f>
        <v>0.10000000029563869</v>
      </c>
      <c r="S173" s="69">
        <f>IFERROR(+'Calendario LIE 2026'!S175/'Calendario LIE 2026'!$I175,0)</f>
        <v>9.9999997339251773E-2</v>
      </c>
      <c r="T173" s="69">
        <f>IFERROR(+'Calendario LIE 2026'!T175/'Calendario LIE 2026'!$I175,0)</f>
        <v>0</v>
      </c>
      <c r="U173" s="69">
        <f>IFERROR(+'Calendario LIE 2026'!U175/'Calendario LIE 2026'!$I175,0)</f>
        <v>0</v>
      </c>
      <c r="V173" s="28" t="s">
        <v>95</v>
      </c>
      <c r="W173" s="28" t="s">
        <v>138</v>
      </c>
    </row>
    <row r="174" spans="1:23" s="26" customFormat="1" ht="13.5" x14ac:dyDescent="0.25">
      <c r="A174" s="26">
        <v>4</v>
      </c>
      <c r="B174" s="62"/>
      <c r="C174" s="49"/>
      <c r="D174" s="8"/>
      <c r="E174" s="4" t="s">
        <v>253</v>
      </c>
      <c r="F174" s="259" t="s">
        <v>78</v>
      </c>
      <c r="G174" s="259"/>
      <c r="H174" s="8"/>
      <c r="I174" s="70">
        <f t="shared" si="2"/>
        <v>1</v>
      </c>
      <c r="J174" s="69">
        <f>IFERROR(+'Calendario LIE 2026'!J176/'Calendario LIE 2026'!$I176,0)</f>
        <v>0.10000000002718577</v>
      </c>
      <c r="K174" s="69">
        <f>IFERROR(+'Calendario LIE 2026'!K176/'Calendario LIE 2026'!$I176,0)</f>
        <v>0.10000000002718577</v>
      </c>
      <c r="L174" s="69">
        <f>IFERROR(+'Calendario LIE 2026'!L176/'Calendario LIE 2026'!$I176,0)</f>
        <v>0.10000000002718577</v>
      </c>
      <c r="M174" s="69">
        <f>IFERROR(+'Calendario LIE 2026'!M176/'Calendario LIE 2026'!$I176,0)</f>
        <v>0.10000000002718577</v>
      </c>
      <c r="N174" s="69">
        <f>IFERROR(+'Calendario LIE 2026'!N176/'Calendario LIE 2026'!$I176,0)</f>
        <v>0.10000000002718577</v>
      </c>
      <c r="O174" s="69">
        <f>IFERROR(+'Calendario LIE 2026'!O176/'Calendario LIE 2026'!$I176,0)</f>
        <v>0.10000000002718577</v>
      </c>
      <c r="P174" s="69">
        <f>IFERROR(+'Calendario LIE 2026'!P176/'Calendario LIE 2026'!$I176,0)</f>
        <v>0.10000000002718577</v>
      </c>
      <c r="Q174" s="69">
        <f>IFERROR(+'Calendario LIE 2026'!Q176/'Calendario LIE 2026'!$I176,0)</f>
        <v>0.10000000002718577</v>
      </c>
      <c r="R174" s="69">
        <f>IFERROR(+'Calendario LIE 2026'!R176/'Calendario LIE 2026'!$I176,0)</f>
        <v>0.10000000002718577</v>
      </c>
      <c r="S174" s="69">
        <f>IFERROR(+'Calendario LIE 2026'!S176/'Calendario LIE 2026'!$I176,0)</f>
        <v>9.9999999755327987E-2</v>
      </c>
      <c r="T174" s="69">
        <f>IFERROR(+'Calendario LIE 2026'!T176/'Calendario LIE 2026'!$I176,0)</f>
        <v>0</v>
      </c>
      <c r="U174" s="69">
        <f>IFERROR(+'Calendario LIE 2026'!U176/'Calendario LIE 2026'!$I176,0)</f>
        <v>0</v>
      </c>
      <c r="V174" s="28" t="s">
        <v>95</v>
      </c>
      <c r="W174" s="28" t="s">
        <v>138</v>
      </c>
    </row>
    <row r="175" spans="1:23" s="23" customFormat="1" ht="26.25" customHeight="1" x14ac:dyDescent="0.25">
      <c r="A175" s="23">
        <v>3</v>
      </c>
      <c r="B175" s="60"/>
      <c r="C175" s="39"/>
      <c r="D175" s="88">
        <v>82.004000000000005</v>
      </c>
      <c r="E175" s="239" t="s">
        <v>145</v>
      </c>
      <c r="F175" s="239"/>
      <c r="G175" s="239"/>
      <c r="H175" s="88"/>
      <c r="I175" s="69">
        <f t="shared" si="2"/>
        <v>1.0000000000000002</v>
      </c>
      <c r="J175" s="69">
        <f>IFERROR(+'Calendario LIE 2026'!J177/'Calendario LIE 2026'!$I177,0)</f>
        <v>8.333333328444012E-2</v>
      </c>
      <c r="K175" s="69">
        <f>IFERROR(+'Calendario LIE 2026'!K177/'Calendario LIE 2026'!$I177,0)</f>
        <v>8.333333328444012E-2</v>
      </c>
      <c r="L175" s="69">
        <f>IFERROR(+'Calendario LIE 2026'!L177/'Calendario LIE 2026'!$I177,0)</f>
        <v>8.333333328444012E-2</v>
      </c>
      <c r="M175" s="69">
        <f>IFERROR(+'Calendario LIE 2026'!M177/'Calendario LIE 2026'!$I177,0)</f>
        <v>8.333333328444012E-2</v>
      </c>
      <c r="N175" s="69">
        <f>IFERROR(+'Calendario LIE 2026'!N177/'Calendario LIE 2026'!$I177,0)</f>
        <v>8.333333328444012E-2</v>
      </c>
      <c r="O175" s="69">
        <f>IFERROR(+'Calendario LIE 2026'!O177/'Calendario LIE 2026'!$I177,0)</f>
        <v>8.333333328444012E-2</v>
      </c>
      <c r="P175" s="69">
        <f>IFERROR(+'Calendario LIE 2026'!P177/'Calendario LIE 2026'!$I177,0)</f>
        <v>8.333333328444012E-2</v>
      </c>
      <c r="Q175" s="69">
        <f>IFERROR(+'Calendario LIE 2026'!Q177/'Calendario LIE 2026'!$I177,0)</f>
        <v>8.333333328444012E-2</v>
      </c>
      <c r="R175" s="69">
        <f>IFERROR(+'Calendario LIE 2026'!R177/'Calendario LIE 2026'!$I177,0)</f>
        <v>8.333333328444012E-2</v>
      </c>
      <c r="S175" s="69">
        <f>IFERROR(+'Calendario LIE 2026'!S177/'Calendario LIE 2026'!$I177,0)</f>
        <v>8.333333328444012E-2</v>
      </c>
      <c r="T175" s="69">
        <f>IFERROR(+'Calendario LIE 2026'!T177/'Calendario LIE 2026'!$I177,0)</f>
        <v>8.333333328444012E-2</v>
      </c>
      <c r="U175" s="69">
        <f>IFERROR(+'Calendario LIE 2026'!U177/'Calendario LIE 2026'!$I177,0)</f>
        <v>8.3333333871158738E-2</v>
      </c>
      <c r="V175" s="35" t="s">
        <v>95</v>
      </c>
      <c r="W175" s="35" t="s">
        <v>138</v>
      </c>
    </row>
    <row r="176" spans="1:23" s="23" customFormat="1" ht="13.5" x14ac:dyDescent="0.25">
      <c r="A176" s="23">
        <v>3</v>
      </c>
      <c r="B176" s="60"/>
      <c r="C176" s="39"/>
      <c r="D176" s="88">
        <v>82.004999999999995</v>
      </c>
      <c r="E176" s="239" t="s">
        <v>79</v>
      </c>
      <c r="F176" s="239"/>
      <c r="G176" s="239"/>
      <c r="H176" s="88"/>
      <c r="I176" s="69">
        <f t="shared" si="2"/>
        <v>0.99999999999999989</v>
      </c>
      <c r="J176" s="69">
        <f>IFERROR(+'Calendario LIE 2026'!J178/'Calendario LIE 2026'!$I178,0)</f>
        <v>8.3333333953748132E-2</v>
      </c>
      <c r="K176" s="69">
        <f>IFERROR(+'Calendario LIE 2026'!K178/'Calendario LIE 2026'!$I178,0)</f>
        <v>8.3333333953748132E-2</v>
      </c>
      <c r="L176" s="69">
        <f>IFERROR(+'Calendario LIE 2026'!L178/'Calendario LIE 2026'!$I178,0)</f>
        <v>8.3333333953748132E-2</v>
      </c>
      <c r="M176" s="69">
        <f>IFERROR(+'Calendario LIE 2026'!M178/'Calendario LIE 2026'!$I178,0)</f>
        <v>8.3333333953748132E-2</v>
      </c>
      <c r="N176" s="69">
        <f>IFERROR(+'Calendario LIE 2026'!N178/'Calendario LIE 2026'!$I178,0)</f>
        <v>8.3333333953748132E-2</v>
      </c>
      <c r="O176" s="69">
        <f>IFERROR(+'Calendario LIE 2026'!O178/'Calendario LIE 2026'!$I178,0)</f>
        <v>8.3333333953748132E-2</v>
      </c>
      <c r="P176" s="69">
        <f>IFERROR(+'Calendario LIE 2026'!P178/'Calendario LIE 2026'!$I178,0)</f>
        <v>8.3333333953748132E-2</v>
      </c>
      <c r="Q176" s="69">
        <f>IFERROR(+'Calendario LIE 2026'!Q178/'Calendario LIE 2026'!$I178,0)</f>
        <v>8.3333333953748132E-2</v>
      </c>
      <c r="R176" s="69">
        <f>IFERROR(+'Calendario LIE 2026'!R178/'Calendario LIE 2026'!$I178,0)</f>
        <v>8.3333333953748132E-2</v>
      </c>
      <c r="S176" s="69">
        <f>IFERROR(+'Calendario LIE 2026'!S178/'Calendario LIE 2026'!$I178,0)</f>
        <v>8.3333333953748132E-2</v>
      </c>
      <c r="T176" s="69">
        <f>IFERROR(+'Calendario LIE 2026'!T178/'Calendario LIE 2026'!$I178,0)</f>
        <v>8.3333334419059213E-2</v>
      </c>
      <c r="U176" s="69">
        <f>IFERROR(+'Calendario LIE 2026'!U178/'Calendario LIE 2026'!$I178,0)</f>
        <v>8.3333326043459527E-2</v>
      </c>
      <c r="V176" s="25" t="s">
        <v>95</v>
      </c>
      <c r="W176" s="25" t="s">
        <v>138</v>
      </c>
    </row>
    <row r="177" spans="1:23" s="26" customFormat="1" ht="12" customHeight="1" x14ac:dyDescent="0.25">
      <c r="A177" s="26">
        <v>4</v>
      </c>
      <c r="B177" s="62"/>
      <c r="C177" s="49"/>
      <c r="D177" s="8"/>
      <c r="E177" s="4" t="s">
        <v>254</v>
      </c>
      <c r="F177" s="259" t="s">
        <v>80</v>
      </c>
      <c r="G177" s="259"/>
      <c r="H177" s="8"/>
      <c r="I177" s="70">
        <f t="shared" si="2"/>
        <v>1</v>
      </c>
      <c r="J177" s="69">
        <f>IFERROR(+'Calendario LIE 2026'!J179/'Calendario LIE 2026'!$I179,0)</f>
        <v>8.3333333790300612E-2</v>
      </c>
      <c r="K177" s="69">
        <f>IFERROR(+'Calendario LIE 2026'!K179/'Calendario LIE 2026'!$I179,0)</f>
        <v>8.3333333790300612E-2</v>
      </c>
      <c r="L177" s="69">
        <f>IFERROR(+'Calendario LIE 2026'!L179/'Calendario LIE 2026'!$I179,0)</f>
        <v>8.3333333790300612E-2</v>
      </c>
      <c r="M177" s="69">
        <f>IFERROR(+'Calendario LIE 2026'!M179/'Calendario LIE 2026'!$I179,0)</f>
        <v>8.3333333790300612E-2</v>
      </c>
      <c r="N177" s="69">
        <f>IFERROR(+'Calendario LIE 2026'!N179/'Calendario LIE 2026'!$I179,0)</f>
        <v>8.3333333790300612E-2</v>
      </c>
      <c r="O177" s="69">
        <f>IFERROR(+'Calendario LIE 2026'!O179/'Calendario LIE 2026'!$I179,0)</f>
        <v>8.3333333790300612E-2</v>
      </c>
      <c r="P177" s="69">
        <f>IFERROR(+'Calendario LIE 2026'!P179/'Calendario LIE 2026'!$I179,0)</f>
        <v>8.3333333790300612E-2</v>
      </c>
      <c r="Q177" s="69">
        <f>IFERROR(+'Calendario LIE 2026'!Q179/'Calendario LIE 2026'!$I179,0)</f>
        <v>8.3333333790300612E-2</v>
      </c>
      <c r="R177" s="69">
        <f>IFERROR(+'Calendario LIE 2026'!R179/'Calendario LIE 2026'!$I179,0)</f>
        <v>8.3333333790300612E-2</v>
      </c>
      <c r="S177" s="69">
        <f>IFERROR(+'Calendario LIE 2026'!S179/'Calendario LIE 2026'!$I179,0)</f>
        <v>8.3333333790300612E-2</v>
      </c>
      <c r="T177" s="69">
        <f>IFERROR(+'Calendario LIE 2026'!T179/'Calendario LIE 2026'!$I179,0)</f>
        <v>8.3333333790300612E-2</v>
      </c>
      <c r="U177" s="69">
        <f>IFERROR(+'Calendario LIE 2026'!U179/'Calendario LIE 2026'!$I179,0)</f>
        <v>8.3333328306693252E-2</v>
      </c>
      <c r="V177" s="28" t="s">
        <v>95</v>
      </c>
      <c r="W177" s="28" t="s">
        <v>138</v>
      </c>
    </row>
    <row r="178" spans="1:23" s="26" customFormat="1" ht="12" customHeight="1" x14ac:dyDescent="0.25">
      <c r="A178" s="26">
        <v>4</v>
      </c>
      <c r="B178" s="62"/>
      <c r="C178" s="49"/>
      <c r="D178" s="8"/>
      <c r="E178" s="4" t="s">
        <v>255</v>
      </c>
      <c r="F178" s="259" t="s">
        <v>81</v>
      </c>
      <c r="G178" s="259"/>
      <c r="H178" s="8"/>
      <c r="I178" s="70">
        <f t="shared" si="2"/>
        <v>0.99999999999999989</v>
      </c>
      <c r="J178" s="69">
        <f>IFERROR(+'Calendario LIE 2026'!J180/'Calendario LIE 2026'!$I180,0)</f>
        <v>8.3333333630511153E-2</v>
      </c>
      <c r="K178" s="69">
        <f>IFERROR(+'Calendario LIE 2026'!K180/'Calendario LIE 2026'!$I180,0)</f>
        <v>8.3333333630511153E-2</v>
      </c>
      <c r="L178" s="69">
        <f>IFERROR(+'Calendario LIE 2026'!L180/'Calendario LIE 2026'!$I180,0)</f>
        <v>8.3333333630511153E-2</v>
      </c>
      <c r="M178" s="69">
        <f>IFERROR(+'Calendario LIE 2026'!M180/'Calendario LIE 2026'!$I180,0)</f>
        <v>8.3333333630511153E-2</v>
      </c>
      <c r="N178" s="69">
        <f>IFERROR(+'Calendario LIE 2026'!N180/'Calendario LIE 2026'!$I180,0)</f>
        <v>8.3333333630511153E-2</v>
      </c>
      <c r="O178" s="69">
        <f>IFERROR(+'Calendario LIE 2026'!O180/'Calendario LIE 2026'!$I180,0)</f>
        <v>8.3333333630511153E-2</v>
      </c>
      <c r="P178" s="69">
        <f>IFERROR(+'Calendario LIE 2026'!P180/'Calendario LIE 2026'!$I180,0)</f>
        <v>8.3333333630511153E-2</v>
      </c>
      <c r="Q178" s="69">
        <f>IFERROR(+'Calendario LIE 2026'!Q180/'Calendario LIE 2026'!$I180,0)</f>
        <v>8.3333333630511153E-2</v>
      </c>
      <c r="R178" s="69">
        <f>IFERROR(+'Calendario LIE 2026'!R180/'Calendario LIE 2026'!$I180,0)</f>
        <v>8.3333333630511153E-2</v>
      </c>
      <c r="S178" s="69">
        <f>IFERROR(+'Calendario LIE 2026'!S180/'Calendario LIE 2026'!$I180,0)</f>
        <v>8.3333333630511153E-2</v>
      </c>
      <c r="T178" s="69">
        <f>IFERROR(+'Calendario LIE 2026'!T180/'Calendario LIE 2026'!$I180,0)</f>
        <v>8.3333335413578027E-2</v>
      </c>
      <c r="U178" s="69">
        <f>IFERROR(+'Calendario LIE 2026'!U180/'Calendario LIE 2026'!$I180,0)</f>
        <v>8.3333328281310501E-2</v>
      </c>
      <c r="V178" s="28" t="s">
        <v>95</v>
      </c>
      <c r="W178" s="28" t="s">
        <v>138</v>
      </c>
    </row>
    <row r="179" spans="1:23" s="26" customFormat="1" ht="12" x14ac:dyDescent="0.25">
      <c r="A179" s="26">
        <v>4</v>
      </c>
      <c r="B179" s="62"/>
      <c r="C179" s="49"/>
      <c r="D179" s="8"/>
      <c r="E179" s="4" t="s">
        <v>256</v>
      </c>
      <c r="F179" s="259" t="s">
        <v>132</v>
      </c>
      <c r="G179" s="259"/>
      <c r="H179" s="8"/>
      <c r="I179" s="70">
        <f t="shared" si="2"/>
        <v>1</v>
      </c>
      <c r="J179" s="70">
        <f>IFERROR(+'Calendario LIE 2026'!J181/'Calendario LIE 2026'!$I181,0)</f>
        <v>8.3333335204572187E-2</v>
      </c>
      <c r="K179" s="70">
        <f>IFERROR(+'Calendario LIE 2026'!K181/'Calendario LIE 2026'!$I181,0)</f>
        <v>8.3333335204572187E-2</v>
      </c>
      <c r="L179" s="70">
        <f>IFERROR(+'Calendario LIE 2026'!L181/'Calendario LIE 2026'!$I181,0)</f>
        <v>8.3333335204572187E-2</v>
      </c>
      <c r="M179" s="70">
        <f>IFERROR(+'Calendario LIE 2026'!M181/'Calendario LIE 2026'!$I181,0)</f>
        <v>8.3333335204572187E-2</v>
      </c>
      <c r="N179" s="70">
        <f>IFERROR(+'Calendario LIE 2026'!N181/'Calendario LIE 2026'!$I181,0)</f>
        <v>8.3333335204572187E-2</v>
      </c>
      <c r="O179" s="70">
        <f>IFERROR(+'Calendario LIE 2026'!O181/'Calendario LIE 2026'!$I181,0)</f>
        <v>8.3333335204572187E-2</v>
      </c>
      <c r="P179" s="70">
        <f>IFERROR(+'Calendario LIE 2026'!P181/'Calendario LIE 2026'!$I181,0)</f>
        <v>8.3333335204572187E-2</v>
      </c>
      <c r="Q179" s="70">
        <f>IFERROR(+'Calendario LIE 2026'!Q181/'Calendario LIE 2026'!$I181,0)</f>
        <v>8.3333335204572187E-2</v>
      </c>
      <c r="R179" s="70">
        <f>IFERROR(+'Calendario LIE 2026'!R181/'Calendario LIE 2026'!$I181,0)</f>
        <v>8.3333335204572187E-2</v>
      </c>
      <c r="S179" s="70">
        <f>IFERROR(+'Calendario LIE 2026'!S181/'Calendario LIE 2026'!$I181,0)</f>
        <v>8.3333335204572187E-2</v>
      </c>
      <c r="T179" s="70">
        <f>IFERROR(+'Calendario LIE 2026'!T181/'Calendario LIE 2026'!$I181,0)</f>
        <v>8.3333335204572187E-2</v>
      </c>
      <c r="U179" s="70">
        <f>IFERROR(+'Calendario LIE 2026'!U181/'Calendario LIE 2026'!$I181,0)</f>
        <v>8.3333312749705929E-2</v>
      </c>
      <c r="V179" s="28" t="s">
        <v>95</v>
      </c>
      <c r="W179" s="28" t="s">
        <v>138</v>
      </c>
    </row>
    <row r="180" spans="1:23" s="30" customFormat="1" ht="13.5" x14ac:dyDescent="0.25">
      <c r="A180" s="30">
        <v>5</v>
      </c>
      <c r="B180" s="63"/>
      <c r="C180" s="31"/>
      <c r="D180" s="5"/>
      <c r="E180" s="3"/>
      <c r="F180" s="7" t="s">
        <v>277</v>
      </c>
      <c r="G180" s="5" t="s">
        <v>279</v>
      </c>
      <c r="H180" s="5"/>
      <c r="I180" s="71">
        <f t="shared" si="2"/>
        <v>1</v>
      </c>
      <c r="J180" s="69">
        <f>IFERROR(+'Calendario LIE 2026'!J182/'Calendario LIE 2026'!$I182,0)</f>
        <v>8.3333341380691719E-2</v>
      </c>
      <c r="K180" s="69">
        <f>IFERROR(+'Calendario LIE 2026'!K182/'Calendario LIE 2026'!$I182,0)</f>
        <v>8.3333341380691719E-2</v>
      </c>
      <c r="L180" s="69">
        <f>IFERROR(+'Calendario LIE 2026'!L182/'Calendario LIE 2026'!$I182,0)</f>
        <v>8.3333341380691719E-2</v>
      </c>
      <c r="M180" s="69">
        <f>IFERROR(+'Calendario LIE 2026'!M182/'Calendario LIE 2026'!$I182,0)</f>
        <v>8.3333341380691719E-2</v>
      </c>
      <c r="N180" s="69">
        <f>IFERROR(+'Calendario LIE 2026'!N182/'Calendario LIE 2026'!$I182,0)</f>
        <v>8.3333341380691719E-2</v>
      </c>
      <c r="O180" s="69">
        <f>IFERROR(+'Calendario LIE 2026'!O182/'Calendario LIE 2026'!$I182,0)</f>
        <v>8.3333341380691719E-2</v>
      </c>
      <c r="P180" s="69">
        <f>IFERROR(+'Calendario LIE 2026'!P182/'Calendario LIE 2026'!$I182,0)</f>
        <v>8.3333341380691719E-2</v>
      </c>
      <c r="Q180" s="69">
        <f>IFERROR(+'Calendario LIE 2026'!Q182/'Calendario LIE 2026'!$I182,0)</f>
        <v>8.3333341380691719E-2</v>
      </c>
      <c r="R180" s="69">
        <f>IFERROR(+'Calendario LIE 2026'!R182/'Calendario LIE 2026'!$I182,0)</f>
        <v>8.3333341380691719E-2</v>
      </c>
      <c r="S180" s="69">
        <f>IFERROR(+'Calendario LIE 2026'!S182/'Calendario LIE 2026'!$I182,0)</f>
        <v>8.3333341380691719E-2</v>
      </c>
      <c r="T180" s="69">
        <f>IFERROR(+'Calendario LIE 2026'!T182/'Calendario LIE 2026'!$I182,0)</f>
        <v>8.3333341380691719E-2</v>
      </c>
      <c r="U180" s="69">
        <f>IFERROR(+'Calendario LIE 2026'!U182/'Calendario LIE 2026'!$I182,0)</f>
        <v>8.3333244812391127E-2</v>
      </c>
      <c r="V180" s="48" t="s">
        <v>95</v>
      </c>
      <c r="W180" s="48" t="s">
        <v>138</v>
      </c>
    </row>
    <row r="181" spans="1:23" s="30" customFormat="1" ht="13.5" x14ac:dyDescent="0.25">
      <c r="A181" s="30">
        <v>5</v>
      </c>
      <c r="B181" s="63"/>
      <c r="C181" s="31"/>
      <c r="D181" s="5"/>
      <c r="E181" s="3"/>
      <c r="F181" s="7" t="s">
        <v>278</v>
      </c>
      <c r="G181" s="6" t="s">
        <v>280</v>
      </c>
      <c r="H181" s="5"/>
      <c r="I181" s="71">
        <f t="shared" si="2"/>
        <v>1.0000000000000002</v>
      </c>
      <c r="J181" s="69">
        <f>IFERROR(+'Calendario LIE 2026'!J183/'Calendario LIE 2026'!$I183,0)</f>
        <v>8.333333366719517E-2</v>
      </c>
      <c r="K181" s="69">
        <f>IFERROR(+'Calendario LIE 2026'!K183/'Calendario LIE 2026'!$I183,0)</f>
        <v>8.333333366719517E-2</v>
      </c>
      <c r="L181" s="69">
        <f>IFERROR(+'Calendario LIE 2026'!L183/'Calendario LIE 2026'!$I183,0)</f>
        <v>8.333333366719517E-2</v>
      </c>
      <c r="M181" s="69">
        <f>IFERROR(+'Calendario LIE 2026'!M183/'Calendario LIE 2026'!$I183,0)</f>
        <v>8.333333366719517E-2</v>
      </c>
      <c r="N181" s="69">
        <f>IFERROR(+'Calendario LIE 2026'!N183/'Calendario LIE 2026'!$I183,0)</f>
        <v>8.333333366719517E-2</v>
      </c>
      <c r="O181" s="69">
        <f>IFERROR(+'Calendario LIE 2026'!O183/'Calendario LIE 2026'!$I183,0)</f>
        <v>8.333333366719517E-2</v>
      </c>
      <c r="P181" s="69">
        <f>IFERROR(+'Calendario LIE 2026'!P183/'Calendario LIE 2026'!$I183,0)</f>
        <v>8.333333366719517E-2</v>
      </c>
      <c r="Q181" s="69">
        <f>IFERROR(+'Calendario LIE 2026'!Q183/'Calendario LIE 2026'!$I183,0)</f>
        <v>8.333333366719517E-2</v>
      </c>
      <c r="R181" s="69">
        <f>IFERROR(+'Calendario LIE 2026'!R183/'Calendario LIE 2026'!$I183,0)</f>
        <v>8.333333366719517E-2</v>
      </c>
      <c r="S181" s="69">
        <f>IFERROR(+'Calendario LIE 2026'!S183/'Calendario LIE 2026'!$I183,0)</f>
        <v>8.333333366719517E-2</v>
      </c>
      <c r="T181" s="69">
        <f>IFERROR(+'Calendario LIE 2026'!T183/'Calendario LIE 2026'!$I183,0)</f>
        <v>8.333333366719517E-2</v>
      </c>
      <c r="U181" s="69">
        <f>IFERROR(+'Calendario LIE 2026'!U183/'Calendario LIE 2026'!$I183,0)</f>
        <v>8.3333329660853092E-2</v>
      </c>
      <c r="V181" s="48" t="s">
        <v>95</v>
      </c>
      <c r="W181" s="48" t="s">
        <v>138</v>
      </c>
    </row>
    <row r="182" spans="1:23" s="23" customFormat="1" ht="13.5" x14ac:dyDescent="0.25">
      <c r="A182" s="23">
        <v>3</v>
      </c>
      <c r="B182" s="60"/>
      <c r="C182" s="39"/>
      <c r="D182" s="88">
        <v>82.006</v>
      </c>
      <c r="E182" s="239" t="s">
        <v>82</v>
      </c>
      <c r="F182" s="239"/>
      <c r="G182" s="239"/>
      <c r="H182" s="88"/>
      <c r="I182" s="69">
        <f t="shared" si="2"/>
        <v>1</v>
      </c>
      <c r="J182" s="69">
        <f>IFERROR(+'Calendario LIE 2026'!J184/'Calendario LIE 2026'!$I184,0)</f>
        <v>0.11445893889492427</v>
      </c>
      <c r="K182" s="69">
        <f>IFERROR(+'Calendario LIE 2026'!K184/'Calendario LIE 2026'!$I184,0)</f>
        <v>7.8719818930496524E-2</v>
      </c>
      <c r="L182" s="69">
        <f>IFERROR(+'Calendario LIE 2026'!L184/'Calendario LIE 2026'!$I184,0)</f>
        <v>7.4875254436070071E-2</v>
      </c>
      <c r="M182" s="69">
        <f>IFERROR(+'Calendario LIE 2026'!M184/'Calendario LIE 2026'!$I184,0)</f>
        <v>7.2557448952087628E-2</v>
      </c>
      <c r="N182" s="69">
        <f>IFERROR(+'Calendario LIE 2026'!N184/'Calendario LIE 2026'!$I184,0)</f>
        <v>7.7862583645406103E-2</v>
      </c>
      <c r="O182" s="69">
        <f>IFERROR(+'Calendario LIE 2026'!O184/'Calendario LIE 2026'!$I184,0)</f>
        <v>7.2247775038639578E-2</v>
      </c>
      <c r="P182" s="69">
        <f>IFERROR(+'Calendario LIE 2026'!P184/'Calendario LIE 2026'!$I184,0)</f>
        <v>7.7582264109179386E-2</v>
      </c>
      <c r="Q182" s="69">
        <f>IFERROR(+'Calendario LIE 2026'!Q184/'Calendario LIE 2026'!$I184,0)</f>
        <v>7.3657069198064681E-2</v>
      </c>
      <c r="R182" s="69">
        <f>IFERROR(+'Calendario LIE 2026'!R184/'Calendario LIE 2026'!$I184,0)</f>
        <v>7.345325454974079E-2</v>
      </c>
      <c r="S182" s="69">
        <f>IFERROR(+'Calendario LIE 2026'!S184/'Calendario LIE 2026'!$I184,0)</f>
        <v>7.3169634590485727E-2</v>
      </c>
      <c r="T182" s="69">
        <f>IFERROR(+'Calendario LIE 2026'!T184/'Calendario LIE 2026'!$I184,0)</f>
        <v>0.10045281601053968</v>
      </c>
      <c r="U182" s="69">
        <f>IFERROR(+'Calendario LIE 2026'!U184/'Calendario LIE 2026'!$I184,0)</f>
        <v>0.11096314164436558</v>
      </c>
      <c r="V182" s="25" t="s">
        <v>95</v>
      </c>
      <c r="W182" s="25" t="s">
        <v>138</v>
      </c>
    </row>
    <row r="183" spans="1:23" s="26" customFormat="1" ht="13.5" customHeight="1" x14ac:dyDescent="0.25">
      <c r="A183" s="26">
        <v>4</v>
      </c>
      <c r="B183" s="62"/>
      <c r="C183" s="49"/>
      <c r="D183" s="8"/>
      <c r="E183" s="4" t="s">
        <v>257</v>
      </c>
      <c r="F183" s="259" t="s">
        <v>83</v>
      </c>
      <c r="G183" s="259"/>
      <c r="H183" s="8"/>
      <c r="I183" s="70">
        <f t="shared" si="2"/>
        <v>0.99999999999999978</v>
      </c>
      <c r="J183" s="69">
        <f>IFERROR(+'Calendario LIE 2026'!J185/'Calendario LIE 2026'!$I185,0)</f>
        <v>0.10551947443508362</v>
      </c>
      <c r="K183" s="69">
        <f>IFERROR(+'Calendario LIE 2026'!K185/'Calendario LIE 2026'!$I185,0)</f>
        <v>7.4782374341012342E-2</v>
      </c>
      <c r="L183" s="69">
        <f>IFERROR(+'Calendario LIE 2026'!L185/'Calendario LIE 2026'!$I185,0)</f>
        <v>7.4782374341012342E-2</v>
      </c>
      <c r="M183" s="69">
        <f>IFERROR(+'Calendario LIE 2026'!M185/'Calendario LIE 2026'!$I185,0)</f>
        <v>7.4782374341012342E-2</v>
      </c>
      <c r="N183" s="69">
        <f>IFERROR(+'Calendario LIE 2026'!N185/'Calendario LIE 2026'!$I185,0)</f>
        <v>7.4782374341012342E-2</v>
      </c>
      <c r="O183" s="69">
        <f>IFERROR(+'Calendario LIE 2026'!O185/'Calendario LIE 2026'!$I185,0)</f>
        <v>7.4782374341012342E-2</v>
      </c>
      <c r="P183" s="69">
        <f>IFERROR(+'Calendario LIE 2026'!P185/'Calendario LIE 2026'!$I185,0)</f>
        <v>7.1221300626317957E-2</v>
      </c>
      <c r="Q183" s="69">
        <f>IFERROR(+'Calendario LIE 2026'!Q185/'Calendario LIE 2026'!$I185,0)</f>
        <v>7.200777642990204E-2</v>
      </c>
      <c r="R183" s="69">
        <f>IFERROR(+'Calendario LIE 2026'!R185/'Calendario LIE 2026'!$I185,0)</f>
        <v>7.1221300626317957E-2</v>
      </c>
      <c r="S183" s="69">
        <f>IFERROR(+'Calendario LIE 2026'!S185/'Calendario LIE 2026'!$I185,0)</f>
        <v>7.1221300626317957E-2</v>
      </c>
      <c r="T183" s="69">
        <f>IFERROR(+'Calendario LIE 2026'!T185/'Calendario LIE 2026'!$I185,0)</f>
        <v>0.10965769394992267</v>
      </c>
      <c r="U183" s="69">
        <f>IFERROR(+'Calendario LIE 2026'!U185/'Calendario LIE 2026'!$I185,0)</f>
        <v>0.12523928160107606</v>
      </c>
      <c r="V183" s="28" t="s">
        <v>95</v>
      </c>
      <c r="W183" s="28" t="s">
        <v>138</v>
      </c>
    </row>
    <row r="184" spans="1:23" s="26" customFormat="1" ht="13.5" customHeight="1" x14ac:dyDescent="0.25">
      <c r="A184" s="26">
        <v>4</v>
      </c>
      <c r="B184" s="62"/>
      <c r="C184" s="49"/>
      <c r="D184" s="8"/>
      <c r="E184" s="4" t="s">
        <v>258</v>
      </c>
      <c r="F184" s="259" t="s">
        <v>84</v>
      </c>
      <c r="G184" s="259"/>
      <c r="H184" s="8"/>
      <c r="I184" s="70">
        <f t="shared" si="2"/>
        <v>1</v>
      </c>
      <c r="J184" s="69">
        <f>IFERROR(+'Calendario LIE 2026'!J186/'Calendario LIE 2026'!$I186,0)</f>
        <v>0.12575298172868346</v>
      </c>
      <c r="K184" s="69">
        <f>IFERROR(+'Calendario LIE 2026'!K186/'Calendario LIE 2026'!$I186,0)</f>
        <v>8.3694352701390917E-2</v>
      </c>
      <c r="L184" s="69">
        <f>IFERROR(+'Calendario LIE 2026'!L186/'Calendario LIE 2026'!$I186,0)</f>
        <v>7.4992598352665751E-2</v>
      </c>
      <c r="M184" s="69">
        <f>IFERROR(+'Calendario LIE 2026'!M186/'Calendario LIE 2026'!$I186,0)</f>
        <v>6.9746497271780575E-2</v>
      </c>
      <c r="N184" s="69">
        <f>IFERROR(+'Calendario LIE 2026'!N186/'Calendario LIE 2026'!$I186,0)</f>
        <v>8.1754093699173552E-2</v>
      </c>
      <c r="O184" s="69">
        <f>IFERROR(+'Calendario LIE 2026'!O186/'Calendario LIE 2026'!$I186,0)</f>
        <v>6.9045583988380121E-2</v>
      </c>
      <c r="P184" s="69">
        <f>IFERROR(+'Calendario LIE 2026'!P186/'Calendario LIE 2026'!$I186,0)</f>
        <v>8.5618650892990769E-2</v>
      </c>
      <c r="Q184" s="69">
        <f>IFERROR(+'Calendario LIE 2026'!Q186/'Calendario LIE 2026'!$I186,0)</f>
        <v>7.5740771555484213E-2</v>
      </c>
      <c r="R184" s="69">
        <f>IFERROR(+'Calendario LIE 2026'!R186/'Calendario LIE 2026'!$I186,0)</f>
        <v>7.6273086020334696E-2</v>
      </c>
      <c r="S184" s="69">
        <f>IFERROR(+'Calendario LIE 2026'!S186/'Calendario LIE 2026'!$I186,0)</f>
        <v>7.5631143033707507E-2</v>
      </c>
      <c r="T184" s="69">
        <f>IFERROR(+'Calendario LIE 2026'!T186/'Calendario LIE 2026'!$I186,0)</f>
        <v>8.8823452059942382E-2</v>
      </c>
      <c r="U184" s="69">
        <f>IFERROR(+'Calendario LIE 2026'!U186/'Calendario LIE 2026'!$I186,0)</f>
        <v>9.2926788695466056E-2</v>
      </c>
      <c r="V184" s="28" t="s">
        <v>95</v>
      </c>
      <c r="W184" s="28" t="s">
        <v>138</v>
      </c>
    </row>
    <row r="185" spans="1:23" s="23" customFormat="1" ht="30" customHeight="1" x14ac:dyDescent="0.25">
      <c r="A185" s="23">
        <v>3</v>
      </c>
      <c r="B185" s="60"/>
      <c r="C185" s="39"/>
      <c r="D185" s="88">
        <v>82.007000000000005</v>
      </c>
      <c r="E185" s="239" t="s">
        <v>85</v>
      </c>
      <c r="F185" s="239"/>
      <c r="G185" s="239"/>
      <c r="H185" s="88"/>
      <c r="I185" s="69">
        <f t="shared" si="2"/>
        <v>0.99999999999999978</v>
      </c>
      <c r="J185" s="69">
        <f>IFERROR(+'Calendario LIE 2026'!J187/'Calendario LIE 2026'!$I187,0)</f>
        <v>9.9999999390706945E-2</v>
      </c>
      <c r="K185" s="69">
        <f>IFERROR(+'Calendario LIE 2026'!K187/'Calendario LIE 2026'!$I187,0)</f>
        <v>9.9999999390706945E-2</v>
      </c>
      <c r="L185" s="69">
        <f>IFERROR(+'Calendario LIE 2026'!L187/'Calendario LIE 2026'!$I187,0)</f>
        <v>9.9999999390706945E-2</v>
      </c>
      <c r="M185" s="69">
        <f>IFERROR(+'Calendario LIE 2026'!M187/'Calendario LIE 2026'!$I187,0)</f>
        <v>9.9999999390706945E-2</v>
      </c>
      <c r="N185" s="69">
        <f>IFERROR(+'Calendario LIE 2026'!N187/'Calendario LIE 2026'!$I187,0)</f>
        <v>9.9999999390706945E-2</v>
      </c>
      <c r="O185" s="69">
        <f>IFERROR(+'Calendario LIE 2026'!O187/'Calendario LIE 2026'!$I187,0)</f>
        <v>9.9999999390706945E-2</v>
      </c>
      <c r="P185" s="69">
        <f>IFERROR(+'Calendario LIE 2026'!P187/'Calendario LIE 2026'!$I187,0)</f>
        <v>9.9999999390706945E-2</v>
      </c>
      <c r="Q185" s="69">
        <f>IFERROR(+'Calendario LIE 2026'!Q187/'Calendario LIE 2026'!$I187,0)</f>
        <v>9.9999999390706945E-2</v>
      </c>
      <c r="R185" s="69">
        <f>IFERROR(+'Calendario LIE 2026'!R187/'Calendario LIE 2026'!$I187,0)</f>
        <v>9.9999999390706945E-2</v>
      </c>
      <c r="S185" s="69">
        <f>IFERROR(+'Calendario LIE 2026'!S187/'Calendario LIE 2026'!$I187,0)</f>
        <v>0.10000000548363745</v>
      </c>
      <c r="T185" s="69">
        <f>IFERROR(+'Calendario LIE 2026'!T187/'Calendario LIE 2026'!$I187,0)</f>
        <v>0</v>
      </c>
      <c r="U185" s="69">
        <f>IFERROR(+'Calendario LIE 2026'!U187/'Calendario LIE 2026'!$I187,0)</f>
        <v>0</v>
      </c>
      <c r="V185" s="35" t="s">
        <v>95</v>
      </c>
      <c r="W185" s="35" t="s">
        <v>138</v>
      </c>
    </row>
    <row r="186" spans="1:23" s="23" customFormat="1" ht="13.5" x14ac:dyDescent="0.25">
      <c r="A186" s="23">
        <v>3</v>
      </c>
      <c r="B186" s="60"/>
      <c r="C186" s="39"/>
      <c r="D186" s="88">
        <v>82.007999999999996</v>
      </c>
      <c r="E186" s="239" t="s">
        <v>86</v>
      </c>
      <c r="F186" s="239"/>
      <c r="G186" s="239"/>
      <c r="H186" s="88"/>
      <c r="I186" s="69">
        <f t="shared" si="2"/>
        <v>1.0000000000000002</v>
      </c>
      <c r="J186" s="69">
        <f>IFERROR(+'Calendario LIE 2026'!J188/'Calendario LIE 2026'!$I188,0)</f>
        <v>8.3333333219797259E-2</v>
      </c>
      <c r="K186" s="69">
        <f>IFERROR(+'Calendario LIE 2026'!K188/'Calendario LIE 2026'!$I188,0)</f>
        <v>8.3333333219797259E-2</v>
      </c>
      <c r="L186" s="69">
        <f>IFERROR(+'Calendario LIE 2026'!L188/'Calendario LIE 2026'!$I188,0)</f>
        <v>8.3333333219797259E-2</v>
      </c>
      <c r="M186" s="69">
        <f>IFERROR(+'Calendario LIE 2026'!M188/'Calendario LIE 2026'!$I188,0)</f>
        <v>8.3333333219797259E-2</v>
      </c>
      <c r="N186" s="69">
        <f>IFERROR(+'Calendario LIE 2026'!N188/'Calendario LIE 2026'!$I188,0)</f>
        <v>8.3333333219797259E-2</v>
      </c>
      <c r="O186" s="69">
        <f>IFERROR(+'Calendario LIE 2026'!O188/'Calendario LIE 2026'!$I188,0)</f>
        <v>8.3333333219797259E-2</v>
      </c>
      <c r="P186" s="69">
        <f>IFERROR(+'Calendario LIE 2026'!P188/'Calendario LIE 2026'!$I188,0)</f>
        <v>8.3333333219797259E-2</v>
      </c>
      <c r="Q186" s="69">
        <f>IFERROR(+'Calendario LIE 2026'!Q188/'Calendario LIE 2026'!$I188,0)</f>
        <v>8.3333333219797259E-2</v>
      </c>
      <c r="R186" s="69">
        <f>IFERROR(+'Calendario LIE 2026'!R188/'Calendario LIE 2026'!$I188,0)</f>
        <v>8.3333333219797259E-2</v>
      </c>
      <c r="S186" s="69">
        <f>IFERROR(+'Calendario LIE 2026'!S188/'Calendario LIE 2026'!$I188,0)</f>
        <v>8.3333333219797259E-2</v>
      </c>
      <c r="T186" s="69">
        <f>IFERROR(+'Calendario LIE 2026'!T188/'Calendario LIE 2026'!$I188,0)</f>
        <v>8.3333333219797259E-2</v>
      </c>
      <c r="U186" s="69">
        <f>IFERROR(+'Calendario LIE 2026'!U188/'Calendario LIE 2026'!$I188,0)</f>
        <v>8.3333334582230176E-2</v>
      </c>
      <c r="V186" s="35" t="s">
        <v>95</v>
      </c>
      <c r="W186" s="35" t="s">
        <v>138</v>
      </c>
    </row>
    <row r="187" spans="1:23" x14ac:dyDescent="0.25">
      <c r="A187" s="11">
        <v>2</v>
      </c>
      <c r="B187" s="59"/>
      <c r="C187" s="21">
        <v>83</v>
      </c>
      <c r="D187" s="249" t="s">
        <v>87</v>
      </c>
      <c r="E187" s="249"/>
      <c r="F187" s="249"/>
      <c r="G187" s="249"/>
      <c r="H187" s="87"/>
      <c r="I187" s="68">
        <f t="shared" si="2"/>
        <v>0.99999999999999989</v>
      </c>
      <c r="J187" s="68">
        <f>IFERROR(+'Calendario LIE 2026'!J189/'Calendario LIE 2026'!$I189,0)</f>
        <v>7.8625068301828444E-2</v>
      </c>
      <c r="K187" s="68">
        <f>IFERROR(+'Calendario LIE 2026'!K189/'Calendario LIE 2026'!$I189,0)</f>
        <v>7.5944762160373061E-2</v>
      </c>
      <c r="L187" s="68">
        <f>IFERROR(+'Calendario LIE 2026'!L189/'Calendario LIE 2026'!$I189,0)</f>
        <v>9.2340105894041416E-2</v>
      </c>
      <c r="M187" s="68">
        <f>IFERROR(+'Calendario LIE 2026'!M189/'Calendario LIE 2026'!$I189,0)</f>
        <v>8.5373067027363428E-2</v>
      </c>
      <c r="N187" s="68">
        <f>IFERROR(+'Calendario LIE 2026'!N189/'Calendario LIE 2026'!$I189,0)</f>
        <v>8.5343886034708452E-2</v>
      </c>
      <c r="O187" s="68">
        <f>IFERROR(+'Calendario LIE 2026'!O189/'Calendario LIE 2026'!$I189,0)</f>
        <v>8.282877941693334E-2</v>
      </c>
      <c r="P187" s="68">
        <f>IFERROR(+'Calendario LIE 2026'!P189/'Calendario LIE 2026'!$I189,0)</f>
        <v>8.5113658449667728E-2</v>
      </c>
      <c r="Q187" s="68">
        <f>IFERROR(+'Calendario LIE 2026'!Q189/'Calendario LIE 2026'!$I189,0)</f>
        <v>8.2215360544684535E-2</v>
      </c>
      <c r="R187" s="68">
        <f>IFERROR(+'Calendario LIE 2026'!R189/'Calendario LIE 2026'!$I189,0)</f>
        <v>8.1872056325847542E-2</v>
      </c>
      <c r="S187" s="68">
        <f>IFERROR(+'Calendario LIE 2026'!S189/'Calendario LIE 2026'!$I189,0)</f>
        <v>8.7436501835725669E-2</v>
      </c>
      <c r="T187" s="68">
        <f>IFERROR(+'Calendario LIE 2026'!T189/'Calendario LIE 2026'!$I189,0)</f>
        <v>9.3247669374482242E-2</v>
      </c>
      <c r="U187" s="68">
        <f>IFERROR(+'Calendario LIE 2026'!U189/'Calendario LIE 2026'!$I189,0)</f>
        <v>6.9659084634344129E-2</v>
      </c>
      <c r="V187" s="22"/>
      <c r="W187" s="22" t="s">
        <v>138</v>
      </c>
    </row>
    <row r="188" spans="1:23" s="23" customFormat="1" ht="13.5" x14ac:dyDescent="0.25">
      <c r="A188" s="23">
        <v>3</v>
      </c>
      <c r="B188" s="60"/>
      <c r="C188" s="39"/>
      <c r="D188" s="88">
        <v>83.001000000000005</v>
      </c>
      <c r="E188" s="250" t="s">
        <v>96</v>
      </c>
      <c r="F188" s="250"/>
      <c r="G188" s="250"/>
      <c r="H188" s="88"/>
      <c r="I188" s="69">
        <f t="shared" si="2"/>
        <v>0.99999999999999989</v>
      </c>
      <c r="J188" s="69">
        <f>IFERROR(+'Calendario LIE 2026'!J190/'Calendario LIE 2026'!$I190,0)</f>
        <v>7.8625068301828444E-2</v>
      </c>
      <c r="K188" s="69">
        <f>IFERROR(+'Calendario LIE 2026'!K190/'Calendario LIE 2026'!$I190,0)</f>
        <v>7.5944762160373061E-2</v>
      </c>
      <c r="L188" s="69">
        <f>IFERROR(+'Calendario LIE 2026'!L190/'Calendario LIE 2026'!$I190,0)</f>
        <v>9.2340105894041416E-2</v>
      </c>
      <c r="M188" s="69">
        <f>IFERROR(+'Calendario LIE 2026'!M190/'Calendario LIE 2026'!$I190,0)</f>
        <v>8.5373067027363428E-2</v>
      </c>
      <c r="N188" s="69">
        <f>IFERROR(+'Calendario LIE 2026'!N190/'Calendario LIE 2026'!$I190,0)</f>
        <v>8.5343886034708452E-2</v>
      </c>
      <c r="O188" s="69">
        <f>IFERROR(+'Calendario LIE 2026'!O190/'Calendario LIE 2026'!$I190,0)</f>
        <v>8.282877941693334E-2</v>
      </c>
      <c r="P188" s="69">
        <f>IFERROR(+'Calendario LIE 2026'!P190/'Calendario LIE 2026'!$I190,0)</f>
        <v>8.5113658449667728E-2</v>
      </c>
      <c r="Q188" s="69">
        <f>IFERROR(+'Calendario LIE 2026'!Q190/'Calendario LIE 2026'!$I190,0)</f>
        <v>8.2215360544684535E-2</v>
      </c>
      <c r="R188" s="69">
        <f>IFERROR(+'Calendario LIE 2026'!R190/'Calendario LIE 2026'!$I190,0)</f>
        <v>8.1872056325847542E-2</v>
      </c>
      <c r="S188" s="69">
        <f>IFERROR(+'Calendario LIE 2026'!S190/'Calendario LIE 2026'!$I190,0)</f>
        <v>8.7436501835725669E-2</v>
      </c>
      <c r="T188" s="69">
        <f>IFERROR(+'Calendario LIE 2026'!T190/'Calendario LIE 2026'!$I190,0)</f>
        <v>9.3247669374482242E-2</v>
      </c>
      <c r="U188" s="69">
        <f>IFERROR(+'Calendario LIE 2026'!U190/'Calendario LIE 2026'!$I190,0)</f>
        <v>6.9659084634344129E-2</v>
      </c>
      <c r="V188" s="25" t="s">
        <v>95</v>
      </c>
      <c r="W188" s="25" t="s">
        <v>138</v>
      </c>
    </row>
    <row r="189" spans="1:23" s="26" customFormat="1" ht="34.5" customHeight="1" x14ac:dyDescent="0.25">
      <c r="A189" s="26">
        <v>4</v>
      </c>
      <c r="B189" s="62"/>
      <c r="C189" s="49"/>
      <c r="D189" s="8"/>
      <c r="E189" s="1" t="s">
        <v>266</v>
      </c>
      <c r="F189" s="254" t="s">
        <v>350</v>
      </c>
      <c r="G189" s="254"/>
      <c r="H189" s="8"/>
      <c r="I189" s="70">
        <f t="shared" si="2"/>
        <v>0</v>
      </c>
      <c r="J189" s="70">
        <f>IFERROR(+'Calendario LIE 2026'!#REF!/'Calendario LIE 2026'!#REF!,0)</f>
        <v>0</v>
      </c>
      <c r="K189" s="70">
        <f>IFERROR(+'Calendario LIE 2026'!#REF!/'Calendario LIE 2026'!#REF!,0)</f>
        <v>0</v>
      </c>
      <c r="L189" s="70">
        <f>IFERROR(+'Calendario LIE 2026'!#REF!/'Calendario LIE 2026'!#REF!,0)</f>
        <v>0</v>
      </c>
      <c r="M189" s="70">
        <f>IFERROR(+'Calendario LIE 2026'!#REF!/'Calendario LIE 2026'!#REF!,0)</f>
        <v>0</v>
      </c>
      <c r="N189" s="70">
        <f>IFERROR(+'Calendario LIE 2026'!#REF!/'Calendario LIE 2026'!#REF!,0)</f>
        <v>0</v>
      </c>
      <c r="O189" s="70">
        <f>IFERROR(+'Calendario LIE 2026'!#REF!/'Calendario LIE 2026'!#REF!,0)</f>
        <v>0</v>
      </c>
      <c r="P189" s="70">
        <f>IFERROR(+'Calendario LIE 2026'!#REF!/'Calendario LIE 2026'!#REF!,0)</f>
        <v>0</v>
      </c>
      <c r="Q189" s="70">
        <f>IFERROR(+'Calendario LIE 2026'!#REF!/'Calendario LIE 2026'!#REF!,0)</f>
        <v>0</v>
      </c>
      <c r="R189" s="70">
        <f>IFERROR(+'Calendario LIE 2026'!#REF!/'Calendario LIE 2026'!#REF!,0)</f>
        <v>0</v>
      </c>
      <c r="S189" s="70">
        <f>IFERROR(+'Calendario LIE 2026'!#REF!/'Calendario LIE 2026'!#REF!,0)</f>
        <v>0</v>
      </c>
      <c r="T189" s="70">
        <f>IFERROR(+'Calendario LIE 2026'!#REF!/'Calendario LIE 2026'!#REF!,0)</f>
        <v>0</v>
      </c>
      <c r="U189" s="70">
        <f>IFERROR(+'Calendario LIE 2026'!#REF!/'Calendario LIE 2026'!#REF!,0)</f>
        <v>0</v>
      </c>
      <c r="V189" s="27" t="s">
        <v>95</v>
      </c>
      <c r="W189" s="50" t="s">
        <v>138</v>
      </c>
    </row>
    <row r="190" spans="1:23" s="26" customFormat="1" ht="12" x14ac:dyDescent="0.25">
      <c r="A190" s="26">
        <v>4</v>
      </c>
      <c r="B190" s="62"/>
      <c r="C190" s="49"/>
      <c r="D190" s="8"/>
      <c r="E190" s="1" t="s">
        <v>267</v>
      </c>
      <c r="F190" s="254" t="s">
        <v>359</v>
      </c>
      <c r="G190" s="254"/>
      <c r="H190" s="8"/>
      <c r="I190" s="70">
        <f t="shared" si="2"/>
        <v>0.99999999999999989</v>
      </c>
      <c r="J190" s="70">
        <f>IFERROR(+'Calendario LIE 2026'!J191/'Calendario LIE 2026'!$I191,0)</f>
        <v>8.2656936609088599E-2</v>
      </c>
      <c r="K190" s="70">
        <f>IFERROR(+'Calendario LIE 2026'!K191/'Calendario LIE 2026'!$I191,0)</f>
        <v>8.3703585264299413E-2</v>
      </c>
      <c r="L190" s="70">
        <f>IFERROR(+'Calendario LIE 2026'!L191/'Calendario LIE 2026'!$I191,0)</f>
        <v>8.3712691747386422E-2</v>
      </c>
      <c r="M190" s="70">
        <f>IFERROR(+'Calendario LIE 2026'!M191/'Calendario LIE 2026'!$I191,0)</f>
        <v>8.3768545290769353E-2</v>
      </c>
      <c r="N190" s="70">
        <f>IFERROR(+'Calendario LIE 2026'!N191/'Calendario LIE 2026'!$I191,0)</f>
        <v>8.308980261256986E-2</v>
      </c>
      <c r="O190" s="70">
        <f>IFERROR(+'Calendario LIE 2026'!O191/'Calendario LIE 2026'!$I191,0)</f>
        <v>8.3832898629230129E-2</v>
      </c>
      <c r="P190" s="70">
        <f>IFERROR(+'Calendario LIE 2026'!P191/'Calendario LIE 2026'!$I191,0)</f>
        <v>8.3461350892794828E-2</v>
      </c>
      <c r="Q190" s="70">
        <f>IFERROR(+'Calendario LIE 2026'!Q191/'Calendario LIE 2026'!$I191,0)</f>
        <v>8.3089802793833087E-2</v>
      </c>
      <c r="R190" s="70">
        <f>IFERROR(+'Calendario LIE 2026'!R191/'Calendario LIE 2026'!$I191,0)</f>
        <v>8.2971417426122643E-2</v>
      </c>
      <c r="S190" s="70">
        <f>IFERROR(+'Calendario LIE 2026'!S191/'Calendario LIE 2026'!$I191,0)</f>
        <v>8.3758831938409967E-2</v>
      </c>
      <c r="T190" s="70">
        <f>IFERROR(+'Calendario LIE 2026'!T191/'Calendario LIE 2026'!$I191,0)</f>
        <v>8.3537239097748281E-2</v>
      </c>
      <c r="U190" s="70">
        <f>IFERROR(+'Calendario LIE 2026'!U191/'Calendario LIE 2026'!$I191,0)</f>
        <v>8.2416897697747432E-2</v>
      </c>
      <c r="V190" s="50" t="s">
        <v>95</v>
      </c>
      <c r="W190" s="50" t="s">
        <v>138</v>
      </c>
    </row>
    <row r="191" spans="1:23" s="26" customFormat="1" ht="23.25" customHeight="1" x14ac:dyDescent="0.25">
      <c r="B191" s="62"/>
      <c r="C191" s="49"/>
      <c r="D191" s="8"/>
      <c r="E191" s="1"/>
      <c r="F191" s="3" t="s">
        <v>360</v>
      </c>
      <c r="G191" s="6" t="s">
        <v>269</v>
      </c>
      <c r="H191" s="8"/>
      <c r="I191" s="70">
        <f t="shared" si="2"/>
        <v>1.0000000000000002</v>
      </c>
      <c r="J191" s="70">
        <f>IFERROR(+'Calendario LIE 2026'!J192/'Calendario LIE 2026'!$I192,0)</f>
        <v>8.3333333363904263E-2</v>
      </c>
      <c r="K191" s="70">
        <f>IFERROR(+'Calendario LIE 2026'!K192/'Calendario LIE 2026'!$I192,0)</f>
        <v>8.3333333363904263E-2</v>
      </c>
      <c r="L191" s="70">
        <f>IFERROR(+'Calendario LIE 2026'!L192/'Calendario LIE 2026'!$I192,0)</f>
        <v>8.3333333363904263E-2</v>
      </c>
      <c r="M191" s="70">
        <f>IFERROR(+'Calendario LIE 2026'!M192/'Calendario LIE 2026'!$I192,0)</f>
        <v>8.3333333363904263E-2</v>
      </c>
      <c r="N191" s="70">
        <f>IFERROR(+'Calendario LIE 2026'!N192/'Calendario LIE 2026'!$I192,0)</f>
        <v>8.3333333363904263E-2</v>
      </c>
      <c r="O191" s="70">
        <f>IFERROR(+'Calendario LIE 2026'!O192/'Calendario LIE 2026'!$I192,0)</f>
        <v>8.3333333547329802E-2</v>
      </c>
      <c r="P191" s="70">
        <f>IFERROR(+'Calendario LIE 2026'!P192/'Calendario LIE 2026'!$I192,0)</f>
        <v>8.3333333547329802E-2</v>
      </c>
      <c r="Q191" s="70">
        <f>IFERROR(+'Calendario LIE 2026'!Q192/'Calendario LIE 2026'!$I192,0)</f>
        <v>8.3333333547329802E-2</v>
      </c>
      <c r="R191" s="70">
        <f>IFERROR(+'Calendario LIE 2026'!R192/'Calendario LIE 2026'!$I192,0)</f>
        <v>8.3333333547329802E-2</v>
      </c>
      <c r="S191" s="70">
        <f>IFERROR(+'Calendario LIE 2026'!S192/'Calendario LIE 2026'!$I192,0)</f>
        <v>8.3333333547329802E-2</v>
      </c>
      <c r="T191" s="70">
        <f>IFERROR(+'Calendario LIE 2026'!T192/'Calendario LIE 2026'!$I192,0)</f>
        <v>8.3333333547329802E-2</v>
      </c>
      <c r="U191" s="70">
        <f>IFERROR(+'Calendario LIE 2026'!U192/'Calendario LIE 2026'!$I192,0)</f>
        <v>8.3333331896499926E-2</v>
      </c>
      <c r="V191" s="27" t="s">
        <v>95</v>
      </c>
      <c r="W191" s="27" t="s">
        <v>138</v>
      </c>
    </row>
    <row r="192" spans="1:23" s="26" customFormat="1" ht="12" x14ac:dyDescent="0.25">
      <c r="B192" s="62"/>
      <c r="C192" s="49"/>
      <c r="D192" s="8"/>
      <c r="E192" s="1"/>
      <c r="F192" s="3" t="s">
        <v>361</v>
      </c>
      <c r="G192" s="6" t="s">
        <v>102</v>
      </c>
      <c r="H192" s="8"/>
      <c r="I192" s="70">
        <f t="shared" si="2"/>
        <v>1</v>
      </c>
      <c r="J192" s="70">
        <f>IFERROR(+'Calendario LIE 2026'!J193/'Calendario LIE 2026'!$I193,0)</f>
        <v>2.595581858683596E-2</v>
      </c>
      <c r="K192" s="70">
        <f>IFERROR(+'Calendario LIE 2026'!K193/'Calendario LIE 2026'!$I193,0)</f>
        <v>0.11474114819914524</v>
      </c>
      <c r="L192" s="70">
        <f>IFERROR(+'Calendario LIE 2026'!L193/'Calendario LIE 2026'!$I193,0)</f>
        <v>0.11551363233365171</v>
      </c>
      <c r="M192" s="70">
        <f>IFERROR(+'Calendario LIE 2026'!M193/'Calendario LIE 2026'!$I193,0)</f>
        <v>0.12025163310940133</v>
      </c>
      <c r="N192" s="70">
        <f>IFERROR(+'Calendario LIE 2026'!N193/'Calendario LIE 2026'!$I193,0)</f>
        <v>6.2674992667913751E-2</v>
      </c>
      <c r="O192" s="70">
        <f>IFERROR(+'Calendario LIE 2026'!O193/'Calendario LIE 2026'!$I193,0)</f>
        <v>0.12571058797751725</v>
      </c>
      <c r="P192" s="70">
        <f>IFERROR(+'Calendario LIE 2026'!P193/'Calendario LIE 2026'!$I193,0)</f>
        <v>9.419282620714596E-2</v>
      </c>
      <c r="Q192" s="70">
        <f>IFERROR(+'Calendario LIE 2026'!Q193/'Calendario LIE 2026'!$I193,0)</f>
        <v>6.2674992667913751E-2</v>
      </c>
      <c r="R192" s="70">
        <f>IFERROR(+'Calendario LIE 2026'!R193/'Calendario LIE 2026'!$I193,0)</f>
        <v>5.2632627150468694E-2</v>
      </c>
      <c r="S192" s="70">
        <f>IFERROR(+'Calendario LIE 2026'!S193/'Calendario LIE 2026'!$I193,0)</f>
        <v>0.11942758304832424</v>
      </c>
      <c r="T192" s="70">
        <f>IFERROR(+'Calendario LIE 2026'!T193/'Calendario LIE 2026'!$I193,0)</f>
        <v>0.10063031360946809</v>
      </c>
      <c r="U192" s="70">
        <f>IFERROR(+'Calendario LIE 2026'!U193/'Calendario LIE 2026'!$I193,0)</f>
        <v>5.5938444422140281E-3</v>
      </c>
      <c r="V192" s="27" t="s">
        <v>95</v>
      </c>
      <c r="W192" s="27" t="s">
        <v>138</v>
      </c>
    </row>
    <row r="193" spans="1:23" s="26" customFormat="1" ht="22.5" x14ac:dyDescent="0.25">
      <c r="B193" s="62"/>
      <c r="C193" s="49"/>
      <c r="D193" s="8"/>
      <c r="E193" s="1"/>
      <c r="F193" s="3" t="s">
        <v>362</v>
      </c>
      <c r="G193" s="6" t="s">
        <v>351</v>
      </c>
      <c r="H193" s="8"/>
      <c r="I193" s="70">
        <f t="shared" si="2"/>
        <v>0.99999999999999989</v>
      </c>
      <c r="J193" s="70">
        <f>IFERROR(+'Calendario LIE 2026'!J194/'Calendario LIE 2026'!$I194,0)</f>
        <v>2.5955761495240925E-2</v>
      </c>
      <c r="K193" s="70">
        <f>IFERROR(+'Calendario LIE 2026'!K194/'Calendario LIE 2026'!$I194,0)</f>
        <v>0.11474115320842859</v>
      </c>
      <c r="L193" s="70">
        <f>IFERROR(+'Calendario LIE 2026'!L194/'Calendario LIE 2026'!$I194,0)</f>
        <v>0.11551364226653757</v>
      </c>
      <c r="M193" s="70">
        <f>IFERROR(+'Calendario LIE 2026'!M194/'Calendario LIE 2026'!$I194,0)</f>
        <v>0.12025156798167377</v>
      </c>
      <c r="N193" s="70">
        <f>IFERROR(+'Calendario LIE 2026'!N194/'Calendario LIE 2026'!$I194,0)</f>
        <v>6.2675089358731839E-2</v>
      </c>
      <c r="O193" s="70">
        <f>IFERROR(+'Calendario LIE 2026'!O194/'Calendario LIE 2026'!$I194,0)</f>
        <v>0.12571054088116917</v>
      </c>
      <c r="P193" s="70">
        <f>IFERROR(+'Calendario LIE 2026'!P194/'Calendario LIE 2026'!$I194,0)</f>
        <v>9.4192815119950507E-2</v>
      </c>
      <c r="Q193" s="70">
        <f>IFERROR(+'Calendario LIE 2026'!Q194/'Calendario LIE 2026'!$I194,0)</f>
        <v>6.2675089358731839E-2</v>
      </c>
      <c r="R193" s="70">
        <f>IFERROR(+'Calendario LIE 2026'!R194/'Calendario LIE 2026'!$I194,0)</f>
        <v>5.2632623984332397E-2</v>
      </c>
      <c r="S193" s="70">
        <f>IFERROR(+'Calendario LIE 2026'!S194/'Calendario LIE 2026'!$I194,0)</f>
        <v>0.119427637049815</v>
      </c>
      <c r="T193" s="70">
        <f>IFERROR(+'Calendario LIE 2026'!T194/'Calendario LIE 2026'!$I194,0)</f>
        <v>0.10063025981051957</v>
      </c>
      <c r="U193" s="70">
        <f>IFERROR(+'Calendario LIE 2026'!U194/'Calendario LIE 2026'!$I194,0)</f>
        <v>5.5938194848688247E-3</v>
      </c>
      <c r="V193" s="27" t="s">
        <v>95</v>
      </c>
      <c r="W193" s="27" t="s">
        <v>138</v>
      </c>
    </row>
    <row r="194" spans="1:23" s="26" customFormat="1" ht="22.5" x14ac:dyDescent="0.25">
      <c r="B194" s="62"/>
      <c r="C194" s="49"/>
      <c r="D194" s="8"/>
      <c r="E194" s="1"/>
      <c r="F194" s="3" t="s">
        <v>363</v>
      </c>
      <c r="G194" s="6" t="s">
        <v>302</v>
      </c>
      <c r="H194" s="8"/>
      <c r="I194" s="70">
        <f t="shared" si="2"/>
        <v>0.99999999999999989</v>
      </c>
      <c r="J194" s="70">
        <f>IFERROR(+'Calendario LIE 2026'!J195/'Calendario LIE 2026'!$I195,0)</f>
        <v>2.5955761495240925E-2</v>
      </c>
      <c r="K194" s="70">
        <f>IFERROR(+'Calendario LIE 2026'!K195/'Calendario LIE 2026'!$I195,0)</f>
        <v>0.11474115320842859</v>
      </c>
      <c r="L194" s="70">
        <f>IFERROR(+'Calendario LIE 2026'!L195/'Calendario LIE 2026'!$I195,0)</f>
        <v>0.11551364226653757</v>
      </c>
      <c r="M194" s="70">
        <f>IFERROR(+'Calendario LIE 2026'!M195/'Calendario LIE 2026'!$I195,0)</f>
        <v>0.12025156798167377</v>
      </c>
      <c r="N194" s="70">
        <f>IFERROR(+'Calendario LIE 2026'!N195/'Calendario LIE 2026'!$I195,0)</f>
        <v>6.2675089358731839E-2</v>
      </c>
      <c r="O194" s="70">
        <f>IFERROR(+'Calendario LIE 2026'!O195/'Calendario LIE 2026'!$I195,0)</f>
        <v>0.12571054088116917</v>
      </c>
      <c r="P194" s="70">
        <f>IFERROR(+'Calendario LIE 2026'!P195/'Calendario LIE 2026'!$I195,0)</f>
        <v>9.4192815119950507E-2</v>
      </c>
      <c r="Q194" s="70">
        <f>IFERROR(+'Calendario LIE 2026'!Q195/'Calendario LIE 2026'!$I195,0)</f>
        <v>6.2675089358731839E-2</v>
      </c>
      <c r="R194" s="70">
        <f>IFERROR(+'Calendario LIE 2026'!R195/'Calendario LIE 2026'!$I195,0)</f>
        <v>5.2632623984332397E-2</v>
      </c>
      <c r="S194" s="70">
        <f>IFERROR(+'Calendario LIE 2026'!S195/'Calendario LIE 2026'!$I195,0)</f>
        <v>0.119427637049815</v>
      </c>
      <c r="T194" s="70">
        <f>IFERROR(+'Calendario LIE 2026'!T195/'Calendario LIE 2026'!$I195,0)</f>
        <v>0.10063025981051957</v>
      </c>
      <c r="U194" s="70">
        <f>IFERROR(+'Calendario LIE 2026'!U195/'Calendario LIE 2026'!$I195,0)</f>
        <v>5.5938194848688247E-3</v>
      </c>
      <c r="V194" s="27" t="s">
        <v>95</v>
      </c>
      <c r="W194" s="27" t="s">
        <v>138</v>
      </c>
    </row>
    <row r="195" spans="1:23" s="26" customFormat="1" ht="22.5" x14ac:dyDescent="0.25">
      <c r="B195" s="62"/>
      <c r="C195" s="49"/>
      <c r="D195" s="8"/>
      <c r="E195" s="1"/>
      <c r="F195" s="3" t="s">
        <v>383</v>
      </c>
      <c r="G195" s="6" t="s">
        <v>384</v>
      </c>
      <c r="H195" s="8"/>
      <c r="I195" s="70">
        <f t="shared" si="2"/>
        <v>1</v>
      </c>
      <c r="J195" s="70">
        <f>IFERROR(+'Calendario LIE 2026'!J211/'Calendario LIE 2026'!$I211,0)</f>
        <v>8.2439832038687613E-2</v>
      </c>
      <c r="K195" s="70">
        <f>IFERROR(+'Calendario LIE 2026'!K211/'Calendario LIE 2026'!$I211,0)</f>
        <v>8.2439832038687613E-2</v>
      </c>
      <c r="L195" s="70">
        <f>IFERROR(+'Calendario LIE 2026'!L211/'Calendario LIE 2026'!$I211,0)</f>
        <v>8.2439832038687613E-2</v>
      </c>
      <c r="M195" s="70">
        <f>IFERROR(+'Calendario LIE 2026'!M211/'Calendario LIE 2026'!$I211,0)</f>
        <v>8.2439832038687613E-2</v>
      </c>
      <c r="N195" s="70">
        <f>IFERROR(+'Calendario LIE 2026'!N211/'Calendario LIE 2026'!$I211,0)</f>
        <v>8.2439832038687613E-2</v>
      </c>
      <c r="O195" s="70">
        <f>IFERROR(+'Calendario LIE 2026'!O211/'Calendario LIE 2026'!$I211,0)</f>
        <v>8.2439832038687613E-2</v>
      </c>
      <c r="P195" s="70">
        <f>IFERROR(+'Calendario LIE 2026'!P211/'Calendario LIE 2026'!$I211,0)</f>
        <v>8.2439832038687613E-2</v>
      </c>
      <c r="Q195" s="70">
        <f>IFERROR(+'Calendario LIE 2026'!Q211/'Calendario LIE 2026'!$I211,0)</f>
        <v>8.2439832038687613E-2</v>
      </c>
      <c r="R195" s="70">
        <f>IFERROR(+'Calendario LIE 2026'!R211/'Calendario LIE 2026'!$I211,0)</f>
        <v>8.2439832038687613E-2</v>
      </c>
      <c r="S195" s="70">
        <f>IFERROR(+'Calendario LIE 2026'!S211/'Calendario LIE 2026'!$I211,0)</f>
        <v>0.12366005664253762</v>
      </c>
      <c r="T195" s="70">
        <f>IFERROR(+'Calendario LIE 2026'!T211/'Calendario LIE 2026'!$I211,0)</f>
        <v>0.1343814550092739</v>
      </c>
      <c r="U195" s="70">
        <f>IFERROR(+'Calendario LIE 2026'!U211/'Calendario LIE 2026'!$I211,0)</f>
        <v>0</v>
      </c>
      <c r="V195" s="27" t="s">
        <v>95</v>
      </c>
      <c r="W195" s="27" t="s">
        <v>138</v>
      </c>
    </row>
    <row r="196" spans="1:23" s="26" customFormat="1" ht="12" x14ac:dyDescent="0.25">
      <c r="A196" s="26">
        <v>4</v>
      </c>
      <c r="B196" s="62"/>
      <c r="C196" s="49"/>
      <c r="D196" s="8"/>
      <c r="E196" s="1" t="s">
        <v>281</v>
      </c>
      <c r="F196" s="254" t="s">
        <v>286</v>
      </c>
      <c r="G196" s="254"/>
      <c r="H196" s="8"/>
      <c r="I196" s="70">
        <f t="shared" si="2"/>
        <v>1</v>
      </c>
      <c r="J196" s="70">
        <f>IFERROR(+'Calendario LIE 2026'!J208/'Calendario LIE 2026'!$I208,0)</f>
        <v>9.6350336600256298E-2</v>
      </c>
      <c r="K196" s="70">
        <f>IFERROR(+'Calendario LIE 2026'!K208/'Calendario LIE 2026'!$I208,0)</f>
        <v>5.7153833810215465E-2</v>
      </c>
      <c r="L196" s="70">
        <f>IFERROR(+'Calendario LIE 2026'!L208/'Calendario LIE 2026'!$I208,0)</f>
        <v>5.6041072905435696E-2</v>
      </c>
      <c r="M196" s="70">
        <f>IFERROR(+'Calendario LIE 2026'!M208/'Calendario LIE 2026'!$I208,0)</f>
        <v>9.9782153590149775E-2</v>
      </c>
      <c r="N196" s="70">
        <f>IFERROR(+'Calendario LIE 2026'!N208/'Calendario LIE 2026'!$I208,0)</f>
        <v>7.1210300240291138E-2</v>
      </c>
      <c r="O196" s="70">
        <f>IFERROR(+'Calendario LIE 2026'!O208/'Calendario LIE 2026'!$I208,0)</f>
        <v>7.1210300240291138E-2</v>
      </c>
      <c r="P196" s="70">
        <f>IFERROR(+'Calendario LIE 2026'!P208/'Calendario LIE 2026'!$I208,0)</f>
        <v>9.9786622522976071E-2</v>
      </c>
      <c r="Q196" s="70">
        <f>IFERROR(+'Calendario LIE 2026'!Q208/'Calendario LIE 2026'!$I208,0)</f>
        <v>6.8696253481535338E-2</v>
      </c>
      <c r="R196" s="70">
        <f>IFERROR(+'Calendario LIE 2026'!R208/'Calendario LIE 2026'!$I208,0)</f>
        <v>6.8696253481535338E-2</v>
      </c>
      <c r="S196" s="70">
        <f>IFERROR(+'Calendario LIE 2026'!S208/'Calendario LIE 2026'!$I208,0)</f>
        <v>0.12255989319193272</v>
      </c>
      <c r="T196" s="70">
        <f>IFERROR(+'Calendario LIE 2026'!T208/'Calendario LIE 2026'!$I208,0)</f>
        <v>0.18851297993538102</v>
      </c>
      <c r="U196" s="70">
        <f>IFERROR(+'Calendario LIE 2026'!U208/'Calendario LIE 2026'!$I208,0)</f>
        <v>0</v>
      </c>
      <c r="V196" s="50" t="s">
        <v>95</v>
      </c>
      <c r="W196" s="50" t="s">
        <v>138</v>
      </c>
    </row>
    <row r="197" spans="1:23" s="30" customFormat="1" ht="12" x14ac:dyDescent="0.25">
      <c r="A197" s="30">
        <v>5</v>
      </c>
      <c r="B197" s="63"/>
      <c r="C197" s="31"/>
      <c r="D197" s="5"/>
      <c r="E197" s="3"/>
      <c r="F197" s="3" t="s">
        <v>287</v>
      </c>
      <c r="G197" s="5" t="s">
        <v>29</v>
      </c>
      <c r="H197" s="5"/>
      <c r="I197" s="71">
        <f t="shared" si="2"/>
        <v>0.99999999999999989</v>
      </c>
      <c r="J197" s="70">
        <f>IFERROR(+'Calendario LIE 2026'!J209/'Calendario LIE 2026'!$I209,0)</f>
        <v>9.9674652013728104E-2</v>
      </c>
      <c r="K197" s="70">
        <f>IFERROR(+'Calendario LIE 2026'!K209/'Calendario LIE 2026'!$I209,0)</f>
        <v>5.111102036129786E-2</v>
      </c>
      <c r="L197" s="70">
        <f>IFERROR(+'Calendario LIE 2026'!L209/'Calendario LIE 2026'!$I209,0)</f>
        <v>4.9732333702943214E-2</v>
      </c>
      <c r="M197" s="70">
        <f>IFERROR(+'Calendario LIE 2026'!M209/'Calendario LIE 2026'!$I209,0)</f>
        <v>0.10392660152274077</v>
      </c>
      <c r="N197" s="70">
        <f>IFERROR(+'Calendario LIE 2026'!N209/'Calendario LIE 2026'!$I209,0)</f>
        <v>6.8526683117442103E-2</v>
      </c>
      <c r="O197" s="70">
        <f>IFERROR(+'Calendario LIE 2026'!O209/'Calendario LIE 2026'!$I209,0)</f>
        <v>6.8526683117442103E-2</v>
      </c>
      <c r="P197" s="70">
        <f>IFERROR(+'Calendario LIE 2026'!P209/'Calendario LIE 2026'!$I209,0)</f>
        <v>0.10393213902434004</v>
      </c>
      <c r="Q197" s="70">
        <f>IFERROR(+'Calendario LIE 2026'!Q209/'Calendario LIE 2026'!$I209,0)</f>
        <v>6.5411834487860851E-2</v>
      </c>
      <c r="R197" s="70">
        <f>IFERROR(+'Calendario LIE 2026'!R209/'Calendario LIE 2026'!$I209,0)</f>
        <v>6.5411834487860851E-2</v>
      </c>
      <c r="S197" s="70">
        <f>IFERROR(+'Calendario LIE 2026'!S209/'Calendario LIE 2026'!$I209,0)</f>
        <v>0.12189443836025349</v>
      </c>
      <c r="T197" s="70">
        <f>IFERROR(+'Calendario LIE 2026'!T209/'Calendario LIE 2026'!$I209,0)</f>
        <v>0.20185177980409064</v>
      </c>
      <c r="U197" s="70">
        <f>IFERROR(+'Calendario LIE 2026'!U209/'Calendario LIE 2026'!$I209,0)</f>
        <v>0</v>
      </c>
      <c r="V197" s="27" t="s">
        <v>95</v>
      </c>
      <c r="W197" s="27" t="s">
        <v>138</v>
      </c>
    </row>
    <row r="198" spans="1:23" s="30" customFormat="1" ht="21.75" customHeight="1" x14ac:dyDescent="0.25">
      <c r="A198" s="30">
        <v>5</v>
      </c>
      <c r="B198" s="63"/>
      <c r="C198" s="31"/>
      <c r="D198" s="5"/>
      <c r="E198" s="3"/>
      <c r="F198" s="3" t="s">
        <v>288</v>
      </c>
      <c r="G198" s="6" t="s">
        <v>289</v>
      </c>
      <c r="H198" s="5"/>
      <c r="I198" s="71">
        <f t="shared" si="2"/>
        <v>0.99999999999999989</v>
      </c>
      <c r="J198" s="70">
        <f>IFERROR(+'Calendario LIE 2026'!J210/'Calendario LIE 2026'!$I210,0)</f>
        <v>9.9674656860119226E-2</v>
      </c>
      <c r="K198" s="70">
        <f>IFERROR(+'Calendario LIE 2026'!K210/'Calendario LIE 2026'!$I210,0)</f>
        <v>5.1111013584899327E-2</v>
      </c>
      <c r="L198" s="70">
        <f>IFERROR(+'Calendario LIE 2026'!L210/'Calendario LIE 2026'!$I210,0)</f>
        <v>4.9732324774097905E-2</v>
      </c>
      <c r="M198" s="70">
        <f>IFERROR(+'Calendario LIE 2026'!M210/'Calendario LIE 2026'!$I210,0)</f>
        <v>0.10392660086033373</v>
      </c>
      <c r="N198" s="70">
        <f>IFERROR(+'Calendario LIE 2026'!N210/'Calendario LIE 2026'!$I210,0)</f>
        <v>6.8526678624449375E-2</v>
      </c>
      <c r="O198" s="70">
        <f>IFERROR(+'Calendario LIE 2026'!O210/'Calendario LIE 2026'!$I210,0)</f>
        <v>6.8526678624449375E-2</v>
      </c>
      <c r="P198" s="70">
        <f>IFERROR(+'Calendario LIE 2026'!P210/'Calendario LIE 2026'!$I210,0)</f>
        <v>0.10393213560323505</v>
      </c>
      <c r="Q198" s="70">
        <f>IFERROR(+'Calendario LIE 2026'!Q210/'Calendario LIE 2026'!$I210,0)</f>
        <v>6.5411821150826374E-2</v>
      </c>
      <c r="R198" s="70">
        <f>IFERROR(+'Calendario LIE 2026'!R210/'Calendario LIE 2026'!$I210,0)</f>
        <v>6.5411821150826374E-2</v>
      </c>
      <c r="S198" s="70">
        <f>IFERROR(+'Calendario LIE 2026'!S210/'Calendario LIE 2026'!$I210,0)</f>
        <v>0.12190000370221495</v>
      </c>
      <c r="T198" s="70">
        <f>IFERROR(+'Calendario LIE 2026'!T210/'Calendario LIE 2026'!$I210,0)</f>
        <v>0.20184626506454831</v>
      </c>
      <c r="U198" s="70">
        <f>IFERROR(+'Calendario LIE 2026'!U210/'Calendario LIE 2026'!$I210,0)</f>
        <v>0</v>
      </c>
      <c r="V198" s="27" t="s">
        <v>95</v>
      </c>
      <c r="W198" s="27" t="s">
        <v>138</v>
      </c>
    </row>
    <row r="199" spans="1:23" s="30" customFormat="1" ht="21.75" customHeight="1" x14ac:dyDescent="0.25">
      <c r="B199" s="63"/>
      <c r="C199" s="31"/>
      <c r="D199" s="5"/>
      <c r="E199" s="3"/>
      <c r="F199" s="3" t="s">
        <v>364</v>
      </c>
      <c r="G199" s="6" t="s">
        <v>365</v>
      </c>
      <c r="H199" s="5"/>
      <c r="I199" s="71">
        <f t="shared" si="2"/>
        <v>1</v>
      </c>
      <c r="J199" s="70">
        <f>IFERROR(+'Calendario LIE 2026'!J212/'Calendario LIE 2026'!$I212,0)</f>
        <v>8.24398237532568E-2</v>
      </c>
      <c r="K199" s="70">
        <f>IFERROR(+'Calendario LIE 2026'!K212/'Calendario LIE 2026'!$I212,0)</f>
        <v>8.24398237532568E-2</v>
      </c>
      <c r="L199" s="70">
        <f>IFERROR(+'Calendario LIE 2026'!L212/'Calendario LIE 2026'!$I212,0)</f>
        <v>8.24398237532568E-2</v>
      </c>
      <c r="M199" s="70">
        <f>IFERROR(+'Calendario LIE 2026'!M212/'Calendario LIE 2026'!$I212,0)</f>
        <v>8.24398237532568E-2</v>
      </c>
      <c r="N199" s="70">
        <f>IFERROR(+'Calendario LIE 2026'!N212/'Calendario LIE 2026'!$I212,0)</f>
        <v>8.24398237532568E-2</v>
      </c>
      <c r="O199" s="70">
        <f>IFERROR(+'Calendario LIE 2026'!O212/'Calendario LIE 2026'!$I212,0)</f>
        <v>8.24398237532568E-2</v>
      </c>
      <c r="P199" s="70">
        <f>IFERROR(+'Calendario LIE 2026'!P212/'Calendario LIE 2026'!$I212,0)</f>
        <v>8.24398237532568E-2</v>
      </c>
      <c r="Q199" s="70">
        <f>IFERROR(+'Calendario LIE 2026'!Q212/'Calendario LIE 2026'!$I212,0)</f>
        <v>8.24398237532568E-2</v>
      </c>
      <c r="R199" s="70">
        <f>IFERROR(+'Calendario LIE 2026'!R212/'Calendario LIE 2026'!$I212,0)</f>
        <v>8.24398237532568E-2</v>
      </c>
      <c r="S199" s="70">
        <f>IFERROR(+'Calendario LIE 2026'!S212/'Calendario LIE 2026'!$I212,0)</f>
        <v>0.126002399484717</v>
      </c>
      <c r="T199" s="70">
        <f>IFERROR(+'Calendario LIE 2026'!T212/'Calendario LIE 2026'!$I212,0)</f>
        <v>0.13203918673597179</v>
      </c>
      <c r="U199" s="70">
        <f>IFERROR(+'Calendario LIE 2026'!U212/'Calendario LIE 2026'!$I212,0)</f>
        <v>0</v>
      </c>
      <c r="V199" s="48" t="s">
        <v>95</v>
      </c>
      <c r="W199" s="48" t="s">
        <v>138</v>
      </c>
    </row>
    <row r="200" spans="1:23" s="26" customFormat="1" ht="12" x14ac:dyDescent="0.25">
      <c r="A200" s="26">
        <v>4</v>
      </c>
      <c r="B200" s="62"/>
      <c r="C200" s="49"/>
      <c r="D200" s="8"/>
      <c r="E200" s="1" t="s">
        <v>282</v>
      </c>
      <c r="F200" s="254" t="s">
        <v>290</v>
      </c>
      <c r="G200" s="254"/>
      <c r="H200" s="8"/>
      <c r="I200" s="70">
        <f t="shared" si="2"/>
        <v>0.99999999999999989</v>
      </c>
      <c r="J200" s="70">
        <f>IFERROR(+'Calendario LIE 2026'!J196/'Calendario LIE 2026'!$I196,0)</f>
        <v>0</v>
      </c>
      <c r="K200" s="70">
        <f>IFERROR(+'Calendario LIE 2026'!K196/'Calendario LIE 2026'!$I196,0)</f>
        <v>0</v>
      </c>
      <c r="L200" s="70">
        <f>IFERROR(+'Calendario LIE 2026'!L196/'Calendario LIE 2026'!$I196,0)</f>
        <v>0.27272669059596905</v>
      </c>
      <c r="M200" s="70">
        <f>IFERROR(+'Calendario LIE 2026'!M196/'Calendario LIE 2026'!$I196,0)</f>
        <v>9.0909777856280294E-2</v>
      </c>
      <c r="N200" s="70">
        <f>IFERROR(+'Calendario LIE 2026'!N196/'Calendario LIE 2026'!$I196,0)</f>
        <v>9.0909777856280294E-2</v>
      </c>
      <c r="O200" s="70">
        <f>IFERROR(+'Calendario LIE 2026'!O196/'Calendario LIE 2026'!$I196,0)</f>
        <v>9.0908822534350592E-2</v>
      </c>
      <c r="P200" s="70">
        <f>IFERROR(+'Calendario LIE 2026'!P196/'Calendario LIE 2026'!$I196,0)</f>
        <v>9.0906914424501606E-2</v>
      </c>
      <c r="Q200" s="70">
        <f>IFERROR(+'Calendario LIE 2026'!Q196/'Calendario LIE 2026'!$I196,0)</f>
        <v>9.0908700901850256E-2</v>
      </c>
      <c r="R200" s="70">
        <f>IFERROR(+'Calendario LIE 2026'!R196/'Calendario LIE 2026'!$I196,0)</f>
        <v>9.0909777856280294E-2</v>
      </c>
      <c r="S200" s="70">
        <f>IFERROR(+'Calendario LIE 2026'!S196/'Calendario LIE 2026'!$I196,0)</f>
        <v>9.0909777856280294E-2</v>
      </c>
      <c r="T200" s="70">
        <f>IFERROR(+'Calendario LIE 2026'!T196/'Calendario LIE 2026'!$I196,0)</f>
        <v>9.0909760118207325E-2</v>
      </c>
      <c r="U200" s="70">
        <f>IFERROR(+'Calendario LIE 2026'!U196/'Calendario LIE 2026'!$I196,0)</f>
        <v>0</v>
      </c>
      <c r="V200" s="50" t="s">
        <v>95</v>
      </c>
      <c r="W200" s="50" t="s">
        <v>138</v>
      </c>
    </row>
    <row r="201" spans="1:23" s="30" customFormat="1" ht="12" x14ac:dyDescent="0.25">
      <c r="A201" s="30">
        <v>5</v>
      </c>
      <c r="B201" s="63"/>
      <c r="C201" s="31"/>
      <c r="D201" s="5"/>
      <c r="E201" s="3"/>
      <c r="F201" s="3" t="s">
        <v>291</v>
      </c>
      <c r="G201" s="6" t="s">
        <v>46</v>
      </c>
      <c r="H201" s="5"/>
      <c r="I201" s="71">
        <f t="shared" si="2"/>
        <v>1</v>
      </c>
      <c r="J201" s="70">
        <f>IFERROR(+'Calendario LIE 2026'!J197/'Calendario LIE 2026'!$I197,0)</f>
        <v>0</v>
      </c>
      <c r="K201" s="70">
        <f>IFERROR(+'Calendario LIE 2026'!K197/'Calendario LIE 2026'!$I197,0)</f>
        <v>0</v>
      </c>
      <c r="L201" s="70">
        <f>IFERROR(+'Calendario LIE 2026'!L197/'Calendario LIE 2026'!$I197,0)</f>
        <v>0.27272734749032851</v>
      </c>
      <c r="M201" s="70">
        <f>IFERROR(+'Calendario LIE 2026'!M197/'Calendario LIE 2026'!$I197,0)</f>
        <v>9.0909950684232424E-2</v>
      </c>
      <c r="N201" s="70">
        <f>IFERROR(+'Calendario LIE 2026'!N197/'Calendario LIE 2026'!$I197,0)</f>
        <v>9.0909950684232424E-2</v>
      </c>
      <c r="O201" s="70">
        <f>IFERROR(+'Calendario LIE 2026'!O197/'Calendario LIE 2026'!$I197,0)</f>
        <v>9.0902904266224813E-2</v>
      </c>
      <c r="P201" s="70">
        <f>IFERROR(+'Calendario LIE 2026'!P197/'Calendario LIE 2026'!$I197,0)</f>
        <v>9.0910044138052148E-2</v>
      </c>
      <c r="Q201" s="70">
        <f>IFERROR(+'Calendario LIE 2026'!Q197/'Calendario LIE 2026'!$I197,0)</f>
        <v>9.0909950684232424E-2</v>
      </c>
      <c r="R201" s="70">
        <f>IFERROR(+'Calendario LIE 2026'!R197/'Calendario LIE 2026'!$I197,0)</f>
        <v>9.0909950684232424E-2</v>
      </c>
      <c r="S201" s="70">
        <f>IFERROR(+'Calendario LIE 2026'!S197/'Calendario LIE 2026'!$I197,0)</f>
        <v>9.0909950684232424E-2</v>
      </c>
      <c r="T201" s="70">
        <f>IFERROR(+'Calendario LIE 2026'!T197/'Calendario LIE 2026'!$I197,0)</f>
        <v>9.0909950684232424E-2</v>
      </c>
      <c r="U201" s="70">
        <f>IFERROR(+'Calendario LIE 2026'!U197/'Calendario LIE 2026'!$I197,0)</f>
        <v>0</v>
      </c>
      <c r="V201" s="48" t="s">
        <v>95</v>
      </c>
      <c r="W201" s="48" t="s">
        <v>138</v>
      </c>
    </row>
    <row r="202" spans="1:23" s="30" customFormat="1" ht="22.5" x14ac:dyDescent="0.25">
      <c r="A202" s="30">
        <v>5</v>
      </c>
      <c r="B202" s="63"/>
      <c r="C202" s="31"/>
      <c r="D202" s="5"/>
      <c r="E202" s="3"/>
      <c r="F202" s="3" t="s">
        <v>292</v>
      </c>
      <c r="G202" s="6" t="s">
        <v>47</v>
      </c>
      <c r="H202" s="5"/>
      <c r="I202" s="71">
        <f t="shared" si="2"/>
        <v>1.0000000000000002</v>
      </c>
      <c r="J202" s="70">
        <f>IFERROR(+'Calendario LIE 2026'!J198/'Calendario LIE 2026'!$I198,0)</f>
        <v>0</v>
      </c>
      <c r="K202" s="70">
        <f>IFERROR(+'Calendario LIE 2026'!K198/'Calendario LIE 2026'!$I198,0)</f>
        <v>0</v>
      </c>
      <c r="L202" s="70">
        <f>IFERROR(+'Calendario LIE 2026'!L198/'Calendario LIE 2026'!$I198,0)</f>
        <v>0.27272746210359489</v>
      </c>
      <c r="M202" s="70">
        <f>IFERROR(+'Calendario LIE 2026'!M198/'Calendario LIE 2026'!$I198,0)</f>
        <v>9.0910015065542929E-2</v>
      </c>
      <c r="N202" s="70">
        <f>IFERROR(+'Calendario LIE 2026'!N198/'Calendario LIE 2026'!$I198,0)</f>
        <v>9.0910015065542929E-2</v>
      </c>
      <c r="O202" s="70">
        <f>IFERROR(+'Calendario LIE 2026'!O198/'Calendario LIE 2026'!$I198,0)</f>
        <v>9.0910015065542929E-2</v>
      </c>
      <c r="P202" s="70">
        <f>IFERROR(+'Calendario LIE 2026'!P198/'Calendario LIE 2026'!$I198,0)</f>
        <v>9.0902626863962013E-2</v>
      </c>
      <c r="Q202" s="70">
        <f>IFERROR(+'Calendario LIE 2026'!Q198/'Calendario LIE 2026'!$I198,0)</f>
        <v>9.0910015065542929E-2</v>
      </c>
      <c r="R202" s="70">
        <f>IFERROR(+'Calendario LIE 2026'!R198/'Calendario LIE 2026'!$I198,0)</f>
        <v>9.0910015065542929E-2</v>
      </c>
      <c r="S202" s="70">
        <f>IFERROR(+'Calendario LIE 2026'!S198/'Calendario LIE 2026'!$I198,0)</f>
        <v>9.0910015065542929E-2</v>
      </c>
      <c r="T202" s="70">
        <f>IFERROR(+'Calendario LIE 2026'!T198/'Calendario LIE 2026'!$I198,0)</f>
        <v>9.090982063918554E-2</v>
      </c>
      <c r="U202" s="70">
        <f>IFERROR(+'Calendario LIE 2026'!U198/'Calendario LIE 2026'!$I198,0)</f>
        <v>0</v>
      </c>
      <c r="V202" s="48" t="s">
        <v>95</v>
      </c>
      <c r="W202" s="48" t="s">
        <v>138</v>
      </c>
    </row>
    <row r="203" spans="1:23" s="30" customFormat="1" ht="12" x14ac:dyDescent="0.25">
      <c r="A203" s="30">
        <v>5</v>
      </c>
      <c r="B203" s="63"/>
      <c r="C203" s="31"/>
      <c r="D203" s="5"/>
      <c r="E203" s="3"/>
      <c r="F203" s="3" t="s">
        <v>293</v>
      </c>
      <c r="G203" s="6" t="s">
        <v>49</v>
      </c>
      <c r="H203" s="5"/>
      <c r="I203" s="71">
        <f t="shared" si="2"/>
        <v>0.99999999999999989</v>
      </c>
      <c r="J203" s="70">
        <f>IFERROR(+'Calendario LIE 2026'!J199/'Calendario LIE 2026'!$I199,0)</f>
        <v>0</v>
      </c>
      <c r="K203" s="70">
        <f>IFERROR(+'Calendario LIE 2026'!K199/'Calendario LIE 2026'!$I199,0)</f>
        <v>0</v>
      </c>
      <c r="L203" s="70">
        <f>IFERROR(+'Calendario LIE 2026'!L199/'Calendario LIE 2026'!$I199,0)</f>
        <v>0.27272463832454785</v>
      </c>
      <c r="M203" s="70">
        <f>IFERROR(+'Calendario LIE 2026'!M199/'Calendario LIE 2026'!$I199,0)</f>
        <v>9.0909111490362196E-2</v>
      </c>
      <c r="N203" s="70">
        <f>IFERROR(+'Calendario LIE 2026'!N199/'Calendario LIE 2026'!$I199,0)</f>
        <v>9.0909111490362196E-2</v>
      </c>
      <c r="O203" s="70">
        <f>IFERROR(+'Calendario LIE 2026'!O199/'Calendario LIE 2026'!$I199,0)</f>
        <v>9.0909111490362196E-2</v>
      </c>
      <c r="P203" s="70">
        <f>IFERROR(+'Calendario LIE 2026'!P199/'Calendario LIE 2026'!$I199,0)</f>
        <v>9.0911581242916761E-2</v>
      </c>
      <c r="Q203" s="70">
        <f>IFERROR(+'Calendario LIE 2026'!Q199/'Calendario LIE 2026'!$I199,0)</f>
        <v>9.0909111490362196E-2</v>
      </c>
      <c r="R203" s="70">
        <f>IFERROR(+'Calendario LIE 2026'!R199/'Calendario LIE 2026'!$I199,0)</f>
        <v>9.0909111490362196E-2</v>
      </c>
      <c r="S203" s="70">
        <f>IFERROR(+'Calendario LIE 2026'!S199/'Calendario LIE 2026'!$I199,0)</f>
        <v>9.0909111490362196E-2</v>
      </c>
      <c r="T203" s="70">
        <f>IFERROR(+'Calendario LIE 2026'!T199/'Calendario LIE 2026'!$I199,0)</f>
        <v>9.0909111490362196E-2</v>
      </c>
      <c r="U203" s="70">
        <f>IFERROR(+'Calendario LIE 2026'!U199/'Calendario LIE 2026'!$I199,0)</f>
        <v>0</v>
      </c>
      <c r="V203" s="48" t="s">
        <v>95</v>
      </c>
      <c r="W203" s="48" t="s">
        <v>138</v>
      </c>
    </row>
    <row r="204" spans="1:23" s="30" customFormat="1" ht="12" x14ac:dyDescent="0.25">
      <c r="A204" s="30">
        <v>5</v>
      </c>
      <c r="B204" s="63"/>
      <c r="C204" s="31"/>
      <c r="D204" s="5"/>
      <c r="E204" s="3"/>
      <c r="F204" s="3" t="s">
        <v>294</v>
      </c>
      <c r="G204" s="6" t="s">
        <v>50</v>
      </c>
      <c r="H204" s="5"/>
      <c r="I204" s="71">
        <f t="shared" si="2"/>
        <v>1</v>
      </c>
      <c r="J204" s="70">
        <f>IFERROR(+'Calendario LIE 2026'!J200/'Calendario LIE 2026'!$I200,0)</f>
        <v>0</v>
      </c>
      <c r="K204" s="70">
        <f>IFERROR(+'Calendario LIE 2026'!K200/'Calendario LIE 2026'!$I200,0)</f>
        <v>0</v>
      </c>
      <c r="L204" s="70">
        <f>IFERROR(+'Calendario LIE 2026'!L200/'Calendario LIE 2026'!$I200,0)</f>
        <v>0.27272733235151458</v>
      </c>
      <c r="M204" s="70">
        <f>IFERROR(+'Calendario LIE 2026'!M200/'Calendario LIE 2026'!$I200,0)</f>
        <v>9.0910005768552238E-2</v>
      </c>
      <c r="N204" s="70">
        <f>IFERROR(+'Calendario LIE 2026'!N200/'Calendario LIE 2026'!$I200,0)</f>
        <v>9.0910005768552238E-2</v>
      </c>
      <c r="O204" s="70">
        <f>IFERROR(+'Calendario LIE 2026'!O200/'Calendario LIE 2026'!$I200,0)</f>
        <v>9.0910005768552238E-2</v>
      </c>
      <c r="P204" s="70">
        <f>IFERROR(+'Calendario LIE 2026'!P200/'Calendario LIE 2026'!$I200,0)</f>
        <v>9.0902627268619723E-2</v>
      </c>
      <c r="Q204" s="70">
        <f>IFERROR(+'Calendario LIE 2026'!Q200/'Calendario LIE 2026'!$I200,0)</f>
        <v>9.0910005768552238E-2</v>
      </c>
      <c r="R204" s="70">
        <f>IFERROR(+'Calendario LIE 2026'!R200/'Calendario LIE 2026'!$I200,0)</f>
        <v>9.0910005768552238E-2</v>
      </c>
      <c r="S204" s="70">
        <f>IFERROR(+'Calendario LIE 2026'!S200/'Calendario LIE 2026'!$I200,0)</f>
        <v>9.0910005768552238E-2</v>
      </c>
      <c r="T204" s="70">
        <f>IFERROR(+'Calendario LIE 2026'!T200/'Calendario LIE 2026'!$I200,0)</f>
        <v>9.0910005768552238E-2</v>
      </c>
      <c r="U204" s="70">
        <f>IFERROR(+'Calendario LIE 2026'!U200/'Calendario LIE 2026'!$I200,0)</f>
        <v>0</v>
      </c>
      <c r="V204" s="48" t="s">
        <v>95</v>
      </c>
      <c r="W204" s="48" t="s">
        <v>138</v>
      </c>
    </row>
    <row r="205" spans="1:23" s="30" customFormat="1" ht="12" x14ac:dyDescent="0.25">
      <c r="B205" s="63"/>
      <c r="C205" s="31"/>
      <c r="D205" s="5"/>
      <c r="E205" s="3"/>
      <c r="F205" s="3" t="s">
        <v>295</v>
      </c>
      <c r="G205" s="6" t="s">
        <v>52</v>
      </c>
      <c r="H205" s="5"/>
      <c r="I205" s="71">
        <f t="shared" si="2"/>
        <v>0.99999999999999989</v>
      </c>
      <c r="J205" s="70">
        <f>IFERROR(+'Calendario LIE 2026'!J201/'Calendario LIE 2026'!$I201,0)</f>
        <v>0</v>
      </c>
      <c r="K205" s="70">
        <f>IFERROR(+'Calendario LIE 2026'!K201/'Calendario LIE 2026'!$I201,0)</f>
        <v>0</v>
      </c>
      <c r="L205" s="70">
        <f>IFERROR(+'Calendario LIE 2026'!L201/'Calendario LIE 2026'!$I201,0)</f>
        <v>0.27272735811933652</v>
      </c>
      <c r="M205" s="70">
        <f>IFERROR(+'Calendario LIE 2026'!M201/'Calendario LIE 2026'!$I201,0)</f>
        <v>9.0910005228993437E-2</v>
      </c>
      <c r="N205" s="70">
        <f>IFERROR(+'Calendario LIE 2026'!N201/'Calendario LIE 2026'!$I201,0)</f>
        <v>9.0910005228993437E-2</v>
      </c>
      <c r="O205" s="70">
        <f>IFERROR(+'Calendario LIE 2026'!O201/'Calendario LIE 2026'!$I201,0)</f>
        <v>9.0910005228993437E-2</v>
      </c>
      <c r="P205" s="70">
        <f>IFERROR(+'Calendario LIE 2026'!P201/'Calendario LIE 2026'!$I201,0)</f>
        <v>9.0902605277709408E-2</v>
      </c>
      <c r="Q205" s="70">
        <f>IFERROR(+'Calendario LIE 2026'!Q201/'Calendario LIE 2026'!$I201,0)</f>
        <v>9.0910005228993437E-2</v>
      </c>
      <c r="R205" s="70">
        <f>IFERROR(+'Calendario LIE 2026'!R201/'Calendario LIE 2026'!$I201,0)</f>
        <v>9.0910005228993437E-2</v>
      </c>
      <c r="S205" s="70">
        <f>IFERROR(+'Calendario LIE 2026'!S201/'Calendario LIE 2026'!$I201,0)</f>
        <v>9.0910005228993437E-2</v>
      </c>
      <c r="T205" s="70">
        <f>IFERROR(+'Calendario LIE 2026'!T201/'Calendario LIE 2026'!$I201,0)</f>
        <v>9.0910005228993437E-2</v>
      </c>
      <c r="U205" s="70">
        <f>IFERROR(+'Calendario LIE 2026'!U201/'Calendario LIE 2026'!$I201,0)</f>
        <v>0</v>
      </c>
      <c r="V205" s="48" t="s">
        <v>95</v>
      </c>
      <c r="W205" s="48" t="s">
        <v>138</v>
      </c>
    </row>
    <row r="206" spans="1:23" s="30" customFormat="1" ht="12" x14ac:dyDescent="0.25">
      <c r="B206" s="63"/>
      <c r="C206" s="31"/>
      <c r="D206" s="5"/>
      <c r="E206" s="3"/>
      <c r="F206" s="3" t="s">
        <v>296</v>
      </c>
      <c r="G206" s="6" t="s">
        <v>48</v>
      </c>
      <c r="H206" s="5"/>
      <c r="I206" s="71">
        <f t="shared" si="2"/>
        <v>0.99999999999999978</v>
      </c>
      <c r="J206" s="70">
        <f>IFERROR(+'Calendario LIE 2026'!J202/'Calendario LIE 2026'!$I202,0)</f>
        <v>0</v>
      </c>
      <c r="K206" s="70">
        <f>IFERROR(+'Calendario LIE 2026'!K202/'Calendario LIE 2026'!$I202,0)</f>
        <v>0</v>
      </c>
      <c r="L206" s="70">
        <f>IFERROR(+'Calendario LIE 2026'!L202/'Calendario LIE 2026'!$I202,0)</f>
        <v>0.27272728737539065</v>
      </c>
      <c r="M206" s="70">
        <f>IFERROR(+'Calendario LIE 2026'!M202/'Calendario LIE 2026'!$I202,0)</f>
        <v>9.0910035712697443E-2</v>
      </c>
      <c r="N206" s="70">
        <f>IFERROR(+'Calendario LIE 2026'!N202/'Calendario LIE 2026'!$I202,0)</f>
        <v>9.0910035712697443E-2</v>
      </c>
      <c r="O206" s="70">
        <f>IFERROR(+'Calendario LIE 2026'!O202/'Calendario LIE 2026'!$I202,0)</f>
        <v>9.0910035712697443E-2</v>
      </c>
      <c r="P206" s="70">
        <f>IFERROR(+'Calendario LIE 2026'!P202/'Calendario LIE 2026'!$I202,0)</f>
        <v>9.0902462635727266E-2</v>
      </c>
      <c r="Q206" s="70">
        <f>IFERROR(+'Calendario LIE 2026'!Q202/'Calendario LIE 2026'!$I202,0)</f>
        <v>9.0910035712697443E-2</v>
      </c>
      <c r="R206" s="70">
        <f>IFERROR(+'Calendario LIE 2026'!R202/'Calendario LIE 2026'!$I202,0)</f>
        <v>9.0910035712697443E-2</v>
      </c>
      <c r="S206" s="70">
        <f>IFERROR(+'Calendario LIE 2026'!S202/'Calendario LIE 2026'!$I202,0)</f>
        <v>9.0910035712697443E-2</v>
      </c>
      <c r="T206" s="70">
        <f>IFERROR(+'Calendario LIE 2026'!T202/'Calendario LIE 2026'!$I202,0)</f>
        <v>9.0910035712697443E-2</v>
      </c>
      <c r="U206" s="70">
        <f>IFERROR(+'Calendario LIE 2026'!U202/'Calendario LIE 2026'!$I202,0)</f>
        <v>0</v>
      </c>
      <c r="V206" s="48" t="s">
        <v>95</v>
      </c>
      <c r="W206" s="48" t="s">
        <v>138</v>
      </c>
    </row>
    <row r="207" spans="1:23" s="30" customFormat="1" ht="12" x14ac:dyDescent="0.25">
      <c r="B207" s="63"/>
      <c r="C207" s="31"/>
      <c r="D207" s="5"/>
      <c r="E207" s="3"/>
      <c r="F207" s="3" t="s">
        <v>297</v>
      </c>
      <c r="G207" s="6" t="s">
        <v>51</v>
      </c>
      <c r="H207" s="5"/>
      <c r="I207" s="71">
        <f t="shared" si="2"/>
        <v>0.99999999999999978</v>
      </c>
      <c r="J207" s="70">
        <f>IFERROR(+'Calendario LIE 2026'!J203/'Calendario LIE 2026'!$I203,0)</f>
        <v>0</v>
      </c>
      <c r="K207" s="70">
        <f>IFERROR(+'Calendario LIE 2026'!K203/'Calendario LIE 2026'!$I203,0)</f>
        <v>0</v>
      </c>
      <c r="L207" s="70">
        <f>IFERROR(+'Calendario LIE 2026'!L203/'Calendario LIE 2026'!$I203,0)</f>
        <v>0.27272737232105881</v>
      </c>
      <c r="M207" s="70">
        <f>IFERROR(+'Calendario LIE 2026'!M203/'Calendario LIE 2026'!$I203,0)</f>
        <v>9.0910009661767474E-2</v>
      </c>
      <c r="N207" s="70">
        <f>IFERROR(+'Calendario LIE 2026'!N203/'Calendario LIE 2026'!$I203,0)</f>
        <v>9.0910009661767474E-2</v>
      </c>
      <c r="O207" s="70">
        <f>IFERROR(+'Calendario LIE 2026'!O203/'Calendario LIE 2026'!$I203,0)</f>
        <v>9.0910009661767474E-2</v>
      </c>
      <c r="P207" s="70">
        <f>IFERROR(+'Calendario LIE 2026'!P203/'Calendario LIE 2026'!$I203,0)</f>
        <v>9.0902560046568853E-2</v>
      </c>
      <c r="Q207" s="70">
        <f>IFERROR(+'Calendario LIE 2026'!Q203/'Calendario LIE 2026'!$I203,0)</f>
        <v>9.0910009661767474E-2</v>
      </c>
      <c r="R207" s="70">
        <f>IFERROR(+'Calendario LIE 2026'!R203/'Calendario LIE 2026'!$I203,0)</f>
        <v>9.0910009661767474E-2</v>
      </c>
      <c r="S207" s="70">
        <f>IFERROR(+'Calendario LIE 2026'!S203/'Calendario LIE 2026'!$I203,0)</f>
        <v>9.0910009661767474E-2</v>
      </c>
      <c r="T207" s="70">
        <f>IFERROR(+'Calendario LIE 2026'!T203/'Calendario LIE 2026'!$I203,0)</f>
        <v>9.0910009661767474E-2</v>
      </c>
      <c r="U207" s="70">
        <f>IFERROR(+'Calendario LIE 2026'!U203/'Calendario LIE 2026'!$I203,0)</f>
        <v>0</v>
      </c>
      <c r="V207" s="48" t="s">
        <v>95</v>
      </c>
      <c r="W207" s="48" t="s">
        <v>138</v>
      </c>
    </row>
    <row r="208" spans="1:23" s="30" customFormat="1" ht="22.5" x14ac:dyDescent="0.25">
      <c r="A208" s="30">
        <v>5</v>
      </c>
      <c r="B208" s="63"/>
      <c r="C208" s="31"/>
      <c r="D208" s="5"/>
      <c r="E208" s="3"/>
      <c r="F208" s="3" t="s">
        <v>298</v>
      </c>
      <c r="G208" s="6" t="s">
        <v>134</v>
      </c>
      <c r="H208" s="5"/>
      <c r="I208" s="71">
        <f t="shared" si="2"/>
        <v>1</v>
      </c>
      <c r="J208" s="70">
        <f>IFERROR(+'Calendario LIE 2026'!J204/'Calendario LIE 2026'!$I204,0)</f>
        <v>0</v>
      </c>
      <c r="K208" s="70">
        <f>IFERROR(+'Calendario LIE 2026'!K204/'Calendario LIE 2026'!$I204,0)</f>
        <v>0</v>
      </c>
      <c r="L208" s="70">
        <f>IFERROR(+'Calendario LIE 2026'!L204/'Calendario LIE 2026'!$I204,0)</f>
        <v>0.27272732124995597</v>
      </c>
      <c r="M208" s="70">
        <f>IFERROR(+'Calendario LIE 2026'!M204/'Calendario LIE 2026'!$I204,0)</f>
        <v>9.0909925499242608E-2</v>
      </c>
      <c r="N208" s="70">
        <f>IFERROR(+'Calendario LIE 2026'!N204/'Calendario LIE 2026'!$I204,0)</f>
        <v>9.0909925499242608E-2</v>
      </c>
      <c r="O208" s="70">
        <f>IFERROR(+'Calendario LIE 2026'!O204/'Calendario LIE 2026'!$I204,0)</f>
        <v>9.0909925499242608E-2</v>
      </c>
      <c r="P208" s="70">
        <f>IFERROR(+'Calendario LIE 2026'!P204/'Calendario LIE 2026'!$I204,0)</f>
        <v>9.0903200255345762E-2</v>
      </c>
      <c r="Q208" s="70">
        <f>IFERROR(+'Calendario LIE 2026'!Q204/'Calendario LIE 2026'!$I204,0)</f>
        <v>9.0909925499242608E-2</v>
      </c>
      <c r="R208" s="70">
        <f>IFERROR(+'Calendario LIE 2026'!R204/'Calendario LIE 2026'!$I204,0)</f>
        <v>9.0909925499242608E-2</v>
      </c>
      <c r="S208" s="70">
        <f>IFERROR(+'Calendario LIE 2026'!S204/'Calendario LIE 2026'!$I204,0)</f>
        <v>9.0909925499242608E-2</v>
      </c>
      <c r="T208" s="70">
        <f>IFERROR(+'Calendario LIE 2026'!T204/'Calendario LIE 2026'!$I204,0)</f>
        <v>9.0909925499242608E-2</v>
      </c>
      <c r="U208" s="70">
        <f>IFERROR(+'Calendario LIE 2026'!U204/'Calendario LIE 2026'!$I204,0)</f>
        <v>0</v>
      </c>
      <c r="V208" s="48" t="s">
        <v>95</v>
      </c>
      <c r="W208" s="48" t="s">
        <v>138</v>
      </c>
    </row>
    <row r="209" spans="1:23" s="30" customFormat="1" ht="12" x14ac:dyDescent="0.25">
      <c r="A209" s="30">
        <v>5</v>
      </c>
      <c r="B209" s="63"/>
      <c r="C209" s="31"/>
      <c r="D209" s="5"/>
      <c r="E209" s="3"/>
      <c r="F209" s="3" t="s">
        <v>299</v>
      </c>
      <c r="G209" s="6" t="s">
        <v>45</v>
      </c>
      <c r="H209" s="5"/>
      <c r="I209" s="71">
        <f t="shared" si="2"/>
        <v>0.99999999999999989</v>
      </c>
      <c r="J209" s="70">
        <f>IFERROR(+'Calendario LIE 2026'!J205/'Calendario LIE 2026'!$I205,0)</f>
        <v>0</v>
      </c>
      <c r="K209" s="70">
        <f>IFERROR(+'Calendario LIE 2026'!K205/'Calendario LIE 2026'!$I205,0)</f>
        <v>0</v>
      </c>
      <c r="L209" s="70">
        <f>IFERROR(+'Calendario LIE 2026'!L205/'Calendario LIE 2026'!$I205,0)</f>
        <v>0.27272736208369747</v>
      </c>
      <c r="M209" s="70">
        <f>IFERROR(+'Calendario LIE 2026'!M205/'Calendario LIE 2026'!$I205,0)</f>
        <v>9.0910005323170714E-2</v>
      </c>
      <c r="N209" s="70">
        <f>IFERROR(+'Calendario LIE 2026'!N205/'Calendario LIE 2026'!$I205,0)</f>
        <v>9.0910005323170714E-2</v>
      </c>
      <c r="O209" s="70">
        <f>IFERROR(+'Calendario LIE 2026'!O205/'Calendario LIE 2026'!$I205,0)</f>
        <v>9.0910005323170714E-2</v>
      </c>
      <c r="P209" s="70">
        <f>IFERROR(+'Calendario LIE 2026'!P205/'Calendario LIE 2026'!$I205,0)</f>
        <v>9.0910103615237936E-2</v>
      </c>
      <c r="Q209" s="70">
        <f>IFERROR(+'Calendario LIE 2026'!Q205/'Calendario LIE 2026'!$I205,0)</f>
        <v>9.0902502362040283E-2</v>
      </c>
      <c r="R209" s="70">
        <f>IFERROR(+'Calendario LIE 2026'!R205/'Calendario LIE 2026'!$I205,0)</f>
        <v>9.0910005323170714E-2</v>
      </c>
      <c r="S209" s="70">
        <f>IFERROR(+'Calendario LIE 2026'!S205/'Calendario LIE 2026'!$I205,0)</f>
        <v>9.0910005323170714E-2</v>
      </c>
      <c r="T209" s="70">
        <f>IFERROR(+'Calendario LIE 2026'!T205/'Calendario LIE 2026'!$I205,0)</f>
        <v>9.0910005323170714E-2</v>
      </c>
      <c r="U209" s="70">
        <f>IFERROR(+'Calendario LIE 2026'!U205/'Calendario LIE 2026'!$I205,0)</f>
        <v>0</v>
      </c>
      <c r="V209" s="48" t="s">
        <v>95</v>
      </c>
      <c r="W209" s="48" t="s">
        <v>138</v>
      </c>
    </row>
    <row r="210" spans="1:23" s="30" customFormat="1" ht="12" customHeight="1" x14ac:dyDescent="0.25">
      <c r="A210" s="30">
        <v>5</v>
      </c>
      <c r="B210" s="63"/>
      <c r="C210" s="31"/>
      <c r="D210" s="5"/>
      <c r="E210" s="3"/>
      <c r="F210" s="3" t="s">
        <v>300</v>
      </c>
      <c r="G210" s="6" t="s">
        <v>44</v>
      </c>
      <c r="H210" s="5"/>
      <c r="I210" s="71">
        <f t="shared" si="2"/>
        <v>0.99999999999999978</v>
      </c>
      <c r="J210" s="70">
        <f>IFERROR(+'Calendario LIE 2026'!J206/'Calendario LIE 2026'!$I206,0)</f>
        <v>0</v>
      </c>
      <c r="K210" s="70">
        <f>IFERROR(+'Calendario LIE 2026'!K206/'Calendario LIE 2026'!$I206,0)</f>
        <v>0</v>
      </c>
      <c r="L210" s="70">
        <f>IFERROR(+'Calendario LIE 2026'!L206/'Calendario LIE 2026'!$I206,0)</f>
        <v>0.27272734338320098</v>
      </c>
      <c r="M210" s="70">
        <f>IFERROR(+'Calendario LIE 2026'!M206/'Calendario LIE 2026'!$I206,0)</f>
        <v>9.0910021212146142E-2</v>
      </c>
      <c r="N210" s="70">
        <f>IFERROR(+'Calendario LIE 2026'!N206/'Calendario LIE 2026'!$I206,0)</f>
        <v>9.0910021212146142E-2</v>
      </c>
      <c r="O210" s="70">
        <f>IFERROR(+'Calendario LIE 2026'!O206/'Calendario LIE 2026'!$I206,0)</f>
        <v>9.0910021212146142E-2</v>
      </c>
      <c r="P210" s="70">
        <f>IFERROR(+'Calendario LIE 2026'!P206/'Calendario LIE 2026'!$I206,0)</f>
        <v>9.0910021212146142E-2</v>
      </c>
      <c r="Q210" s="70">
        <f>IFERROR(+'Calendario LIE 2026'!Q206/'Calendario LIE 2026'!$I206,0)</f>
        <v>9.0902508131776055E-2</v>
      </c>
      <c r="R210" s="70">
        <f>IFERROR(+'Calendario LIE 2026'!R206/'Calendario LIE 2026'!$I206,0)</f>
        <v>9.0910021212146142E-2</v>
      </c>
      <c r="S210" s="70">
        <f>IFERROR(+'Calendario LIE 2026'!S206/'Calendario LIE 2026'!$I206,0)</f>
        <v>9.0910021212146142E-2</v>
      </c>
      <c r="T210" s="70">
        <f>IFERROR(+'Calendario LIE 2026'!T206/'Calendario LIE 2026'!$I206,0)</f>
        <v>9.0910021212146142E-2</v>
      </c>
      <c r="U210" s="70">
        <f>IFERROR(+'Calendario LIE 2026'!U206/'Calendario LIE 2026'!$I206,0)</f>
        <v>0</v>
      </c>
      <c r="V210" s="48" t="s">
        <v>95</v>
      </c>
      <c r="W210" s="48" t="s">
        <v>138</v>
      </c>
    </row>
    <row r="211" spans="1:23" s="30" customFormat="1" ht="22.5" x14ac:dyDescent="0.25">
      <c r="A211" s="30">
        <v>5</v>
      </c>
      <c r="B211" s="63"/>
      <c r="C211" s="31"/>
      <c r="D211" s="5"/>
      <c r="E211" s="3"/>
      <c r="F211" s="3" t="s">
        <v>301</v>
      </c>
      <c r="G211" s="6" t="s">
        <v>54</v>
      </c>
      <c r="H211" s="5"/>
      <c r="I211" s="71">
        <f t="shared" si="2"/>
        <v>1</v>
      </c>
      <c r="J211" s="70">
        <f>IFERROR(+'Calendario LIE 2026'!J207/'Calendario LIE 2026'!$I207,0)</f>
        <v>0</v>
      </c>
      <c r="K211" s="70">
        <f>IFERROR(+'Calendario LIE 2026'!K207/'Calendario LIE 2026'!$I207,0)</f>
        <v>0</v>
      </c>
      <c r="L211" s="70">
        <f>IFERROR(+'Calendario LIE 2026'!L207/'Calendario LIE 2026'!$I207,0)</f>
        <v>0.27272733733047905</v>
      </c>
      <c r="M211" s="70">
        <f>IFERROR(+'Calendario LIE 2026'!M207/'Calendario LIE 2026'!$I207,0)</f>
        <v>9.0909971127777281E-2</v>
      </c>
      <c r="N211" s="70">
        <f>IFERROR(+'Calendario LIE 2026'!N207/'Calendario LIE 2026'!$I207,0)</f>
        <v>9.0909971127777281E-2</v>
      </c>
      <c r="O211" s="70">
        <f>IFERROR(+'Calendario LIE 2026'!O207/'Calendario LIE 2026'!$I207,0)</f>
        <v>9.0909971127777281E-2</v>
      </c>
      <c r="P211" s="70">
        <f>IFERROR(+'Calendario LIE 2026'!P207/'Calendario LIE 2026'!$I207,0)</f>
        <v>9.0909971127777281E-2</v>
      </c>
      <c r="Q211" s="70">
        <f>IFERROR(+'Calendario LIE 2026'!Q207/'Calendario LIE 2026'!$I207,0)</f>
        <v>9.0902864775079945E-2</v>
      </c>
      <c r="R211" s="70">
        <f>IFERROR(+'Calendario LIE 2026'!R207/'Calendario LIE 2026'!$I207,0)</f>
        <v>9.0909971127777281E-2</v>
      </c>
      <c r="S211" s="70">
        <f>IFERROR(+'Calendario LIE 2026'!S207/'Calendario LIE 2026'!$I207,0)</f>
        <v>9.0909971127777281E-2</v>
      </c>
      <c r="T211" s="70">
        <f>IFERROR(+'Calendario LIE 2026'!T207/'Calendario LIE 2026'!$I207,0)</f>
        <v>9.0909971127777281E-2</v>
      </c>
      <c r="U211" s="70">
        <f>IFERROR(+'Calendario LIE 2026'!U207/'Calendario LIE 2026'!$I207,0)</f>
        <v>0</v>
      </c>
      <c r="V211" s="48" t="s">
        <v>95</v>
      </c>
      <c r="W211" s="48" t="s">
        <v>138</v>
      </c>
    </row>
    <row r="212" spans="1:23" s="26" customFormat="1" ht="12" x14ac:dyDescent="0.25">
      <c r="A212" s="26">
        <v>4</v>
      </c>
      <c r="B212" s="62"/>
      <c r="C212" s="49"/>
      <c r="D212" s="8"/>
      <c r="E212" s="1" t="s">
        <v>283</v>
      </c>
      <c r="F212" s="254" t="s">
        <v>303</v>
      </c>
      <c r="G212" s="254"/>
      <c r="H212" s="8"/>
      <c r="I212" s="70">
        <f t="shared" si="2"/>
        <v>0</v>
      </c>
      <c r="J212" s="70">
        <f>IFERROR(+'Calendario LIE 2026'!#REF!/'Calendario LIE 2026'!#REF!,0)</f>
        <v>0</v>
      </c>
      <c r="K212" s="70">
        <f>IFERROR(+'Calendario LIE 2026'!#REF!/'Calendario LIE 2026'!#REF!,0)</f>
        <v>0</v>
      </c>
      <c r="L212" s="70">
        <f>IFERROR(+'Calendario LIE 2026'!#REF!/'Calendario LIE 2026'!#REF!,0)</f>
        <v>0</v>
      </c>
      <c r="M212" s="70">
        <f>IFERROR(+'Calendario LIE 2026'!#REF!/'Calendario LIE 2026'!#REF!,0)</f>
        <v>0</v>
      </c>
      <c r="N212" s="70">
        <f>IFERROR(+'Calendario LIE 2026'!#REF!/'Calendario LIE 2026'!#REF!,0)</f>
        <v>0</v>
      </c>
      <c r="O212" s="70">
        <f>IFERROR(+'Calendario LIE 2026'!#REF!/'Calendario LIE 2026'!#REF!,0)</f>
        <v>0</v>
      </c>
      <c r="P212" s="70">
        <f>IFERROR(+'Calendario LIE 2026'!#REF!/'Calendario LIE 2026'!#REF!,0)</f>
        <v>0</v>
      </c>
      <c r="Q212" s="70">
        <f>IFERROR(+'Calendario LIE 2026'!#REF!/'Calendario LIE 2026'!#REF!,0)</f>
        <v>0</v>
      </c>
      <c r="R212" s="70">
        <f>IFERROR(+'Calendario LIE 2026'!#REF!/'Calendario LIE 2026'!#REF!,0)</f>
        <v>0</v>
      </c>
      <c r="S212" s="70">
        <f>IFERROR(+'Calendario LIE 2026'!#REF!/'Calendario LIE 2026'!#REF!,0)</f>
        <v>0</v>
      </c>
      <c r="T212" s="70">
        <f>IFERROR(+'Calendario LIE 2026'!#REF!/'Calendario LIE 2026'!#REF!,0)</f>
        <v>0</v>
      </c>
      <c r="U212" s="70">
        <f>IFERROR(+'Calendario LIE 2026'!#REF!/'Calendario LIE 2026'!#REF!,0)</f>
        <v>0</v>
      </c>
      <c r="V212" s="50" t="s">
        <v>95</v>
      </c>
      <c r="W212" s="50" t="s">
        <v>138</v>
      </c>
    </row>
    <row r="213" spans="1:23" s="26" customFormat="1" ht="24.75" customHeight="1" x14ac:dyDescent="0.25">
      <c r="B213" s="62"/>
      <c r="C213" s="49"/>
      <c r="D213" s="8"/>
      <c r="E213" s="1" t="s">
        <v>268</v>
      </c>
      <c r="F213" s="254" t="s">
        <v>354</v>
      </c>
      <c r="G213" s="254"/>
      <c r="H213" s="8"/>
      <c r="I213" s="70">
        <f t="shared" si="2"/>
        <v>0</v>
      </c>
      <c r="J213" s="70">
        <f>IFERROR(+'Calendario LIE 2026'!#REF!/'Calendario LIE 2026'!#REF!,0)</f>
        <v>0</v>
      </c>
      <c r="K213" s="70">
        <f>IFERROR(+'Calendario LIE 2026'!#REF!/'Calendario LIE 2026'!#REF!,0)</f>
        <v>0</v>
      </c>
      <c r="L213" s="70">
        <f>IFERROR(+'Calendario LIE 2026'!#REF!/'Calendario LIE 2026'!#REF!,0)</f>
        <v>0</v>
      </c>
      <c r="M213" s="70">
        <f>IFERROR(+'Calendario LIE 2026'!#REF!/'Calendario LIE 2026'!#REF!,0)</f>
        <v>0</v>
      </c>
      <c r="N213" s="70">
        <f>IFERROR(+'Calendario LIE 2026'!#REF!/'Calendario LIE 2026'!#REF!,0)</f>
        <v>0</v>
      </c>
      <c r="O213" s="70">
        <f>IFERROR(+'Calendario LIE 2026'!#REF!/'Calendario LIE 2026'!#REF!,0)</f>
        <v>0</v>
      </c>
      <c r="P213" s="70">
        <f>IFERROR(+'Calendario LIE 2026'!#REF!/'Calendario LIE 2026'!#REF!,0)</f>
        <v>0</v>
      </c>
      <c r="Q213" s="70">
        <f>IFERROR(+'Calendario LIE 2026'!#REF!/'Calendario LIE 2026'!#REF!,0)</f>
        <v>0</v>
      </c>
      <c r="R213" s="70">
        <f>IFERROR(+'Calendario LIE 2026'!#REF!/'Calendario LIE 2026'!#REF!,0)</f>
        <v>0</v>
      </c>
      <c r="S213" s="70">
        <f>IFERROR(+'Calendario LIE 2026'!#REF!/'Calendario LIE 2026'!#REF!,0)</f>
        <v>0</v>
      </c>
      <c r="T213" s="70">
        <f>IFERROR(+'Calendario LIE 2026'!#REF!/'Calendario LIE 2026'!#REF!,0)</f>
        <v>0</v>
      </c>
      <c r="U213" s="70">
        <f>IFERROR(+'Calendario LIE 2026'!#REF!/'Calendario LIE 2026'!#REF!,0)</f>
        <v>0</v>
      </c>
      <c r="V213" s="50" t="s">
        <v>95</v>
      </c>
      <c r="W213" s="50" t="s">
        <v>138</v>
      </c>
    </row>
    <row r="214" spans="1:23" s="26" customFormat="1" ht="24.75" customHeight="1" x14ac:dyDescent="0.25">
      <c r="B214" s="62"/>
      <c r="C214" s="49"/>
      <c r="D214" s="8"/>
      <c r="E214" s="1" t="s">
        <v>284</v>
      </c>
      <c r="F214" s="254" t="s">
        <v>355</v>
      </c>
      <c r="G214" s="254"/>
      <c r="H214" s="8"/>
      <c r="I214" s="70">
        <f t="shared" si="2"/>
        <v>0</v>
      </c>
      <c r="J214" s="70">
        <f>IFERROR(+'Calendario LIE 2026'!#REF!/'Calendario LIE 2026'!#REF!,0)</f>
        <v>0</v>
      </c>
      <c r="K214" s="70">
        <f>IFERROR(+'Calendario LIE 2026'!#REF!/'Calendario LIE 2026'!#REF!,0)</f>
        <v>0</v>
      </c>
      <c r="L214" s="70">
        <f>IFERROR(+'Calendario LIE 2026'!#REF!/'Calendario LIE 2026'!#REF!,0)</f>
        <v>0</v>
      </c>
      <c r="M214" s="70">
        <f>IFERROR(+'Calendario LIE 2026'!#REF!/'Calendario LIE 2026'!#REF!,0)</f>
        <v>0</v>
      </c>
      <c r="N214" s="70">
        <f>IFERROR(+'Calendario LIE 2026'!#REF!/'Calendario LIE 2026'!#REF!,0)</f>
        <v>0</v>
      </c>
      <c r="O214" s="70">
        <f>IFERROR(+'Calendario LIE 2026'!#REF!/'Calendario LIE 2026'!#REF!,0)</f>
        <v>0</v>
      </c>
      <c r="P214" s="70">
        <f>IFERROR(+'Calendario LIE 2026'!#REF!/'Calendario LIE 2026'!#REF!,0)</f>
        <v>0</v>
      </c>
      <c r="Q214" s="70">
        <f>IFERROR(+'Calendario LIE 2026'!#REF!/'Calendario LIE 2026'!#REF!,0)</f>
        <v>0</v>
      </c>
      <c r="R214" s="70">
        <f>IFERROR(+'Calendario LIE 2026'!#REF!/'Calendario LIE 2026'!#REF!,0)</f>
        <v>0</v>
      </c>
      <c r="S214" s="70">
        <f>IFERROR(+'Calendario LIE 2026'!#REF!/'Calendario LIE 2026'!#REF!,0)</f>
        <v>0</v>
      </c>
      <c r="T214" s="70">
        <f>IFERROR(+'Calendario LIE 2026'!#REF!/'Calendario LIE 2026'!#REF!,0)</f>
        <v>0</v>
      </c>
      <c r="U214" s="70">
        <f>IFERROR(+'Calendario LIE 2026'!#REF!/'Calendario LIE 2026'!#REF!,0)</f>
        <v>0</v>
      </c>
      <c r="V214" s="50" t="s">
        <v>95</v>
      </c>
      <c r="W214" s="50" t="s">
        <v>138</v>
      </c>
    </row>
    <row r="215" spans="1:23" s="26" customFormat="1" ht="24.75" customHeight="1" x14ac:dyDescent="0.25">
      <c r="B215" s="62"/>
      <c r="C215" s="49"/>
      <c r="D215" s="8"/>
      <c r="E215" s="1" t="s">
        <v>285</v>
      </c>
      <c r="F215" s="254" t="s">
        <v>358</v>
      </c>
      <c r="G215" s="254"/>
      <c r="H215" s="8"/>
      <c r="I215" s="70">
        <f t="shared" si="2"/>
        <v>0</v>
      </c>
      <c r="J215" s="70">
        <f>IFERROR(+'Calendario LIE 2026'!#REF!/'Calendario LIE 2026'!#REF!,0)</f>
        <v>0</v>
      </c>
      <c r="K215" s="70">
        <f>IFERROR(+'Calendario LIE 2026'!#REF!/'Calendario LIE 2026'!#REF!,0)</f>
        <v>0</v>
      </c>
      <c r="L215" s="70">
        <f>IFERROR(+'Calendario LIE 2026'!#REF!/'Calendario LIE 2026'!#REF!,0)</f>
        <v>0</v>
      </c>
      <c r="M215" s="70">
        <f>IFERROR(+'Calendario LIE 2026'!#REF!/'Calendario LIE 2026'!#REF!,0)</f>
        <v>0</v>
      </c>
      <c r="N215" s="70">
        <f>IFERROR(+'Calendario LIE 2026'!#REF!/'Calendario LIE 2026'!#REF!,0)</f>
        <v>0</v>
      </c>
      <c r="O215" s="70">
        <f>IFERROR(+'Calendario LIE 2026'!#REF!/'Calendario LIE 2026'!#REF!,0)</f>
        <v>0</v>
      </c>
      <c r="P215" s="70">
        <f>IFERROR(+'Calendario LIE 2026'!#REF!/'Calendario LIE 2026'!#REF!,0)</f>
        <v>0</v>
      </c>
      <c r="Q215" s="70">
        <f>IFERROR(+'Calendario LIE 2026'!#REF!/'Calendario LIE 2026'!#REF!,0)</f>
        <v>0</v>
      </c>
      <c r="R215" s="70">
        <f>IFERROR(+'Calendario LIE 2026'!#REF!/'Calendario LIE 2026'!#REF!,0)</f>
        <v>0</v>
      </c>
      <c r="S215" s="70">
        <f>IFERROR(+'Calendario LIE 2026'!#REF!/'Calendario LIE 2026'!#REF!,0)</f>
        <v>0</v>
      </c>
      <c r="T215" s="70">
        <f>IFERROR(+'Calendario LIE 2026'!#REF!/'Calendario LIE 2026'!#REF!,0)</f>
        <v>0</v>
      </c>
      <c r="U215" s="70">
        <f>IFERROR(+'Calendario LIE 2026'!#REF!/'Calendario LIE 2026'!#REF!,0)</f>
        <v>0</v>
      </c>
      <c r="V215" s="50" t="s">
        <v>95</v>
      </c>
      <c r="W215" s="50" t="s">
        <v>138</v>
      </c>
    </row>
    <row r="216" spans="1:23" s="51" customFormat="1" ht="12" x14ac:dyDescent="0.25">
      <c r="B216" s="64"/>
      <c r="C216" s="53"/>
      <c r="D216" s="52"/>
      <c r="E216" s="9"/>
      <c r="F216" s="3" t="s">
        <v>392</v>
      </c>
      <c r="G216" s="10" t="s">
        <v>102</v>
      </c>
      <c r="H216" s="52"/>
      <c r="I216" s="73">
        <f t="shared" si="2"/>
        <v>0</v>
      </c>
      <c r="J216" s="70">
        <f>IFERROR(+'Calendario LIE 2026'!#REF!/'Calendario LIE 2026'!#REF!,0)</f>
        <v>0</v>
      </c>
      <c r="K216" s="70">
        <f>IFERROR(+'Calendario LIE 2026'!#REF!/'Calendario LIE 2026'!#REF!,0)</f>
        <v>0</v>
      </c>
      <c r="L216" s="70">
        <f>IFERROR(+'Calendario LIE 2026'!#REF!/'Calendario LIE 2026'!#REF!,0)</f>
        <v>0</v>
      </c>
      <c r="M216" s="70">
        <f>IFERROR(+'Calendario LIE 2026'!#REF!/'Calendario LIE 2026'!#REF!,0)</f>
        <v>0</v>
      </c>
      <c r="N216" s="70">
        <f>IFERROR(+'Calendario LIE 2026'!#REF!/'Calendario LIE 2026'!#REF!,0)</f>
        <v>0</v>
      </c>
      <c r="O216" s="70">
        <f>IFERROR(+'Calendario LIE 2026'!#REF!/'Calendario LIE 2026'!#REF!,0)</f>
        <v>0</v>
      </c>
      <c r="P216" s="70">
        <f>IFERROR(+'Calendario LIE 2026'!#REF!/'Calendario LIE 2026'!#REF!,0)</f>
        <v>0</v>
      </c>
      <c r="Q216" s="70">
        <f>IFERROR(+'Calendario LIE 2026'!#REF!/'Calendario LIE 2026'!#REF!,0)</f>
        <v>0</v>
      </c>
      <c r="R216" s="70">
        <f>IFERROR(+'Calendario LIE 2026'!#REF!/'Calendario LIE 2026'!#REF!,0)</f>
        <v>0</v>
      </c>
      <c r="S216" s="70">
        <f>IFERROR(+'Calendario LIE 2026'!#REF!/'Calendario LIE 2026'!#REF!,0)</f>
        <v>0</v>
      </c>
      <c r="T216" s="70">
        <f>IFERROR(+'Calendario LIE 2026'!#REF!/'Calendario LIE 2026'!#REF!,0)</f>
        <v>0</v>
      </c>
      <c r="U216" s="70">
        <f>IFERROR(+'Calendario LIE 2026'!#REF!/'Calendario LIE 2026'!#REF!,0)</f>
        <v>0</v>
      </c>
      <c r="V216" s="48" t="s">
        <v>95</v>
      </c>
      <c r="W216" s="48" t="s">
        <v>138</v>
      </c>
    </row>
    <row r="217" spans="1:23" s="26" customFormat="1" ht="24.75" customHeight="1" x14ac:dyDescent="0.25">
      <c r="B217" s="62"/>
      <c r="C217" s="49"/>
      <c r="D217" s="8"/>
      <c r="E217" s="1" t="s">
        <v>353</v>
      </c>
      <c r="F217" s="254" t="s">
        <v>381</v>
      </c>
      <c r="G217" s="254"/>
      <c r="H217" s="8"/>
      <c r="I217" s="70">
        <f t="shared" ref="I217:I218" si="3">SUM(J217:U217)</f>
        <v>0</v>
      </c>
      <c r="J217" s="70">
        <f>IFERROR(+'Calendario LIE 2026'!#REF!/'Calendario LIE 2026'!#REF!,0)</f>
        <v>0</v>
      </c>
      <c r="K217" s="70">
        <f>IFERROR(+'Calendario LIE 2026'!#REF!/'Calendario LIE 2026'!#REF!,0)</f>
        <v>0</v>
      </c>
      <c r="L217" s="70">
        <f>IFERROR(+'Calendario LIE 2026'!#REF!/'Calendario LIE 2026'!#REF!,0)</f>
        <v>0</v>
      </c>
      <c r="M217" s="70">
        <f>IFERROR(+'Calendario LIE 2026'!#REF!/'Calendario LIE 2026'!#REF!,0)</f>
        <v>0</v>
      </c>
      <c r="N217" s="70">
        <f>IFERROR(+'Calendario LIE 2026'!#REF!/'Calendario LIE 2026'!#REF!,0)</f>
        <v>0</v>
      </c>
      <c r="O217" s="70">
        <f>IFERROR(+'Calendario LIE 2026'!#REF!/'Calendario LIE 2026'!#REF!,0)</f>
        <v>0</v>
      </c>
      <c r="P217" s="70">
        <f>IFERROR(+'Calendario LIE 2026'!#REF!/'Calendario LIE 2026'!#REF!,0)</f>
        <v>0</v>
      </c>
      <c r="Q217" s="70">
        <f>IFERROR(+'Calendario LIE 2026'!#REF!/'Calendario LIE 2026'!#REF!,0)</f>
        <v>0</v>
      </c>
      <c r="R217" s="70">
        <f>IFERROR(+'Calendario LIE 2026'!#REF!/'Calendario LIE 2026'!#REF!,0)</f>
        <v>0</v>
      </c>
      <c r="S217" s="70">
        <f>IFERROR(+'Calendario LIE 2026'!#REF!/'Calendario LIE 2026'!#REF!,0)</f>
        <v>0</v>
      </c>
      <c r="T217" s="70">
        <f>IFERROR(+'Calendario LIE 2026'!#REF!/'Calendario LIE 2026'!#REF!,0)</f>
        <v>0</v>
      </c>
      <c r="U217" s="70">
        <f>IFERROR(+'Calendario LIE 2026'!#REF!/'Calendario LIE 2026'!#REF!,0)</f>
        <v>0</v>
      </c>
      <c r="V217" s="50" t="s">
        <v>95</v>
      </c>
      <c r="W217" s="50" t="s">
        <v>138</v>
      </c>
    </row>
    <row r="218" spans="1:23" s="51" customFormat="1" ht="22.5" x14ac:dyDescent="0.25">
      <c r="B218" s="64"/>
      <c r="C218" s="53"/>
      <c r="D218" s="52"/>
      <c r="E218" s="9"/>
      <c r="F218" s="3" t="s">
        <v>366</v>
      </c>
      <c r="G218" s="10" t="s">
        <v>382</v>
      </c>
      <c r="H218" s="52"/>
      <c r="I218" s="73">
        <f t="shared" si="3"/>
        <v>0</v>
      </c>
      <c r="J218" s="70">
        <f>IFERROR(+'Calendario LIE 2026'!#REF!/'Calendario LIE 2026'!#REF!,0)</f>
        <v>0</v>
      </c>
      <c r="K218" s="70">
        <f>IFERROR(+'Calendario LIE 2026'!#REF!/'Calendario LIE 2026'!#REF!,0)</f>
        <v>0</v>
      </c>
      <c r="L218" s="70">
        <f>IFERROR(+'Calendario LIE 2026'!#REF!/'Calendario LIE 2026'!#REF!,0)</f>
        <v>0</v>
      </c>
      <c r="M218" s="70">
        <f>IFERROR(+'Calendario LIE 2026'!#REF!/'Calendario LIE 2026'!#REF!,0)</f>
        <v>0</v>
      </c>
      <c r="N218" s="70">
        <f>IFERROR(+'Calendario LIE 2026'!#REF!/'Calendario LIE 2026'!#REF!,0)</f>
        <v>0</v>
      </c>
      <c r="O218" s="70">
        <f>IFERROR(+'Calendario LIE 2026'!#REF!/'Calendario LIE 2026'!#REF!,0)</f>
        <v>0</v>
      </c>
      <c r="P218" s="70">
        <f>IFERROR(+'Calendario LIE 2026'!#REF!/'Calendario LIE 2026'!#REF!,0)</f>
        <v>0</v>
      </c>
      <c r="Q218" s="70">
        <f>IFERROR(+'Calendario LIE 2026'!#REF!/'Calendario LIE 2026'!#REF!,0)</f>
        <v>0</v>
      </c>
      <c r="R218" s="70">
        <f>IFERROR(+'Calendario LIE 2026'!#REF!/'Calendario LIE 2026'!#REF!,0)</f>
        <v>0</v>
      </c>
      <c r="S218" s="70">
        <f>IFERROR(+'Calendario LIE 2026'!#REF!/'Calendario LIE 2026'!#REF!,0)</f>
        <v>0</v>
      </c>
      <c r="T218" s="70">
        <f>IFERROR(+'Calendario LIE 2026'!#REF!/'Calendario LIE 2026'!#REF!,0)</f>
        <v>0</v>
      </c>
      <c r="U218" s="70">
        <f>IFERROR(+'Calendario LIE 2026'!#REF!/'Calendario LIE 2026'!#REF!,0)</f>
        <v>0</v>
      </c>
      <c r="V218" s="48" t="s">
        <v>95</v>
      </c>
      <c r="W218" s="48" t="s">
        <v>138</v>
      </c>
    </row>
    <row r="219" spans="1:23" s="23" customFormat="1" ht="27" x14ac:dyDescent="0.25">
      <c r="A219" s="23">
        <v>3</v>
      </c>
      <c r="B219" s="60"/>
      <c r="C219" s="39"/>
      <c r="D219" s="88">
        <v>83.001999999999995</v>
      </c>
      <c r="E219" s="250" t="s">
        <v>125</v>
      </c>
      <c r="F219" s="250"/>
      <c r="G219" s="250"/>
      <c r="H219" s="88"/>
      <c r="I219" s="69">
        <f t="shared" si="2"/>
        <v>0</v>
      </c>
      <c r="J219" s="69">
        <f>IFERROR(+'Calendario LIE 2026'!J215/'Calendario LIE 2026'!$I215,0)</f>
        <v>0</v>
      </c>
      <c r="K219" s="69">
        <f>IFERROR(+'Calendario LIE 2026'!K215/'Calendario LIE 2026'!$I215,0)</f>
        <v>0</v>
      </c>
      <c r="L219" s="69">
        <f>IFERROR(+'Calendario LIE 2026'!L215/'Calendario LIE 2026'!$I215,0)</f>
        <v>0</v>
      </c>
      <c r="M219" s="69">
        <f>IFERROR(+'Calendario LIE 2026'!M215/'Calendario LIE 2026'!$I215,0)</f>
        <v>0</v>
      </c>
      <c r="N219" s="69">
        <f>IFERROR(+'Calendario LIE 2026'!N215/'Calendario LIE 2026'!$I215,0)</f>
        <v>0</v>
      </c>
      <c r="O219" s="69">
        <f>IFERROR(+'Calendario LIE 2026'!O215/'Calendario LIE 2026'!$I215,0)</f>
        <v>0</v>
      </c>
      <c r="P219" s="69">
        <f>IFERROR(+'Calendario LIE 2026'!P215/'Calendario LIE 2026'!$I215,0)</f>
        <v>0</v>
      </c>
      <c r="Q219" s="69">
        <f>IFERROR(+'Calendario LIE 2026'!Q215/'Calendario LIE 2026'!$I215,0)</f>
        <v>0</v>
      </c>
      <c r="R219" s="69">
        <f>IFERROR(+'Calendario LIE 2026'!R215/'Calendario LIE 2026'!$I215,0)</f>
        <v>0</v>
      </c>
      <c r="S219" s="69">
        <f>IFERROR(+'Calendario LIE 2026'!S215/'Calendario LIE 2026'!$I215,0)</f>
        <v>0</v>
      </c>
      <c r="T219" s="69">
        <f>IFERROR(+'Calendario LIE 2026'!T215/'Calendario LIE 2026'!$I215,0)</f>
        <v>0</v>
      </c>
      <c r="U219" s="69">
        <f>IFERROR(+'Calendario LIE 2026'!U215/'Calendario LIE 2026'!$I215,0)</f>
        <v>0</v>
      </c>
      <c r="V219" s="45" t="s">
        <v>270</v>
      </c>
      <c r="W219" s="25" t="s">
        <v>137</v>
      </c>
    </row>
    <row r="220" spans="1:23" s="23" customFormat="1" ht="27" x14ac:dyDescent="0.25">
      <c r="A220" s="23">
        <v>3</v>
      </c>
      <c r="B220" s="60"/>
      <c r="C220" s="39"/>
      <c r="D220" s="88">
        <v>83.003</v>
      </c>
      <c r="E220" s="250" t="s">
        <v>126</v>
      </c>
      <c r="F220" s="250"/>
      <c r="G220" s="250"/>
      <c r="H220" s="88"/>
      <c r="I220" s="69">
        <f t="shared" si="2"/>
        <v>0</v>
      </c>
      <c r="J220" s="69">
        <f>IFERROR(+'Calendario LIE 2026'!J216/'Calendario LIE 2026'!$I216,0)</f>
        <v>0</v>
      </c>
      <c r="K220" s="69">
        <f>IFERROR(+'Calendario LIE 2026'!K216/'Calendario LIE 2026'!$I216,0)</f>
        <v>0</v>
      </c>
      <c r="L220" s="69">
        <f>IFERROR(+'Calendario LIE 2026'!L216/'Calendario LIE 2026'!$I216,0)</f>
        <v>0</v>
      </c>
      <c r="M220" s="69">
        <f>IFERROR(+'Calendario LIE 2026'!M216/'Calendario LIE 2026'!$I216,0)</f>
        <v>0</v>
      </c>
      <c r="N220" s="69">
        <f>IFERROR(+'Calendario LIE 2026'!N216/'Calendario LIE 2026'!$I216,0)</f>
        <v>0</v>
      </c>
      <c r="O220" s="69">
        <f>IFERROR(+'Calendario LIE 2026'!O216/'Calendario LIE 2026'!$I216,0)</f>
        <v>0</v>
      </c>
      <c r="P220" s="69">
        <f>IFERROR(+'Calendario LIE 2026'!P216/'Calendario LIE 2026'!$I216,0)</f>
        <v>0</v>
      </c>
      <c r="Q220" s="69">
        <f>IFERROR(+'Calendario LIE 2026'!Q216/'Calendario LIE 2026'!$I216,0)</f>
        <v>0</v>
      </c>
      <c r="R220" s="69">
        <f>IFERROR(+'Calendario LIE 2026'!R216/'Calendario LIE 2026'!$I216,0)</f>
        <v>0</v>
      </c>
      <c r="S220" s="69">
        <f>IFERROR(+'Calendario LIE 2026'!S216/'Calendario LIE 2026'!$I216,0)</f>
        <v>0</v>
      </c>
      <c r="T220" s="69">
        <f>IFERROR(+'Calendario LIE 2026'!T216/'Calendario LIE 2026'!$I216,0)</f>
        <v>0</v>
      </c>
      <c r="U220" s="69">
        <f>IFERROR(+'Calendario LIE 2026'!U216/'Calendario LIE 2026'!$I216,0)</f>
        <v>0</v>
      </c>
      <c r="V220" s="45" t="s">
        <v>270</v>
      </c>
      <c r="W220" s="25" t="s">
        <v>137</v>
      </c>
    </row>
    <row r="221" spans="1:23" s="23" customFormat="1" ht="27" x14ac:dyDescent="0.25">
      <c r="A221" s="23">
        <v>3</v>
      </c>
      <c r="B221" s="60"/>
      <c r="C221" s="39"/>
      <c r="D221" s="88">
        <v>83.004000000000005</v>
      </c>
      <c r="E221" s="250" t="s">
        <v>127</v>
      </c>
      <c r="F221" s="250"/>
      <c r="G221" s="250"/>
      <c r="H221" s="88"/>
      <c r="I221" s="69">
        <f t="shared" si="2"/>
        <v>0</v>
      </c>
      <c r="J221" s="69">
        <f>IFERROR(+'Calendario LIE 2026'!J217/'Calendario LIE 2026'!$I217,0)</f>
        <v>0</v>
      </c>
      <c r="K221" s="69">
        <f>IFERROR(+'Calendario LIE 2026'!K217/'Calendario LIE 2026'!$I217,0)</f>
        <v>0</v>
      </c>
      <c r="L221" s="69">
        <f>IFERROR(+'Calendario LIE 2026'!L217/'Calendario LIE 2026'!$I217,0)</f>
        <v>0</v>
      </c>
      <c r="M221" s="69">
        <f>IFERROR(+'Calendario LIE 2026'!M217/'Calendario LIE 2026'!$I217,0)</f>
        <v>0</v>
      </c>
      <c r="N221" s="69">
        <f>IFERROR(+'Calendario LIE 2026'!N217/'Calendario LIE 2026'!$I217,0)</f>
        <v>0</v>
      </c>
      <c r="O221" s="69">
        <f>IFERROR(+'Calendario LIE 2026'!O217/'Calendario LIE 2026'!$I217,0)</f>
        <v>0</v>
      </c>
      <c r="P221" s="69">
        <f>IFERROR(+'Calendario LIE 2026'!P217/'Calendario LIE 2026'!$I217,0)</f>
        <v>0</v>
      </c>
      <c r="Q221" s="69">
        <f>IFERROR(+'Calendario LIE 2026'!Q217/'Calendario LIE 2026'!$I217,0)</f>
        <v>0</v>
      </c>
      <c r="R221" s="69">
        <f>IFERROR(+'Calendario LIE 2026'!R217/'Calendario LIE 2026'!$I217,0)</f>
        <v>0</v>
      </c>
      <c r="S221" s="69">
        <f>IFERROR(+'Calendario LIE 2026'!S217/'Calendario LIE 2026'!$I217,0)</f>
        <v>0</v>
      </c>
      <c r="T221" s="69">
        <f>IFERROR(+'Calendario LIE 2026'!T217/'Calendario LIE 2026'!$I217,0)</f>
        <v>0</v>
      </c>
      <c r="U221" s="69">
        <f>IFERROR(+'Calendario LIE 2026'!U217/'Calendario LIE 2026'!$I217,0)</f>
        <v>0</v>
      </c>
      <c r="V221" s="45" t="s">
        <v>270</v>
      </c>
      <c r="W221" s="25" t="s">
        <v>137</v>
      </c>
    </row>
    <row r="222" spans="1:23" x14ac:dyDescent="0.25">
      <c r="A222" s="11">
        <v>2</v>
      </c>
      <c r="B222" s="59"/>
      <c r="C222" s="21">
        <v>84</v>
      </c>
      <c r="D222" s="249" t="s">
        <v>265</v>
      </c>
      <c r="E222" s="249"/>
      <c r="F222" s="249"/>
      <c r="G222" s="249"/>
      <c r="H222" s="87"/>
      <c r="I222" s="68">
        <f t="shared" si="2"/>
        <v>1</v>
      </c>
      <c r="J222" s="68">
        <f>IFERROR(+'Calendario LIE 2026'!J218/'Calendario LIE 2026'!$I218,0)</f>
        <v>8.7216359748472472E-2</v>
      </c>
      <c r="K222" s="68">
        <f>IFERROR(+'Calendario LIE 2026'!K218/'Calendario LIE 2026'!$I218,0)</f>
        <v>7.3825255466604803E-2</v>
      </c>
      <c r="L222" s="68">
        <f>IFERROR(+'Calendario LIE 2026'!L218/'Calendario LIE 2026'!$I218,0)</f>
        <v>8.2068041276689777E-2</v>
      </c>
      <c r="M222" s="68">
        <f>IFERROR(+'Calendario LIE 2026'!M218/'Calendario LIE 2026'!$I218,0)</f>
        <v>8.2560047622661531E-2</v>
      </c>
      <c r="N222" s="68">
        <f>IFERROR(+'Calendario LIE 2026'!N218/'Calendario LIE 2026'!$I218,0)</f>
        <v>7.6212296363595861E-2</v>
      </c>
      <c r="O222" s="68">
        <f>IFERROR(+'Calendario LIE 2026'!O218/'Calendario LIE 2026'!$I218,0)</f>
        <v>7.8548913857099764E-2</v>
      </c>
      <c r="P222" s="68">
        <f>IFERROR(+'Calendario LIE 2026'!P218/'Calendario LIE 2026'!$I218,0)</f>
        <v>8.5307536667980882E-2</v>
      </c>
      <c r="Q222" s="68">
        <f>IFERROR(+'Calendario LIE 2026'!Q218/'Calendario LIE 2026'!$I218,0)</f>
        <v>8.8778422005470384E-2</v>
      </c>
      <c r="R222" s="68">
        <f>IFERROR(+'Calendario LIE 2026'!R218/'Calendario LIE 2026'!$I218,0)</f>
        <v>7.9973332987615081E-2</v>
      </c>
      <c r="S222" s="68">
        <f>IFERROR(+'Calendario LIE 2026'!S218/'Calendario LIE 2026'!$I218,0)</f>
        <v>8.3237007251177955E-2</v>
      </c>
      <c r="T222" s="68">
        <f>IFERROR(+'Calendario LIE 2026'!T218/'Calendario LIE 2026'!$I218,0)</f>
        <v>8.9434741911990273E-2</v>
      </c>
      <c r="U222" s="68">
        <f>IFERROR(+'Calendario LIE 2026'!U218/'Calendario LIE 2026'!$I218,0)</f>
        <v>9.2838044840641218E-2</v>
      </c>
      <c r="V222" s="22" t="s">
        <v>95</v>
      </c>
      <c r="W222" s="22" t="s">
        <v>137</v>
      </c>
    </row>
    <row r="223" spans="1:23" s="23" customFormat="1" ht="15" customHeight="1" x14ac:dyDescent="0.25">
      <c r="A223" s="23">
        <v>3</v>
      </c>
      <c r="B223" s="60"/>
      <c r="C223" s="39"/>
      <c r="D223" s="88">
        <v>84.001000000000005</v>
      </c>
      <c r="E223" s="250" t="s">
        <v>58</v>
      </c>
      <c r="F223" s="250"/>
      <c r="G223" s="250"/>
      <c r="H223" s="88"/>
      <c r="I223" s="69">
        <f t="shared" si="2"/>
        <v>1</v>
      </c>
      <c r="J223" s="69">
        <f>IFERROR(+'Calendario LIE 2026'!J219/'Calendario LIE 2026'!$I219,0)</f>
        <v>7.8863722210029547E-2</v>
      </c>
      <c r="K223" s="69">
        <f>IFERROR(+'Calendario LIE 2026'!K219/'Calendario LIE 2026'!$I219,0)</f>
        <v>7.0644934808693896E-2</v>
      </c>
      <c r="L223" s="69">
        <f>IFERROR(+'Calendario LIE 2026'!L219/'Calendario LIE 2026'!$I219,0)</f>
        <v>8.1805041325480984E-2</v>
      </c>
      <c r="M223" s="69">
        <f>IFERROR(+'Calendario LIE 2026'!M219/'Calendario LIE 2026'!$I219,0)</f>
        <v>7.6612182822460198E-2</v>
      </c>
      <c r="N223" s="69">
        <f>IFERROR(+'Calendario LIE 2026'!N219/'Calendario LIE 2026'!$I219,0)</f>
        <v>7.8624924463091328E-2</v>
      </c>
      <c r="O223" s="69">
        <f>IFERROR(+'Calendario LIE 2026'!O219/'Calendario LIE 2026'!$I219,0)</f>
        <v>7.769945359468218E-2</v>
      </c>
      <c r="P223" s="69">
        <f>IFERROR(+'Calendario LIE 2026'!P219/'Calendario LIE 2026'!$I219,0)</f>
        <v>8.5896272312088351E-2</v>
      </c>
      <c r="Q223" s="69">
        <f>IFERROR(+'Calendario LIE 2026'!Q219/'Calendario LIE 2026'!$I219,0)</f>
        <v>8.4427190563565402E-2</v>
      </c>
      <c r="R223" s="69">
        <f>IFERROR(+'Calendario LIE 2026'!R219/'Calendario LIE 2026'!$I219,0)</f>
        <v>7.7748495750260452E-2</v>
      </c>
      <c r="S223" s="69">
        <f>IFERROR(+'Calendario LIE 2026'!S219/'Calendario LIE 2026'!$I219,0)</f>
        <v>9.8489387749556068E-2</v>
      </c>
      <c r="T223" s="69">
        <f>IFERROR(+'Calendario LIE 2026'!T219/'Calendario LIE 2026'!$I219,0)</f>
        <v>8.5895028161462522E-2</v>
      </c>
      <c r="U223" s="69">
        <f>IFERROR(+'Calendario LIE 2026'!U219/'Calendario LIE 2026'!$I219,0)</f>
        <v>0.10329336623862909</v>
      </c>
      <c r="V223" s="25" t="s">
        <v>95</v>
      </c>
      <c r="W223" s="25" t="s">
        <v>137</v>
      </c>
    </row>
    <row r="224" spans="1:23" s="26" customFormat="1" ht="12" x14ac:dyDescent="0.25">
      <c r="A224" s="26">
        <v>4</v>
      </c>
      <c r="B224" s="62"/>
      <c r="C224" s="49"/>
      <c r="D224" s="8"/>
      <c r="E224" s="4" t="s">
        <v>259</v>
      </c>
      <c r="F224" s="259" t="s">
        <v>59</v>
      </c>
      <c r="G224" s="259"/>
      <c r="H224" s="8"/>
      <c r="I224" s="70">
        <f t="shared" si="2"/>
        <v>1</v>
      </c>
      <c r="J224" s="70">
        <f>IFERROR(+'Calendario LIE 2026'!J220/'Calendario LIE 2026'!$I220,0)</f>
        <v>0.10875669123932635</v>
      </c>
      <c r="K224" s="70">
        <f>IFERROR(+'Calendario LIE 2026'!K220/'Calendario LIE 2026'!$I220,0)</f>
        <v>6.8640470550135266E-2</v>
      </c>
      <c r="L224" s="70">
        <f>IFERROR(+'Calendario LIE 2026'!L220/'Calendario LIE 2026'!$I220,0)</f>
        <v>8.6260274095033215E-2</v>
      </c>
      <c r="M224" s="70">
        <f>IFERROR(+'Calendario LIE 2026'!M220/'Calendario LIE 2026'!$I220,0)</f>
        <v>3.733681314579463E-2</v>
      </c>
      <c r="N224" s="70">
        <f>IFERROR(+'Calendario LIE 2026'!N220/'Calendario LIE 2026'!$I220,0)</f>
        <v>4.8300864196362571E-2</v>
      </c>
      <c r="O224" s="70">
        <f>IFERROR(+'Calendario LIE 2026'!O220/'Calendario LIE 2026'!$I220,0)</f>
        <v>5.8313473850673515E-2</v>
      </c>
      <c r="P224" s="70">
        <f>IFERROR(+'Calendario LIE 2026'!P220/'Calendario LIE 2026'!$I220,0)</f>
        <v>9.2233365087476357E-2</v>
      </c>
      <c r="Q224" s="70">
        <f>IFERROR(+'Calendario LIE 2026'!Q220/'Calendario LIE 2026'!$I220,0)</f>
        <v>6.2368238707038587E-2</v>
      </c>
      <c r="R224" s="70">
        <f>IFERROR(+'Calendario LIE 2026'!R220/'Calendario LIE 2026'!$I220,0)</f>
        <v>2.7012970831401271E-2</v>
      </c>
      <c r="S224" s="70">
        <f>IFERROR(+'Calendario LIE 2026'!S220/'Calendario LIE 2026'!$I220,0)</f>
        <v>6.0547698508081012E-2</v>
      </c>
      <c r="T224" s="70">
        <f>IFERROR(+'Calendario LIE 2026'!T220/'Calendario LIE 2026'!$I220,0)</f>
        <v>6.2559867599944058E-2</v>
      </c>
      <c r="U224" s="70">
        <f>IFERROR(+'Calendario LIE 2026'!U220/'Calendario LIE 2026'!$I220,0)</f>
        <v>0.28766927218873317</v>
      </c>
      <c r="V224" s="54" t="s">
        <v>95</v>
      </c>
      <c r="W224" s="54" t="s">
        <v>137</v>
      </c>
    </row>
    <row r="225" spans="1:23" s="26" customFormat="1" ht="12" x14ac:dyDescent="0.25">
      <c r="A225" s="26">
        <v>4</v>
      </c>
      <c r="B225" s="62"/>
      <c r="C225" s="49"/>
      <c r="D225" s="8"/>
      <c r="E225" s="4" t="s">
        <v>260</v>
      </c>
      <c r="F225" s="259" t="s">
        <v>117</v>
      </c>
      <c r="G225" s="259"/>
      <c r="H225" s="8"/>
      <c r="I225" s="70">
        <f t="shared" si="2"/>
        <v>1</v>
      </c>
      <c r="J225" s="70">
        <f>IFERROR(+'Calendario LIE 2026'!J221/'Calendario LIE 2026'!$I221,0)</f>
        <v>7.7044384216694725E-2</v>
      </c>
      <c r="K225" s="70">
        <f>IFERROR(+'Calendario LIE 2026'!K221/'Calendario LIE 2026'!$I221,0)</f>
        <v>7.076692998348913E-2</v>
      </c>
      <c r="L225" s="70">
        <f>IFERROR(+'Calendario LIE 2026'!L221/'Calendario LIE 2026'!$I221,0)</f>
        <v>8.153388812424317E-2</v>
      </c>
      <c r="M225" s="70">
        <f>IFERROR(+'Calendario LIE 2026'!M221/'Calendario LIE 2026'!$I221,0)</f>
        <v>7.9002550008302391E-2</v>
      </c>
      <c r="N225" s="70">
        <f>IFERROR(+'Calendario LIE 2026'!N221/'Calendario LIE 2026'!$I221,0)</f>
        <v>8.0470499417568578E-2</v>
      </c>
      <c r="O225" s="70">
        <f>IFERROR(+'Calendario LIE 2026'!O221/'Calendario LIE 2026'!$I221,0)</f>
        <v>7.8879317978568828E-2</v>
      </c>
      <c r="P225" s="70">
        <f>IFERROR(+'Calendario LIE 2026'!P221/'Calendario LIE 2026'!$I221,0)</f>
        <v>8.5510585843733486E-2</v>
      </c>
      <c r="Q225" s="70">
        <f>IFERROR(+'Calendario LIE 2026'!Q221/'Calendario LIE 2026'!$I221,0)</f>
        <v>8.5769736670858743E-2</v>
      </c>
      <c r="R225" s="70">
        <f>IFERROR(+'Calendario LIE 2026'!R221/'Calendario LIE 2026'!$I221,0)</f>
        <v>8.0836347880512277E-2</v>
      </c>
      <c r="S225" s="70">
        <f>IFERROR(+'Calendario LIE 2026'!S221/'Calendario LIE 2026'!$I221,0)</f>
        <v>0.10079858482866408</v>
      </c>
      <c r="T225" s="70">
        <f>IFERROR(+'Calendario LIE 2026'!T221/'Calendario LIE 2026'!$I221,0)</f>
        <v>8.7315246546211492E-2</v>
      </c>
      <c r="U225" s="70">
        <f>IFERROR(+'Calendario LIE 2026'!U221/'Calendario LIE 2026'!$I221,0)</f>
        <v>9.2071928501153116E-2</v>
      </c>
      <c r="V225" s="54" t="s">
        <v>95</v>
      </c>
      <c r="W225" s="54" t="s">
        <v>137</v>
      </c>
    </row>
    <row r="226" spans="1:23" s="23" customFormat="1" ht="15" customHeight="1" x14ac:dyDescent="0.25">
      <c r="A226" s="23">
        <v>3</v>
      </c>
      <c r="B226" s="60"/>
      <c r="C226" s="39"/>
      <c r="D226" s="88">
        <v>84.001999999999995</v>
      </c>
      <c r="E226" s="250" t="s">
        <v>60</v>
      </c>
      <c r="F226" s="250"/>
      <c r="G226" s="250"/>
      <c r="H226" s="88"/>
      <c r="I226" s="69">
        <f t="shared" si="2"/>
        <v>1</v>
      </c>
      <c r="J226" s="69">
        <f>IFERROR(+'Calendario LIE 2026'!J222/'Calendario LIE 2026'!$I222,0)</f>
        <v>0.1235653142367456</v>
      </c>
      <c r="K226" s="69">
        <f>IFERROR(+'Calendario LIE 2026'!K222/'Calendario LIE 2026'!$I222,0)</f>
        <v>3.4265478695920656E-2</v>
      </c>
      <c r="L226" s="69">
        <f>IFERROR(+'Calendario LIE 2026'!L222/'Calendario LIE 2026'!$I222,0)</f>
        <v>5.6871526508802658E-2</v>
      </c>
      <c r="M226" s="69">
        <f>IFERROR(+'Calendario LIE 2026'!M222/'Calendario LIE 2026'!$I222,0)</f>
        <v>6.6887415827567812E-2</v>
      </c>
      <c r="N226" s="69">
        <f>IFERROR(+'Calendario LIE 2026'!N222/'Calendario LIE 2026'!$I222,0)</f>
        <v>9.1536732366321788E-2</v>
      </c>
      <c r="O226" s="69">
        <f>IFERROR(+'Calendario LIE 2026'!O222/'Calendario LIE 2026'!$I222,0)</f>
        <v>6.8264210070866568E-2</v>
      </c>
      <c r="P226" s="69">
        <f>IFERROR(+'Calendario LIE 2026'!P222/'Calendario LIE 2026'!$I222,0)</f>
        <v>8.670167462707884E-2</v>
      </c>
      <c r="Q226" s="69">
        <f>IFERROR(+'Calendario LIE 2026'!Q222/'Calendario LIE 2026'!$I222,0)</f>
        <v>0.10088102754428635</v>
      </c>
      <c r="R226" s="69">
        <f>IFERROR(+'Calendario LIE 2026'!R222/'Calendario LIE 2026'!$I222,0)</f>
        <v>8.5686275745317217E-2</v>
      </c>
      <c r="S226" s="69">
        <f>IFERROR(+'Calendario LIE 2026'!S222/'Calendario LIE 2026'!$I222,0)</f>
        <v>9.9466689140653555E-2</v>
      </c>
      <c r="T226" s="69">
        <f>IFERROR(+'Calendario LIE 2026'!T222/'Calendario LIE 2026'!$I222,0)</f>
        <v>7.302877405451727E-2</v>
      </c>
      <c r="U226" s="69">
        <f>IFERROR(+'Calendario LIE 2026'!U222/'Calendario LIE 2026'!$I222,0)</f>
        <v>0.11284488118192167</v>
      </c>
      <c r="V226" s="25" t="s">
        <v>95</v>
      </c>
      <c r="W226" s="25" t="s">
        <v>137</v>
      </c>
    </row>
    <row r="227" spans="1:23" s="23" customFormat="1" ht="12.75" customHeight="1" x14ac:dyDescent="0.25">
      <c r="A227" s="23">
        <v>3</v>
      </c>
      <c r="B227" s="60"/>
      <c r="C227" s="39"/>
      <c r="D227" s="88">
        <v>84.003</v>
      </c>
      <c r="E227" s="257" t="s">
        <v>181</v>
      </c>
      <c r="F227" s="257"/>
      <c r="G227" s="257"/>
      <c r="H227" s="88"/>
      <c r="I227" s="69">
        <f t="shared" si="2"/>
        <v>1</v>
      </c>
      <c r="J227" s="69">
        <f>IFERROR(+'Calendario LIE 2026'!J223/'Calendario LIE 2026'!$I223,0)</f>
        <v>9.8094488087927895E-2</v>
      </c>
      <c r="K227" s="69">
        <f>IFERROR(+'Calendario LIE 2026'!K223/'Calendario LIE 2026'!$I223,0)</f>
        <v>8.2435984802055856E-2</v>
      </c>
      <c r="L227" s="69">
        <f>IFERROR(+'Calendario LIE 2026'!L223/'Calendario LIE 2026'!$I223,0)</f>
        <v>7.7729053117487804E-2</v>
      </c>
      <c r="M227" s="69">
        <f>IFERROR(+'Calendario LIE 2026'!M223/'Calendario LIE 2026'!$I223,0)</f>
        <v>7.953776016755304E-2</v>
      </c>
      <c r="N227" s="69">
        <f>IFERROR(+'Calendario LIE 2026'!N223/'Calendario LIE 2026'!$I223,0)</f>
        <v>7.0802782914709275E-2</v>
      </c>
      <c r="O227" s="69">
        <f>IFERROR(+'Calendario LIE 2026'!O223/'Calendario LIE 2026'!$I223,0)</f>
        <v>7.5941312006516923E-2</v>
      </c>
      <c r="P227" s="69">
        <f>IFERROR(+'Calendario LIE 2026'!P223/'Calendario LIE 2026'!$I223,0)</f>
        <v>7.709147530406954E-2</v>
      </c>
      <c r="Q227" s="69">
        <f>IFERROR(+'Calendario LIE 2026'!Q223/'Calendario LIE 2026'!$I223,0)</f>
        <v>8.2725542930943932E-2</v>
      </c>
      <c r="R227" s="69">
        <f>IFERROR(+'Calendario LIE 2026'!R223/'Calendario LIE 2026'!$I223,0)</f>
        <v>8.1407338689107364E-2</v>
      </c>
      <c r="S227" s="69">
        <f>IFERROR(+'Calendario LIE 2026'!S223/'Calendario LIE 2026'!$I223,0)</f>
        <v>8.0209411056732266E-2</v>
      </c>
      <c r="T227" s="69">
        <f>IFERROR(+'Calendario LIE 2026'!T223/'Calendario LIE 2026'!$I223,0)</f>
        <v>9.4569257926580622E-2</v>
      </c>
      <c r="U227" s="69">
        <f>IFERROR(+'Calendario LIE 2026'!U223/'Calendario LIE 2026'!$I223,0)</f>
        <v>9.9455592996315498E-2</v>
      </c>
      <c r="V227" s="25" t="s">
        <v>95</v>
      </c>
      <c r="W227" s="25" t="s">
        <v>137</v>
      </c>
    </row>
    <row r="228" spans="1:23" s="23" customFormat="1" ht="15" customHeight="1" x14ac:dyDescent="0.25">
      <c r="A228" s="23">
        <v>3</v>
      </c>
      <c r="B228" s="60"/>
      <c r="C228" s="39"/>
      <c r="D228" s="88">
        <v>84.004000000000005</v>
      </c>
      <c r="E228" s="250" t="s">
        <v>61</v>
      </c>
      <c r="F228" s="250"/>
      <c r="G228" s="250"/>
      <c r="H228" s="88"/>
      <c r="I228" s="69">
        <f t="shared" si="2"/>
        <v>1</v>
      </c>
      <c r="J228" s="69">
        <f>IFERROR(+'Calendario LIE 2026'!J224/'Calendario LIE 2026'!$I224,0)</f>
        <v>0.11558483796296297</v>
      </c>
      <c r="K228" s="69">
        <f>IFERROR(+'Calendario LIE 2026'!K224/'Calendario LIE 2026'!$I224,0)</f>
        <v>3.5874074074074072E-2</v>
      </c>
      <c r="L228" s="69">
        <f>IFERROR(+'Calendario LIE 2026'!L224/'Calendario LIE 2026'!$I224,0)</f>
        <v>5.0215509259259258E-2</v>
      </c>
      <c r="M228" s="69">
        <f>IFERROR(+'Calendario LIE 2026'!M224/'Calendario LIE 2026'!$I224,0)</f>
        <v>3.0513773148148148E-2</v>
      </c>
      <c r="N228" s="69">
        <f>IFERROR(+'Calendario LIE 2026'!N224/'Calendario LIE 2026'!$I224,0)</f>
        <v>0.14444432870370372</v>
      </c>
      <c r="O228" s="69">
        <f>IFERROR(+'Calendario LIE 2026'!O224/'Calendario LIE 2026'!$I224,0)</f>
        <v>0.11081504629629629</v>
      </c>
      <c r="P228" s="69">
        <f>IFERROR(+'Calendario LIE 2026'!P224/'Calendario LIE 2026'!$I224,0)</f>
        <v>5.5344097222222222E-2</v>
      </c>
      <c r="Q228" s="69">
        <f>IFERROR(+'Calendario LIE 2026'!Q224/'Calendario LIE 2026'!$I224,0)</f>
        <v>8.7229166666666663E-2</v>
      </c>
      <c r="R228" s="69">
        <f>IFERROR(+'Calendario LIE 2026'!R224/'Calendario LIE 2026'!$I224,0)</f>
        <v>3.1582986111111114E-2</v>
      </c>
      <c r="S228" s="69">
        <f>IFERROR(+'Calendario LIE 2026'!S224/'Calendario LIE 2026'!$I224,0)</f>
        <v>0.14188530092592594</v>
      </c>
      <c r="T228" s="69">
        <f>IFERROR(+'Calendario LIE 2026'!T224/'Calendario LIE 2026'!$I224,0)</f>
        <v>0.10256666666666667</v>
      </c>
      <c r="U228" s="69">
        <f>IFERROR(+'Calendario LIE 2026'!U224/'Calendario LIE 2026'!$I224,0)</f>
        <v>9.3944212962962959E-2</v>
      </c>
      <c r="V228" s="25" t="s">
        <v>95</v>
      </c>
      <c r="W228" s="25" t="s">
        <v>137</v>
      </c>
    </row>
    <row r="229" spans="1:23" s="23" customFormat="1" ht="15" customHeight="1" x14ac:dyDescent="0.25">
      <c r="A229" s="23">
        <v>3</v>
      </c>
      <c r="B229" s="60"/>
      <c r="C229" s="39"/>
      <c r="D229" s="88">
        <v>84.004999999999995</v>
      </c>
      <c r="E229" s="250" t="s">
        <v>62</v>
      </c>
      <c r="F229" s="250"/>
      <c r="G229" s="250"/>
      <c r="H229" s="88"/>
      <c r="I229" s="69">
        <f t="shared" si="2"/>
        <v>0.99999999999999989</v>
      </c>
      <c r="J229" s="69">
        <f>IFERROR(+'Calendario LIE 2026'!J225/'Calendario LIE 2026'!$I225,0)</f>
        <v>5.1636513385735383E-2</v>
      </c>
      <c r="K229" s="69">
        <f>IFERROR(+'Calendario LIE 2026'!K225/'Calendario LIE 2026'!$I225,0)</f>
        <v>5.5747325893962987E-2</v>
      </c>
      <c r="L229" s="69">
        <f>IFERROR(+'Calendario LIE 2026'!L225/'Calendario LIE 2026'!$I225,0)</f>
        <v>6.9248555178627019E-2</v>
      </c>
      <c r="M229" s="69">
        <f>IFERROR(+'Calendario LIE 2026'!M225/'Calendario LIE 2026'!$I225,0)</f>
        <v>0.11440683592767016</v>
      </c>
      <c r="N229" s="69">
        <f>IFERROR(+'Calendario LIE 2026'!N225/'Calendario LIE 2026'!$I225,0)</f>
        <v>0.10193964185249928</v>
      </c>
      <c r="O229" s="69">
        <f>IFERROR(+'Calendario LIE 2026'!O225/'Calendario LIE 2026'!$I225,0)</f>
        <v>8.9827864080805411E-2</v>
      </c>
      <c r="P229" s="69">
        <f>IFERROR(+'Calendario LIE 2026'!P225/'Calendario LIE 2026'!$I225,0)</f>
        <v>8.0237033821435114E-2</v>
      </c>
      <c r="Q229" s="69">
        <f>IFERROR(+'Calendario LIE 2026'!Q225/'Calendario LIE 2026'!$I225,0)</f>
        <v>0.10479043143244082</v>
      </c>
      <c r="R229" s="69">
        <f>IFERROR(+'Calendario LIE 2026'!R225/'Calendario LIE 2026'!$I225,0)</f>
        <v>7.8191504796234823E-2</v>
      </c>
      <c r="S229" s="69">
        <f>IFERROR(+'Calendario LIE 2026'!S225/'Calendario LIE 2026'!$I225,0)</f>
        <v>0.12927358186353882</v>
      </c>
      <c r="T229" s="69">
        <f>IFERROR(+'Calendario LIE 2026'!T225/'Calendario LIE 2026'!$I225,0)</f>
        <v>5.4560255112838942E-2</v>
      </c>
      <c r="U229" s="69">
        <f>IFERROR(+'Calendario LIE 2026'!U225/'Calendario LIE 2026'!$I225,0)</f>
        <v>7.0140456654211245E-2</v>
      </c>
      <c r="V229" s="25" t="s">
        <v>95</v>
      </c>
      <c r="W229" s="25" t="s">
        <v>137</v>
      </c>
    </row>
    <row r="230" spans="1:23" s="23" customFormat="1" ht="15" customHeight="1" x14ac:dyDescent="0.25">
      <c r="A230" s="23">
        <v>3</v>
      </c>
      <c r="B230" s="60"/>
      <c r="C230" s="39"/>
      <c r="D230" s="88">
        <v>84.006</v>
      </c>
      <c r="E230" s="250" t="s">
        <v>118</v>
      </c>
      <c r="F230" s="250"/>
      <c r="G230" s="250"/>
      <c r="H230" s="88"/>
      <c r="I230" s="69">
        <f t="shared" si="2"/>
        <v>0</v>
      </c>
      <c r="J230" s="69">
        <f>IFERROR(+'Calendario LIE 2026'!J226/'Calendario LIE 2026'!$I226,0)</f>
        <v>0</v>
      </c>
      <c r="K230" s="69">
        <f>IFERROR(+'Calendario LIE 2026'!K226/'Calendario LIE 2026'!$I226,0)</f>
        <v>0</v>
      </c>
      <c r="L230" s="69">
        <f>IFERROR(+'Calendario LIE 2026'!L226/'Calendario LIE 2026'!$I226,0)</f>
        <v>0</v>
      </c>
      <c r="M230" s="69">
        <f>IFERROR(+'Calendario LIE 2026'!M226/'Calendario LIE 2026'!$I226,0)</f>
        <v>0</v>
      </c>
      <c r="N230" s="69">
        <f>IFERROR(+'Calendario LIE 2026'!N226/'Calendario LIE 2026'!$I226,0)</f>
        <v>0</v>
      </c>
      <c r="O230" s="69">
        <f>IFERROR(+'Calendario LIE 2026'!O226/'Calendario LIE 2026'!$I226,0)</f>
        <v>0</v>
      </c>
      <c r="P230" s="69">
        <f>IFERROR(+'Calendario LIE 2026'!P226/'Calendario LIE 2026'!$I226,0)</f>
        <v>0</v>
      </c>
      <c r="Q230" s="69">
        <f>IFERROR(+'Calendario LIE 2026'!Q226/'Calendario LIE 2026'!$I226,0)</f>
        <v>0</v>
      </c>
      <c r="R230" s="69">
        <f>IFERROR(+'Calendario LIE 2026'!R226/'Calendario LIE 2026'!$I226,0)</f>
        <v>0</v>
      </c>
      <c r="S230" s="69">
        <f>IFERROR(+'Calendario LIE 2026'!S226/'Calendario LIE 2026'!$I226,0)</f>
        <v>0</v>
      </c>
      <c r="T230" s="69">
        <f>IFERROR(+'Calendario LIE 2026'!T226/'Calendario LIE 2026'!$I226,0)</f>
        <v>0</v>
      </c>
      <c r="U230" s="69">
        <f>IFERROR(+'Calendario LIE 2026'!U226/'Calendario LIE 2026'!$I226,0)</f>
        <v>0</v>
      </c>
      <c r="V230" s="25" t="s">
        <v>95</v>
      </c>
      <c r="W230" s="25" t="s">
        <v>137</v>
      </c>
    </row>
    <row r="231" spans="1:23" s="23" customFormat="1" ht="13.5" x14ac:dyDescent="0.25">
      <c r="A231" s="23">
        <v>3</v>
      </c>
      <c r="B231" s="60"/>
      <c r="C231" s="39"/>
      <c r="D231" s="88">
        <v>84.007000000000005</v>
      </c>
      <c r="E231" s="250" t="s">
        <v>98</v>
      </c>
      <c r="F231" s="250"/>
      <c r="G231" s="250"/>
      <c r="H231" s="88"/>
      <c r="I231" s="69">
        <f t="shared" si="2"/>
        <v>1</v>
      </c>
      <c r="J231" s="69">
        <f>IFERROR(+'Calendario LIE 2026'!J227/'Calendario LIE 2026'!$I227,0)</f>
        <v>0.11649691469901294</v>
      </c>
      <c r="K231" s="69">
        <f>IFERROR(+'Calendario LIE 2026'!K227/'Calendario LIE 2026'!$I227,0)</f>
        <v>7.846756415995311E-2</v>
      </c>
      <c r="L231" s="69">
        <f>IFERROR(+'Calendario LIE 2026'!L227/'Calendario LIE 2026'!$I227,0)</f>
        <v>8.0408846971602652E-2</v>
      </c>
      <c r="M231" s="69">
        <f>IFERROR(+'Calendario LIE 2026'!M227/'Calendario LIE 2026'!$I227,0)</f>
        <v>0.11125150026524344</v>
      </c>
      <c r="N231" s="69">
        <f>IFERROR(+'Calendario LIE 2026'!N227/'Calendario LIE 2026'!$I227,0)</f>
        <v>0.11081038680280579</v>
      </c>
      <c r="O231" s="69">
        <f>IFERROR(+'Calendario LIE 2026'!O227/'Calendario LIE 2026'!$I227,0)</f>
        <v>6.2922725743650168E-2</v>
      </c>
      <c r="P231" s="69">
        <f>IFERROR(+'Calendario LIE 2026'!P227/'Calendario LIE 2026'!$I227,0)</f>
        <v>4.9670910178175313E-2</v>
      </c>
      <c r="Q231" s="69">
        <f>IFERROR(+'Calendario LIE 2026'!Q227/'Calendario LIE 2026'!$I227,0)</f>
        <v>6.3407566975407739E-2</v>
      </c>
      <c r="R231" s="69">
        <f>IFERROR(+'Calendario LIE 2026'!R227/'Calendario LIE 2026'!$I227,0)</f>
        <v>6.405581197672916E-2</v>
      </c>
      <c r="S231" s="69">
        <f>IFERROR(+'Calendario LIE 2026'!S227/'Calendario LIE 2026'!$I227,0)</f>
        <v>0.10490598721384682</v>
      </c>
      <c r="T231" s="69">
        <f>IFERROR(+'Calendario LIE 2026'!T227/'Calendario LIE 2026'!$I227,0)</f>
        <v>6.3658809860535265E-2</v>
      </c>
      <c r="U231" s="69">
        <f>IFERROR(+'Calendario LIE 2026'!U227/'Calendario LIE 2026'!$I227,0)</f>
        <v>9.3942975153037608E-2</v>
      </c>
      <c r="V231" s="25" t="s">
        <v>95</v>
      </c>
      <c r="W231" s="25" t="s">
        <v>137</v>
      </c>
    </row>
    <row r="232" spans="1:23" s="23" customFormat="1" ht="13.5" customHeight="1" x14ac:dyDescent="0.25">
      <c r="A232" s="23">
        <v>3</v>
      </c>
      <c r="B232" s="60"/>
      <c r="C232" s="39"/>
      <c r="D232" s="88">
        <v>84.007999999999996</v>
      </c>
      <c r="E232" s="250" t="s">
        <v>63</v>
      </c>
      <c r="F232" s="250"/>
      <c r="G232" s="250"/>
      <c r="H232" s="88"/>
      <c r="I232" s="69">
        <f t="shared" si="2"/>
        <v>1</v>
      </c>
      <c r="J232" s="69">
        <f>IFERROR(+'Calendario LIE 2026'!J228/'Calendario LIE 2026'!$I228,0)</f>
        <v>8.1168351413317796E-2</v>
      </c>
      <c r="K232" s="69">
        <f>IFERROR(+'Calendario LIE 2026'!K228/'Calendario LIE 2026'!$I228,0)</f>
        <v>8.8690468008599213E-2</v>
      </c>
      <c r="L232" s="69">
        <f>IFERROR(+'Calendario LIE 2026'!L228/'Calendario LIE 2026'!$I228,0)</f>
        <v>5.7182120334071926E-2</v>
      </c>
      <c r="M232" s="69">
        <f>IFERROR(+'Calendario LIE 2026'!M228/'Calendario LIE 2026'!$I228,0)</f>
        <v>5.1584278111031084E-2</v>
      </c>
      <c r="N232" s="69">
        <f>IFERROR(+'Calendario LIE 2026'!N228/'Calendario LIE 2026'!$I228,0)</f>
        <v>7.7027194202675439E-2</v>
      </c>
      <c r="O232" s="69">
        <f>IFERROR(+'Calendario LIE 2026'!O228/'Calendario LIE 2026'!$I228,0)</f>
        <v>0.12017733825607416</v>
      </c>
      <c r="P232" s="69">
        <f>IFERROR(+'Calendario LIE 2026'!P228/'Calendario LIE 2026'!$I228,0)</f>
        <v>5.2658939832964033E-2</v>
      </c>
      <c r="Q232" s="69">
        <f>IFERROR(+'Calendario LIE 2026'!Q228/'Calendario LIE 2026'!$I228,0)</f>
        <v>0.11458025203846556</v>
      </c>
      <c r="R232" s="69">
        <f>IFERROR(+'Calendario LIE 2026'!R228/'Calendario LIE 2026'!$I228,0)</f>
        <v>0.11999988316279683</v>
      </c>
      <c r="S232" s="69">
        <f>IFERROR(+'Calendario LIE 2026'!S228/'Calendario LIE 2026'!$I228,0)</f>
        <v>8.483769250647416E-2</v>
      </c>
      <c r="T232" s="69">
        <f>IFERROR(+'Calendario LIE 2026'!T228/'Calendario LIE 2026'!$I228,0)</f>
        <v>7.4394542740423467E-2</v>
      </c>
      <c r="U232" s="69">
        <f>IFERROR(+'Calendario LIE 2026'!U228/'Calendario LIE 2026'!$I228,0)</f>
        <v>7.7698939393106334E-2</v>
      </c>
      <c r="V232" s="25" t="s">
        <v>95</v>
      </c>
      <c r="W232" s="25" t="s">
        <v>137</v>
      </c>
    </row>
    <row r="233" spans="1:23" s="23" customFormat="1" ht="13.5" x14ac:dyDescent="0.25">
      <c r="A233" s="23">
        <v>3</v>
      </c>
      <c r="B233" s="60"/>
      <c r="C233" s="39"/>
      <c r="D233" s="88">
        <v>84.009</v>
      </c>
      <c r="E233" s="250" t="s">
        <v>106</v>
      </c>
      <c r="F233" s="250"/>
      <c r="G233" s="250"/>
      <c r="H233" s="88"/>
      <c r="I233" s="69">
        <f t="shared" si="2"/>
        <v>0</v>
      </c>
      <c r="J233" s="69">
        <f>IFERROR(+'Calendario LIE 2026'!J229/'Calendario LIE 2026'!$I229,0)</f>
        <v>0</v>
      </c>
      <c r="K233" s="69">
        <f>IFERROR(+'Calendario LIE 2026'!K229/'Calendario LIE 2026'!$I229,0)</f>
        <v>0</v>
      </c>
      <c r="L233" s="69">
        <f>IFERROR(+'Calendario LIE 2026'!L229/'Calendario LIE 2026'!$I229,0)</f>
        <v>0</v>
      </c>
      <c r="M233" s="69">
        <f>IFERROR(+'Calendario LIE 2026'!M229/'Calendario LIE 2026'!$I229,0)</f>
        <v>0</v>
      </c>
      <c r="N233" s="69">
        <f>IFERROR(+'Calendario LIE 2026'!N229/'Calendario LIE 2026'!$I229,0)</f>
        <v>0</v>
      </c>
      <c r="O233" s="69">
        <f>IFERROR(+'Calendario LIE 2026'!O229/'Calendario LIE 2026'!$I229,0)</f>
        <v>0</v>
      </c>
      <c r="P233" s="69">
        <f>IFERROR(+'Calendario LIE 2026'!P229/'Calendario LIE 2026'!$I229,0)</f>
        <v>0</v>
      </c>
      <c r="Q233" s="69">
        <f>IFERROR(+'Calendario LIE 2026'!Q229/'Calendario LIE 2026'!$I229,0)</f>
        <v>0</v>
      </c>
      <c r="R233" s="69">
        <f>IFERROR(+'Calendario LIE 2026'!R229/'Calendario LIE 2026'!$I229,0)</f>
        <v>0</v>
      </c>
      <c r="S233" s="69">
        <f>IFERROR(+'Calendario LIE 2026'!S229/'Calendario LIE 2026'!$I229,0)</f>
        <v>0</v>
      </c>
      <c r="T233" s="69">
        <f>IFERROR(+'Calendario LIE 2026'!T229/'Calendario LIE 2026'!$I229,0)</f>
        <v>0</v>
      </c>
      <c r="U233" s="69">
        <f>IFERROR(+'Calendario LIE 2026'!U229/'Calendario LIE 2026'!$I229,0)</f>
        <v>0</v>
      </c>
      <c r="V233" s="25" t="s">
        <v>95</v>
      </c>
      <c r="W233" s="25" t="s">
        <v>137</v>
      </c>
    </row>
    <row r="234" spans="1:23" s="23" customFormat="1" ht="27.75" customHeight="1" x14ac:dyDescent="0.25">
      <c r="A234" s="23">
        <v>3</v>
      </c>
      <c r="B234" s="60"/>
      <c r="C234" s="39"/>
      <c r="D234" s="2" t="s">
        <v>261</v>
      </c>
      <c r="E234" s="257" t="s">
        <v>119</v>
      </c>
      <c r="F234" s="257"/>
      <c r="G234" s="257"/>
      <c r="H234" s="88"/>
      <c r="I234" s="69">
        <f t="shared" si="2"/>
        <v>0</v>
      </c>
      <c r="J234" s="69">
        <f>IFERROR(+'Calendario LIE 2026'!J230/'Calendario LIE 2026'!$I230,0)</f>
        <v>0</v>
      </c>
      <c r="K234" s="69">
        <f>IFERROR(+'Calendario LIE 2026'!K230/'Calendario LIE 2026'!$I230,0)</f>
        <v>0</v>
      </c>
      <c r="L234" s="69">
        <f>IFERROR(+'Calendario LIE 2026'!L230/'Calendario LIE 2026'!$I230,0)</f>
        <v>0</v>
      </c>
      <c r="M234" s="69">
        <f>IFERROR(+'Calendario LIE 2026'!M230/'Calendario LIE 2026'!$I230,0)</f>
        <v>0</v>
      </c>
      <c r="N234" s="69">
        <f>IFERROR(+'Calendario LIE 2026'!N230/'Calendario LIE 2026'!$I230,0)</f>
        <v>0</v>
      </c>
      <c r="O234" s="69">
        <f>IFERROR(+'Calendario LIE 2026'!O230/'Calendario LIE 2026'!$I230,0)</f>
        <v>0</v>
      </c>
      <c r="P234" s="69">
        <f>IFERROR(+'Calendario LIE 2026'!P230/'Calendario LIE 2026'!$I230,0)</f>
        <v>0</v>
      </c>
      <c r="Q234" s="69">
        <f>IFERROR(+'Calendario LIE 2026'!Q230/'Calendario LIE 2026'!$I230,0)</f>
        <v>0</v>
      </c>
      <c r="R234" s="69">
        <f>IFERROR(+'Calendario LIE 2026'!R230/'Calendario LIE 2026'!$I230,0)</f>
        <v>0</v>
      </c>
      <c r="S234" s="69">
        <f>IFERROR(+'Calendario LIE 2026'!S230/'Calendario LIE 2026'!$I230,0)</f>
        <v>0</v>
      </c>
      <c r="T234" s="69">
        <f>IFERROR(+'Calendario LIE 2026'!T230/'Calendario LIE 2026'!$I230,0)</f>
        <v>0</v>
      </c>
      <c r="U234" s="69">
        <f>IFERROR(+'Calendario LIE 2026'!U230/'Calendario LIE 2026'!$I230,0)</f>
        <v>0</v>
      </c>
      <c r="V234" s="25" t="s">
        <v>95</v>
      </c>
      <c r="W234" s="25" t="s">
        <v>137</v>
      </c>
    </row>
    <row r="235" spans="1:23" s="23" customFormat="1" ht="24" customHeight="1" x14ac:dyDescent="0.25">
      <c r="A235" s="23">
        <v>3</v>
      </c>
      <c r="B235" s="60"/>
      <c r="C235" s="39"/>
      <c r="D235" s="88">
        <v>84.010999999999996</v>
      </c>
      <c r="E235" s="257" t="s">
        <v>65</v>
      </c>
      <c r="F235" s="257"/>
      <c r="G235" s="257"/>
      <c r="H235" s="88"/>
      <c r="I235" s="69">
        <f t="shared" si="2"/>
        <v>1</v>
      </c>
      <c r="J235" s="69">
        <f>IFERROR(+'Calendario LIE 2026'!J231/'Calendario LIE 2026'!$I231,0)</f>
        <v>6.1383533897888302E-2</v>
      </c>
      <c r="K235" s="69">
        <f>IFERROR(+'Calendario LIE 2026'!K231/'Calendario LIE 2026'!$I231,0)</f>
        <v>2.7207910424516923E-2</v>
      </c>
      <c r="L235" s="69">
        <f>IFERROR(+'Calendario LIE 2026'!L231/'Calendario LIE 2026'!$I231,0)</f>
        <v>0.13444658175703683</v>
      </c>
      <c r="M235" s="69">
        <f>IFERROR(+'Calendario LIE 2026'!M231/'Calendario LIE 2026'!$I231,0)</f>
        <v>0.13972091530972849</v>
      </c>
      <c r="N235" s="69">
        <f>IFERROR(+'Calendario LIE 2026'!N231/'Calendario LIE 2026'!$I231,0)</f>
        <v>0.18400598912654009</v>
      </c>
      <c r="O235" s="69">
        <f>IFERROR(+'Calendario LIE 2026'!O231/'Calendario LIE 2026'!$I231,0)</f>
        <v>8.9875319962623212E-2</v>
      </c>
      <c r="P235" s="69">
        <f>IFERROR(+'Calendario LIE 2026'!P231/'Calendario LIE 2026'!$I231,0)</f>
        <v>0.1305765123430046</v>
      </c>
      <c r="Q235" s="69">
        <f>IFERROR(+'Calendario LIE 2026'!Q231/'Calendario LIE 2026'!$I231,0)</f>
        <v>5.0739690353463561E-2</v>
      </c>
      <c r="R235" s="69">
        <f>IFERROR(+'Calendario LIE 2026'!R231/'Calendario LIE 2026'!$I231,0)</f>
        <v>3.9875158956728642E-2</v>
      </c>
      <c r="S235" s="69">
        <f>IFERROR(+'Calendario LIE 2026'!S231/'Calendario LIE 2026'!$I231,0)</f>
        <v>4.2519241668091325E-2</v>
      </c>
      <c r="T235" s="69">
        <f>IFERROR(+'Calendario LIE 2026'!T231/'Calendario LIE 2026'!$I231,0)</f>
        <v>4.7025174588937312E-2</v>
      </c>
      <c r="U235" s="69">
        <f>IFERROR(+'Calendario LIE 2026'!U231/'Calendario LIE 2026'!$I231,0)</f>
        <v>5.2623971611440667E-2</v>
      </c>
      <c r="V235" s="25" t="s">
        <v>95</v>
      </c>
      <c r="W235" s="25" t="s">
        <v>137</v>
      </c>
    </row>
    <row r="236" spans="1:23" s="23" customFormat="1" ht="13.5" x14ac:dyDescent="0.25">
      <c r="A236" s="23">
        <v>3</v>
      </c>
      <c r="B236" s="60"/>
      <c r="C236" s="39"/>
      <c r="D236" s="88">
        <v>84.012</v>
      </c>
      <c r="E236" s="257" t="s">
        <v>64</v>
      </c>
      <c r="F236" s="257"/>
      <c r="G236" s="257"/>
      <c r="H236" s="88"/>
      <c r="I236" s="69">
        <f t="shared" si="2"/>
        <v>0</v>
      </c>
      <c r="J236" s="69">
        <f>IFERROR(+'Calendario LIE 2026'!J232/'Calendario LIE 2026'!$I232,0)</f>
        <v>0</v>
      </c>
      <c r="K236" s="69">
        <f>IFERROR(+'Calendario LIE 2026'!K232/'Calendario LIE 2026'!$I232,0)</f>
        <v>0</v>
      </c>
      <c r="L236" s="69">
        <f>IFERROR(+'Calendario LIE 2026'!L232/'Calendario LIE 2026'!$I232,0)</f>
        <v>0</v>
      </c>
      <c r="M236" s="69">
        <f>IFERROR(+'Calendario LIE 2026'!M232/'Calendario LIE 2026'!$I232,0)</f>
        <v>0</v>
      </c>
      <c r="N236" s="69">
        <f>IFERROR(+'Calendario LIE 2026'!N232/'Calendario LIE 2026'!$I232,0)</f>
        <v>0</v>
      </c>
      <c r="O236" s="69">
        <f>IFERROR(+'Calendario LIE 2026'!O232/'Calendario LIE 2026'!$I232,0)</f>
        <v>0</v>
      </c>
      <c r="P236" s="69">
        <f>IFERROR(+'Calendario LIE 2026'!P232/'Calendario LIE 2026'!$I232,0)</f>
        <v>0</v>
      </c>
      <c r="Q236" s="69">
        <f>IFERROR(+'Calendario LIE 2026'!Q232/'Calendario LIE 2026'!$I232,0)</f>
        <v>0</v>
      </c>
      <c r="R236" s="69">
        <f>IFERROR(+'Calendario LIE 2026'!R232/'Calendario LIE 2026'!$I232,0)</f>
        <v>0</v>
      </c>
      <c r="S236" s="69">
        <f>IFERROR(+'Calendario LIE 2026'!S232/'Calendario LIE 2026'!$I232,0)</f>
        <v>0</v>
      </c>
      <c r="T236" s="69">
        <f>IFERROR(+'Calendario LIE 2026'!T232/'Calendario LIE 2026'!$I232,0)</f>
        <v>0</v>
      </c>
      <c r="U236" s="69">
        <f>IFERROR(+'Calendario LIE 2026'!U232/'Calendario LIE 2026'!$I232,0)</f>
        <v>0</v>
      </c>
      <c r="V236" s="25" t="s">
        <v>95</v>
      </c>
      <c r="W236" s="25" t="s">
        <v>137</v>
      </c>
    </row>
    <row r="237" spans="1:23" s="23" customFormat="1" ht="13.5" x14ac:dyDescent="0.25">
      <c r="A237" s="23">
        <v>3</v>
      </c>
      <c r="B237" s="60"/>
      <c r="C237" s="39"/>
      <c r="D237" s="88">
        <v>84.013000000000005</v>
      </c>
      <c r="E237" s="257" t="s">
        <v>66</v>
      </c>
      <c r="F237" s="257"/>
      <c r="G237" s="257"/>
      <c r="H237" s="88"/>
      <c r="I237" s="69">
        <f t="shared" si="2"/>
        <v>1</v>
      </c>
      <c r="J237" s="69">
        <f>IFERROR(+'Calendario LIE 2026'!J233/'Calendario LIE 2026'!$I233,0)</f>
        <v>5.8318183279647974E-2</v>
      </c>
      <c r="K237" s="69">
        <f>IFERROR(+'Calendario LIE 2026'!K233/'Calendario LIE 2026'!$I233,0)</f>
        <v>5.8283139001256229E-2</v>
      </c>
      <c r="L237" s="69">
        <f>IFERROR(+'Calendario LIE 2026'!L233/'Calendario LIE 2026'!$I233,0)</f>
        <v>0.10824011185944861</v>
      </c>
      <c r="M237" s="69">
        <f>IFERROR(+'Calendario LIE 2026'!M233/'Calendario LIE 2026'!$I233,0)</f>
        <v>0.10827063210190142</v>
      </c>
      <c r="N237" s="69">
        <f>IFERROR(+'Calendario LIE 2026'!N233/'Calendario LIE 2026'!$I233,0)</f>
        <v>8.3445342889803917E-2</v>
      </c>
      <c r="O237" s="69">
        <f>IFERROR(+'Calendario LIE 2026'!O233/'Calendario LIE 2026'!$I233,0)</f>
        <v>8.362714833406637E-2</v>
      </c>
      <c r="P237" s="69">
        <f>IFERROR(+'Calendario LIE 2026'!P233/'Calendario LIE 2026'!$I233,0)</f>
        <v>8.3375242332925092E-2</v>
      </c>
      <c r="Q237" s="69">
        <f>IFERROR(+'Calendario LIE 2026'!Q233/'Calendario LIE 2026'!$I233,0)</f>
        <v>8.3359558208330409E-2</v>
      </c>
      <c r="R237" s="69">
        <f>IFERROR(+'Calendario LIE 2026'!R233/'Calendario LIE 2026'!$I233,0)</f>
        <v>8.3295777701658066E-2</v>
      </c>
      <c r="S237" s="69">
        <f>IFERROR(+'Calendario LIE 2026'!S233/'Calendario LIE 2026'!$I233,0)</f>
        <v>8.3261625430352412E-2</v>
      </c>
      <c r="T237" s="69">
        <f>IFERROR(+'Calendario LIE 2026'!T233/'Calendario LIE 2026'!$I233,0)</f>
        <v>8.3261625430352412E-2</v>
      </c>
      <c r="U237" s="69">
        <f>IFERROR(+'Calendario LIE 2026'!U233/'Calendario LIE 2026'!$I233,0)</f>
        <v>8.3261613430257092E-2</v>
      </c>
      <c r="V237" s="25" t="s">
        <v>95</v>
      </c>
      <c r="W237" s="25" t="s">
        <v>137</v>
      </c>
    </row>
    <row r="238" spans="1:23" s="23" customFormat="1" ht="15" customHeight="1" x14ac:dyDescent="0.25">
      <c r="A238" s="23">
        <v>3</v>
      </c>
      <c r="B238" s="60"/>
      <c r="C238" s="39"/>
      <c r="D238" s="88">
        <v>84.013999999999996</v>
      </c>
      <c r="E238" s="250" t="s">
        <v>130</v>
      </c>
      <c r="F238" s="250"/>
      <c r="G238" s="250"/>
      <c r="H238" s="88"/>
      <c r="I238" s="69">
        <f t="shared" si="2"/>
        <v>0</v>
      </c>
      <c r="J238" s="69">
        <f>IFERROR(+'Calendario LIE 2026'!J234/'Calendario LIE 2026'!$I234,0)</f>
        <v>0</v>
      </c>
      <c r="K238" s="69">
        <f>IFERROR(+'Calendario LIE 2026'!K234/'Calendario LIE 2026'!$I234,0)</f>
        <v>0</v>
      </c>
      <c r="L238" s="69">
        <f>IFERROR(+'Calendario LIE 2026'!L234/'Calendario LIE 2026'!$I234,0)</f>
        <v>0</v>
      </c>
      <c r="M238" s="69">
        <f>IFERROR(+'Calendario LIE 2026'!M234/'Calendario LIE 2026'!$I234,0)</f>
        <v>0</v>
      </c>
      <c r="N238" s="69">
        <f>IFERROR(+'Calendario LIE 2026'!N234/'Calendario LIE 2026'!$I234,0)</f>
        <v>0</v>
      </c>
      <c r="O238" s="69">
        <f>IFERROR(+'Calendario LIE 2026'!O234/'Calendario LIE 2026'!$I234,0)</f>
        <v>0</v>
      </c>
      <c r="P238" s="69">
        <f>IFERROR(+'Calendario LIE 2026'!P234/'Calendario LIE 2026'!$I234,0)</f>
        <v>0</v>
      </c>
      <c r="Q238" s="69">
        <f>IFERROR(+'Calendario LIE 2026'!Q234/'Calendario LIE 2026'!$I234,0)</f>
        <v>0</v>
      </c>
      <c r="R238" s="69">
        <f>IFERROR(+'Calendario LIE 2026'!R234/'Calendario LIE 2026'!$I234,0)</f>
        <v>0</v>
      </c>
      <c r="S238" s="69">
        <f>IFERROR(+'Calendario LIE 2026'!S234/'Calendario LIE 2026'!$I234,0)</f>
        <v>0</v>
      </c>
      <c r="T238" s="69">
        <f>IFERROR(+'Calendario LIE 2026'!T234/'Calendario LIE 2026'!$I234,0)</f>
        <v>0</v>
      </c>
      <c r="U238" s="69">
        <f>IFERROR(+'Calendario LIE 2026'!U234/'Calendario LIE 2026'!$I234,0)</f>
        <v>0</v>
      </c>
      <c r="V238" s="25" t="s">
        <v>95</v>
      </c>
      <c r="W238" s="25" t="s">
        <v>137</v>
      </c>
    </row>
    <row r="239" spans="1:23" s="23" customFormat="1" ht="15" customHeight="1" x14ac:dyDescent="0.25">
      <c r="A239" s="23">
        <v>3</v>
      </c>
      <c r="B239" s="60"/>
      <c r="C239" s="39"/>
      <c r="D239" s="88">
        <v>84.015000000000001</v>
      </c>
      <c r="E239" s="250" t="s">
        <v>274</v>
      </c>
      <c r="F239" s="250"/>
      <c r="G239" s="250"/>
      <c r="H239" s="88"/>
      <c r="I239" s="69">
        <f t="shared" si="2"/>
        <v>1</v>
      </c>
      <c r="J239" s="69">
        <f>IFERROR(+'Calendario LIE 2026'!J235/'Calendario LIE 2026'!$I235,0)</f>
        <v>0</v>
      </c>
      <c r="K239" s="69">
        <f>IFERROR(+'Calendario LIE 2026'!K235/'Calendario LIE 2026'!$I235,0)</f>
        <v>0</v>
      </c>
      <c r="L239" s="69">
        <f>IFERROR(+'Calendario LIE 2026'!L235/'Calendario LIE 2026'!$I235,0)</f>
        <v>0</v>
      </c>
      <c r="M239" s="69">
        <f>IFERROR(+'Calendario LIE 2026'!M235/'Calendario LIE 2026'!$I235,0)</f>
        <v>0</v>
      </c>
      <c r="N239" s="69">
        <f>IFERROR(+'Calendario LIE 2026'!N235/'Calendario LIE 2026'!$I235,0)</f>
        <v>0</v>
      </c>
      <c r="O239" s="69">
        <f>IFERROR(+'Calendario LIE 2026'!O235/'Calendario LIE 2026'!$I235,0)</f>
        <v>0</v>
      </c>
      <c r="P239" s="69">
        <f>IFERROR(+'Calendario LIE 2026'!P235/'Calendario LIE 2026'!$I235,0)</f>
        <v>1</v>
      </c>
      <c r="Q239" s="69">
        <f>IFERROR(+'Calendario LIE 2026'!Q235/'Calendario LIE 2026'!$I235,0)</f>
        <v>0</v>
      </c>
      <c r="R239" s="69">
        <f>IFERROR(+'Calendario LIE 2026'!R235/'Calendario LIE 2026'!$I235,0)</f>
        <v>0</v>
      </c>
      <c r="S239" s="69">
        <f>IFERROR(+'Calendario LIE 2026'!S235/'Calendario LIE 2026'!$I235,0)</f>
        <v>0</v>
      </c>
      <c r="T239" s="69">
        <f>IFERROR(+'Calendario LIE 2026'!T235/'Calendario LIE 2026'!$I235,0)</f>
        <v>0</v>
      </c>
      <c r="U239" s="69">
        <f>IFERROR(+'Calendario LIE 2026'!U235/'Calendario LIE 2026'!$I235,0)</f>
        <v>0</v>
      </c>
      <c r="V239" s="25" t="s">
        <v>95</v>
      </c>
      <c r="W239" s="25" t="s">
        <v>137</v>
      </c>
    </row>
    <row r="240" spans="1:23" s="23" customFormat="1" ht="15" customHeight="1" x14ac:dyDescent="0.25">
      <c r="B240" s="60"/>
      <c r="C240" s="39"/>
      <c r="D240" s="88">
        <v>84.016000000000005</v>
      </c>
      <c r="E240" s="250" t="s">
        <v>348</v>
      </c>
      <c r="F240" s="250"/>
      <c r="G240" s="250"/>
      <c r="H240" s="88"/>
      <c r="I240" s="69">
        <f t="shared" si="2"/>
        <v>1.0000000000000002</v>
      </c>
      <c r="J240" s="69">
        <f>IFERROR(+'Calendario LIE 2026'!J236/'Calendario LIE 2026'!$I236,0)</f>
        <v>9.435792124419598E-2</v>
      </c>
      <c r="K240" s="69">
        <f>IFERROR(+'Calendario LIE 2026'!K236/'Calendario LIE 2026'!$I236,0)</f>
        <v>6.7800118237847082E-2</v>
      </c>
      <c r="L240" s="69">
        <f>IFERROR(+'Calendario LIE 2026'!L236/'Calendario LIE 2026'!$I236,0)</f>
        <v>6.8160690034379162E-2</v>
      </c>
      <c r="M240" s="69">
        <f>IFERROR(+'Calendario LIE 2026'!M236/'Calendario LIE 2026'!$I236,0)</f>
        <v>6.8288435806293124E-2</v>
      </c>
      <c r="N240" s="69">
        <f>IFERROR(+'Calendario LIE 2026'!N236/'Calendario LIE 2026'!$I236,0)</f>
        <v>6.9287105437904173E-2</v>
      </c>
      <c r="O240" s="69">
        <f>IFERROR(+'Calendario LIE 2026'!O236/'Calendario LIE 2026'!$I236,0)</f>
        <v>7.9905875506454935E-2</v>
      </c>
      <c r="P240" s="69">
        <f>IFERROR(+'Calendario LIE 2026'!P236/'Calendario LIE 2026'!$I236,0)</f>
        <v>8.6488532219497816E-2</v>
      </c>
      <c r="Q240" s="69">
        <f>IFERROR(+'Calendario LIE 2026'!Q236/'Calendario LIE 2026'!$I236,0)</f>
        <v>0.15384476875304079</v>
      </c>
      <c r="R240" s="69">
        <f>IFERROR(+'Calendario LIE 2026'!R236/'Calendario LIE 2026'!$I236,0)</f>
        <v>7.6304398612711738E-2</v>
      </c>
      <c r="S240" s="69">
        <f>IFERROR(+'Calendario LIE 2026'!S236/'Calendario LIE 2026'!$I236,0)</f>
        <v>7.7634620251772757E-2</v>
      </c>
      <c r="T240" s="69">
        <f>IFERROR(+'Calendario LIE 2026'!T236/'Calendario LIE 2026'!$I236,0)</f>
        <v>9.426590173095227E-2</v>
      </c>
      <c r="U240" s="69">
        <f>IFERROR(+'Calendario LIE 2026'!U236/'Calendario LIE 2026'!$I236,0)</f>
        <v>6.366163216495016E-2</v>
      </c>
      <c r="V240" s="25" t="s">
        <v>95</v>
      </c>
      <c r="W240" s="25" t="s">
        <v>137</v>
      </c>
    </row>
    <row r="241" spans="1:23" s="23" customFormat="1" ht="15" customHeight="1" x14ac:dyDescent="0.25">
      <c r="B241" s="60"/>
      <c r="C241" s="39"/>
      <c r="D241" s="88">
        <v>84.016999999999996</v>
      </c>
      <c r="E241" s="39" t="s">
        <v>349</v>
      </c>
      <c r="F241" s="39"/>
      <c r="G241" s="39"/>
      <c r="H241" s="88"/>
      <c r="I241" s="69">
        <f t="shared" si="2"/>
        <v>0</v>
      </c>
      <c r="J241" s="69">
        <f>IFERROR(+'Calendario LIE 2026'!J237/'Calendario LIE 2026'!$I237,0)</f>
        <v>0</v>
      </c>
      <c r="K241" s="69">
        <f>IFERROR(+'Calendario LIE 2026'!K237/'Calendario LIE 2026'!$I237,0)</f>
        <v>0</v>
      </c>
      <c r="L241" s="69">
        <f>IFERROR(+'Calendario LIE 2026'!L237/'Calendario LIE 2026'!$I237,0)</f>
        <v>0</v>
      </c>
      <c r="M241" s="69">
        <f>IFERROR(+'Calendario LIE 2026'!M237/'Calendario LIE 2026'!$I237,0)</f>
        <v>0</v>
      </c>
      <c r="N241" s="69">
        <f>IFERROR(+'Calendario LIE 2026'!N237/'Calendario LIE 2026'!$I237,0)</f>
        <v>0</v>
      </c>
      <c r="O241" s="69">
        <f>IFERROR(+'Calendario LIE 2026'!O237/'Calendario LIE 2026'!$I237,0)</f>
        <v>0</v>
      </c>
      <c r="P241" s="69">
        <f>IFERROR(+'Calendario LIE 2026'!P237/'Calendario LIE 2026'!$I237,0)</f>
        <v>0</v>
      </c>
      <c r="Q241" s="69">
        <f>IFERROR(+'Calendario LIE 2026'!Q237/'Calendario LIE 2026'!$I237,0)</f>
        <v>0</v>
      </c>
      <c r="R241" s="69">
        <f>IFERROR(+'Calendario LIE 2026'!R237/'Calendario LIE 2026'!$I237,0)</f>
        <v>0</v>
      </c>
      <c r="S241" s="69">
        <f>IFERROR(+'Calendario LIE 2026'!S237/'Calendario LIE 2026'!$I237,0)</f>
        <v>0</v>
      </c>
      <c r="T241" s="69">
        <f>IFERROR(+'Calendario LIE 2026'!T237/'Calendario LIE 2026'!$I237,0)</f>
        <v>0</v>
      </c>
      <c r="U241" s="69">
        <f>IFERROR(+'Calendario LIE 2026'!U237/'Calendario LIE 2026'!$I237,0)</f>
        <v>0</v>
      </c>
      <c r="V241" s="25" t="s">
        <v>95</v>
      </c>
      <c r="W241" s="25" t="s">
        <v>137</v>
      </c>
    </row>
    <row r="242" spans="1:23" ht="15" customHeight="1" x14ac:dyDescent="0.25">
      <c r="A242" s="11">
        <v>2</v>
      </c>
      <c r="B242" s="59"/>
      <c r="C242" s="21">
        <v>85</v>
      </c>
      <c r="D242" s="249" t="s">
        <v>183</v>
      </c>
      <c r="E242" s="249"/>
      <c r="F242" s="249"/>
      <c r="G242" s="249"/>
      <c r="H242" s="87"/>
      <c r="I242" s="68">
        <f t="shared" si="2"/>
        <v>1</v>
      </c>
      <c r="J242" s="68">
        <f>IFERROR(+'Calendario LIE 2026'!J238/'Calendario LIE 2026'!$I238,0)</f>
        <v>8.1719608581242997E-2</v>
      </c>
      <c r="K242" s="68">
        <f>IFERROR(+'Calendario LIE 2026'!K238/'Calendario LIE 2026'!$I238,0)</f>
        <v>8.2013022147950865E-2</v>
      </c>
      <c r="L242" s="68">
        <f>IFERROR(+'Calendario LIE 2026'!L238/'Calendario LIE 2026'!$I238,0)</f>
        <v>8.2306435714658732E-2</v>
      </c>
      <c r="M242" s="68">
        <f>IFERROR(+'Calendario LIE 2026'!M238/'Calendario LIE 2026'!$I238,0)</f>
        <v>8.2599822082383187E-2</v>
      </c>
      <c r="N242" s="68">
        <f>IFERROR(+'Calendario LIE 2026'!N238/'Calendario LIE 2026'!$I238,0)</f>
        <v>8.2893217516435441E-2</v>
      </c>
      <c r="O242" s="68">
        <f>IFERROR(+'Calendario LIE 2026'!O238/'Calendario LIE 2026'!$I238,0)</f>
        <v>8.3186622016815495E-2</v>
      </c>
      <c r="P242" s="68">
        <f>IFERROR(+'Calendario LIE 2026'!P238/'Calendario LIE 2026'!$I238,0)</f>
        <v>8.3480044649851162E-2</v>
      </c>
      <c r="Q242" s="68">
        <f>IFERROR(+'Calendario LIE 2026'!Q238/'Calendario LIE 2026'!$I238,0)</f>
        <v>8.3773431017575617E-2</v>
      </c>
      <c r="R242" s="68">
        <f>IFERROR(+'Calendario LIE 2026'!R238/'Calendario LIE 2026'!$I238,0)</f>
        <v>8.4066817385300072E-2</v>
      </c>
      <c r="S242" s="68">
        <f>IFERROR(+'Calendario LIE 2026'!S238/'Calendario LIE 2026'!$I238,0)</f>
        <v>8.4360258150991352E-2</v>
      </c>
      <c r="T242" s="68">
        <f>IFERROR(+'Calendario LIE 2026'!T238/'Calendario LIE 2026'!$I238,0)</f>
        <v>8.4653671717699219E-2</v>
      </c>
      <c r="U242" s="68">
        <f>IFERROR(+'Calendario LIE 2026'!U238/'Calendario LIE 2026'!$I238,0)</f>
        <v>8.494704901909586E-2</v>
      </c>
      <c r="V242" s="22" t="s">
        <v>95</v>
      </c>
      <c r="W242" s="22" t="s">
        <v>138</v>
      </c>
    </row>
    <row r="243" spans="1:23" s="23" customFormat="1" ht="26.25" customHeight="1" x14ac:dyDescent="0.25">
      <c r="A243" s="23">
        <v>3</v>
      </c>
      <c r="B243" s="60"/>
      <c r="C243" s="39"/>
      <c r="D243" s="88">
        <v>85.001000000000005</v>
      </c>
      <c r="E243" s="239" t="s">
        <v>111</v>
      </c>
      <c r="F243" s="239"/>
      <c r="G243" s="239"/>
      <c r="H243" s="88"/>
      <c r="I243" s="69">
        <f t="shared" si="2"/>
        <v>1</v>
      </c>
      <c r="J243" s="89">
        <f>IFERROR(+'Calendario LIE 2026'!J239/'Calendario LIE 2026'!$I239,0)</f>
        <v>8.1719608581242997E-2</v>
      </c>
      <c r="K243" s="89">
        <f>IFERROR(+'Calendario LIE 2026'!K239/'Calendario LIE 2026'!$I239,0)</f>
        <v>8.2013022147950865E-2</v>
      </c>
      <c r="L243" s="89">
        <f>IFERROR(+'Calendario LIE 2026'!L239/'Calendario LIE 2026'!$I239,0)</f>
        <v>8.2306435714658732E-2</v>
      </c>
      <c r="M243" s="89">
        <f>IFERROR(+'Calendario LIE 2026'!M239/'Calendario LIE 2026'!$I239,0)</f>
        <v>8.2599822082383187E-2</v>
      </c>
      <c r="N243" s="89">
        <f>IFERROR(+'Calendario LIE 2026'!N239/'Calendario LIE 2026'!$I239,0)</f>
        <v>8.2893217516435441E-2</v>
      </c>
      <c r="O243" s="89">
        <f>IFERROR(+'Calendario LIE 2026'!O239/'Calendario LIE 2026'!$I239,0)</f>
        <v>8.3186622016815495E-2</v>
      </c>
      <c r="P243" s="89">
        <f>IFERROR(+'Calendario LIE 2026'!P239/'Calendario LIE 2026'!$I239,0)</f>
        <v>8.3480044649851162E-2</v>
      </c>
      <c r="Q243" s="89">
        <f>IFERROR(+'Calendario LIE 2026'!Q239/'Calendario LIE 2026'!$I239,0)</f>
        <v>8.3773431017575617E-2</v>
      </c>
      <c r="R243" s="89">
        <f>IFERROR(+'Calendario LIE 2026'!R239/'Calendario LIE 2026'!$I239,0)</f>
        <v>8.4066817385300072E-2</v>
      </c>
      <c r="S243" s="89">
        <f>IFERROR(+'Calendario LIE 2026'!S239/'Calendario LIE 2026'!$I239,0)</f>
        <v>8.4360258150991352E-2</v>
      </c>
      <c r="T243" s="89">
        <f>IFERROR(+'Calendario LIE 2026'!T239/'Calendario LIE 2026'!$I239,0)</f>
        <v>8.4653671717699219E-2</v>
      </c>
      <c r="U243" s="89">
        <f>IFERROR(+'Calendario LIE 2026'!U239/'Calendario LIE 2026'!$I239,0)</f>
        <v>8.494704901909586E-2</v>
      </c>
      <c r="V243" s="25" t="s">
        <v>95</v>
      </c>
      <c r="W243" s="25" t="s">
        <v>138</v>
      </c>
    </row>
    <row r="244" spans="1:23" s="17" customFormat="1" ht="32.25" customHeight="1" x14ac:dyDescent="0.25">
      <c r="A244" s="17">
        <v>1</v>
      </c>
      <c r="B244" s="58">
        <v>9</v>
      </c>
      <c r="C244" s="258" t="s">
        <v>189</v>
      </c>
      <c r="D244" s="258"/>
      <c r="E244" s="258"/>
      <c r="F244" s="258"/>
      <c r="G244" s="258"/>
      <c r="H244" s="18"/>
      <c r="I244" s="67">
        <f t="shared" si="2"/>
        <v>0</v>
      </c>
      <c r="J244" s="67">
        <f>IFERROR(+'Calendario LIE 2026'!J240/'Calendario LIE 2026'!$I240,0)</f>
        <v>0</v>
      </c>
      <c r="K244" s="67">
        <f>IFERROR(+'Calendario LIE 2026'!K240/'Calendario LIE 2026'!$I240,0)</f>
        <v>0</v>
      </c>
      <c r="L244" s="67">
        <f>IFERROR(+'Calendario LIE 2026'!L240/'Calendario LIE 2026'!$I240,0)</f>
        <v>0</v>
      </c>
      <c r="M244" s="67">
        <f>IFERROR(+'Calendario LIE 2026'!M240/'Calendario LIE 2026'!$I240,0)</f>
        <v>0</v>
      </c>
      <c r="N244" s="67">
        <f>IFERROR(+'Calendario LIE 2026'!N240/'Calendario LIE 2026'!$I240,0)</f>
        <v>0</v>
      </c>
      <c r="O244" s="67">
        <f>IFERROR(+'Calendario LIE 2026'!O240/'Calendario LIE 2026'!$I240,0)</f>
        <v>0</v>
      </c>
      <c r="P244" s="67">
        <f>IFERROR(+'Calendario LIE 2026'!P240/'Calendario LIE 2026'!$I240,0)</f>
        <v>0</v>
      </c>
      <c r="Q244" s="67">
        <f>IFERROR(+'Calendario LIE 2026'!Q240/'Calendario LIE 2026'!$I240,0)</f>
        <v>0</v>
      </c>
      <c r="R244" s="67">
        <f>IFERROR(+'Calendario LIE 2026'!R240/'Calendario LIE 2026'!$I240,0)</f>
        <v>0</v>
      </c>
      <c r="S244" s="67">
        <f>IFERROR(+'Calendario LIE 2026'!S240/'Calendario LIE 2026'!$I240,0)</f>
        <v>0</v>
      </c>
      <c r="T244" s="67">
        <f>IFERROR(+'Calendario LIE 2026'!T240/'Calendario LIE 2026'!$I240,0)</f>
        <v>0</v>
      </c>
      <c r="U244" s="67">
        <f>IFERROR(+'Calendario LIE 2026'!U240/'Calendario LIE 2026'!$I240,0)</f>
        <v>0</v>
      </c>
      <c r="V244" s="46" t="s">
        <v>270</v>
      </c>
      <c r="W244" s="46" t="s">
        <v>137</v>
      </c>
    </row>
    <row r="245" spans="1:23" ht="32.25" customHeight="1" x14ac:dyDescent="0.25">
      <c r="A245" s="11">
        <v>2</v>
      </c>
      <c r="B245" s="61"/>
      <c r="C245" s="21">
        <v>91</v>
      </c>
      <c r="D245" s="251" t="s">
        <v>184</v>
      </c>
      <c r="E245" s="251"/>
      <c r="F245" s="251"/>
      <c r="G245" s="251"/>
      <c r="H245" s="87"/>
      <c r="I245" s="68">
        <f t="shared" si="2"/>
        <v>0</v>
      </c>
      <c r="J245" s="69">
        <f>IFERROR(+'Calendario LIE 2026'!J241/'Calendario LIE 2026'!$I241,0)</f>
        <v>0</v>
      </c>
      <c r="K245" s="69">
        <f>IFERROR(+'Calendario LIE 2026'!K241/'Calendario LIE 2026'!$I241,0)</f>
        <v>0</v>
      </c>
      <c r="L245" s="69">
        <f>IFERROR(+'Calendario LIE 2026'!L241/'Calendario LIE 2026'!$I241,0)</f>
        <v>0</v>
      </c>
      <c r="M245" s="69">
        <f>IFERROR(+'Calendario LIE 2026'!M241/'Calendario LIE 2026'!$I241,0)</f>
        <v>0</v>
      </c>
      <c r="N245" s="69">
        <f>IFERROR(+'Calendario LIE 2026'!N241/'Calendario LIE 2026'!$I241,0)</f>
        <v>0</v>
      </c>
      <c r="O245" s="69">
        <f>IFERROR(+'Calendario LIE 2026'!O241/'Calendario LIE 2026'!$I241,0)</f>
        <v>0</v>
      </c>
      <c r="P245" s="69">
        <f>IFERROR(+'Calendario LIE 2026'!P241/'Calendario LIE 2026'!$I241,0)</f>
        <v>0</v>
      </c>
      <c r="Q245" s="69">
        <f>IFERROR(+'Calendario LIE 2026'!Q241/'Calendario LIE 2026'!$I241,0)</f>
        <v>0</v>
      </c>
      <c r="R245" s="69">
        <f>IFERROR(+'Calendario LIE 2026'!R241/'Calendario LIE 2026'!$I241,0)</f>
        <v>0</v>
      </c>
      <c r="S245" s="69">
        <f>IFERROR(+'Calendario LIE 2026'!S241/'Calendario LIE 2026'!$I241,0)</f>
        <v>0</v>
      </c>
      <c r="T245" s="69">
        <f>IFERROR(+'Calendario LIE 2026'!T241/'Calendario LIE 2026'!$I241,0)</f>
        <v>0</v>
      </c>
      <c r="U245" s="69">
        <f>IFERROR(+'Calendario LIE 2026'!U241/'Calendario LIE 2026'!$I241,0)</f>
        <v>0</v>
      </c>
      <c r="V245" s="47" t="s">
        <v>270</v>
      </c>
      <c r="W245" s="47" t="s">
        <v>137</v>
      </c>
    </row>
    <row r="246" spans="1:23" ht="32.25" customHeight="1" x14ac:dyDescent="0.25">
      <c r="A246" s="11">
        <v>2</v>
      </c>
      <c r="B246" s="61"/>
      <c r="C246" s="21">
        <v>92</v>
      </c>
      <c r="D246" s="251" t="s">
        <v>185</v>
      </c>
      <c r="E246" s="251"/>
      <c r="F246" s="251"/>
      <c r="G246" s="251"/>
      <c r="H246" s="87"/>
      <c r="I246" s="68">
        <f t="shared" si="2"/>
        <v>0</v>
      </c>
      <c r="J246" s="69">
        <f>IFERROR(+'Calendario LIE 2026'!J242/'Calendario LIE 2026'!$I242,0)</f>
        <v>0</v>
      </c>
      <c r="K246" s="69">
        <f>IFERROR(+'Calendario LIE 2026'!K242/'Calendario LIE 2026'!$I242,0)</f>
        <v>0</v>
      </c>
      <c r="L246" s="69">
        <f>IFERROR(+'Calendario LIE 2026'!L242/'Calendario LIE 2026'!$I242,0)</f>
        <v>0</v>
      </c>
      <c r="M246" s="69">
        <f>IFERROR(+'Calendario LIE 2026'!M242/'Calendario LIE 2026'!$I242,0)</f>
        <v>0</v>
      </c>
      <c r="N246" s="69">
        <f>IFERROR(+'Calendario LIE 2026'!N242/'Calendario LIE 2026'!$I242,0)</f>
        <v>0</v>
      </c>
      <c r="O246" s="69">
        <f>IFERROR(+'Calendario LIE 2026'!O242/'Calendario LIE 2026'!$I242,0)</f>
        <v>0</v>
      </c>
      <c r="P246" s="69">
        <f>IFERROR(+'Calendario LIE 2026'!P242/'Calendario LIE 2026'!$I242,0)</f>
        <v>0</v>
      </c>
      <c r="Q246" s="69">
        <f>IFERROR(+'Calendario LIE 2026'!Q242/'Calendario LIE 2026'!$I242,0)</f>
        <v>0</v>
      </c>
      <c r="R246" s="69">
        <f>IFERROR(+'Calendario LIE 2026'!R242/'Calendario LIE 2026'!$I242,0)</f>
        <v>0</v>
      </c>
      <c r="S246" s="69">
        <f>IFERROR(+'Calendario LIE 2026'!S242/'Calendario LIE 2026'!$I242,0)</f>
        <v>0</v>
      </c>
      <c r="T246" s="69">
        <f>IFERROR(+'Calendario LIE 2026'!T242/'Calendario LIE 2026'!$I242,0)</f>
        <v>0</v>
      </c>
      <c r="U246" s="69">
        <f>IFERROR(+'Calendario LIE 2026'!U242/'Calendario LIE 2026'!$I242,0)</f>
        <v>0</v>
      </c>
      <c r="V246" s="47" t="s">
        <v>270</v>
      </c>
      <c r="W246" s="47" t="s">
        <v>137</v>
      </c>
    </row>
    <row r="247" spans="1:23" ht="32.25" customHeight="1" x14ac:dyDescent="0.25">
      <c r="A247" s="11">
        <v>2</v>
      </c>
      <c r="B247" s="61"/>
      <c r="C247" s="21">
        <v>93</v>
      </c>
      <c r="D247" s="238" t="s">
        <v>88</v>
      </c>
      <c r="E247" s="238"/>
      <c r="F247" s="238"/>
      <c r="G247" s="238"/>
      <c r="H247" s="87"/>
      <c r="I247" s="68">
        <f t="shared" si="2"/>
        <v>0</v>
      </c>
      <c r="J247" s="69">
        <f>IFERROR(+'Calendario LIE 2026'!J243/'Calendario LIE 2026'!$I243,0)</f>
        <v>0</v>
      </c>
      <c r="K247" s="69">
        <f>IFERROR(+'Calendario LIE 2026'!K243/'Calendario LIE 2026'!$I243,0)</f>
        <v>0</v>
      </c>
      <c r="L247" s="69">
        <f>IFERROR(+'Calendario LIE 2026'!L243/'Calendario LIE 2026'!$I243,0)</f>
        <v>0</v>
      </c>
      <c r="M247" s="69">
        <f>IFERROR(+'Calendario LIE 2026'!M243/'Calendario LIE 2026'!$I243,0)</f>
        <v>0</v>
      </c>
      <c r="N247" s="69">
        <f>IFERROR(+'Calendario LIE 2026'!N243/'Calendario LIE 2026'!$I243,0)</f>
        <v>0</v>
      </c>
      <c r="O247" s="69">
        <f>IFERROR(+'Calendario LIE 2026'!O243/'Calendario LIE 2026'!$I243,0)</f>
        <v>0</v>
      </c>
      <c r="P247" s="69">
        <f>IFERROR(+'Calendario LIE 2026'!P243/'Calendario LIE 2026'!$I243,0)</f>
        <v>0</v>
      </c>
      <c r="Q247" s="69">
        <f>IFERROR(+'Calendario LIE 2026'!Q243/'Calendario LIE 2026'!$I243,0)</f>
        <v>0</v>
      </c>
      <c r="R247" s="69">
        <f>IFERROR(+'Calendario LIE 2026'!R243/'Calendario LIE 2026'!$I243,0)</f>
        <v>0</v>
      </c>
      <c r="S247" s="69">
        <f>IFERROR(+'Calendario LIE 2026'!S243/'Calendario LIE 2026'!$I243,0)</f>
        <v>0</v>
      </c>
      <c r="T247" s="69">
        <f>IFERROR(+'Calendario LIE 2026'!T243/'Calendario LIE 2026'!$I243,0)</f>
        <v>0</v>
      </c>
      <c r="U247" s="69">
        <f>IFERROR(+'Calendario LIE 2026'!U243/'Calendario LIE 2026'!$I243,0)</f>
        <v>0</v>
      </c>
      <c r="V247" s="47" t="s">
        <v>270</v>
      </c>
      <c r="W247" s="47" t="s">
        <v>137</v>
      </c>
    </row>
    <row r="248" spans="1:23" ht="32.25" customHeight="1" x14ac:dyDescent="0.25">
      <c r="A248" s="11">
        <v>2</v>
      </c>
      <c r="B248" s="61"/>
      <c r="C248" s="21">
        <v>94</v>
      </c>
      <c r="D248" s="251" t="s">
        <v>186</v>
      </c>
      <c r="E248" s="251"/>
      <c r="F248" s="251"/>
      <c r="G248" s="251"/>
      <c r="H248" s="87"/>
      <c r="I248" s="68">
        <f t="shared" si="2"/>
        <v>0</v>
      </c>
      <c r="J248" s="69">
        <f>IFERROR(+'Calendario LIE 2026'!J244/'Calendario LIE 2026'!$I244,0)</f>
        <v>0</v>
      </c>
      <c r="K248" s="69">
        <f>IFERROR(+'Calendario LIE 2026'!K244/'Calendario LIE 2026'!$I244,0)</f>
        <v>0</v>
      </c>
      <c r="L248" s="69">
        <f>IFERROR(+'Calendario LIE 2026'!L244/'Calendario LIE 2026'!$I244,0)</f>
        <v>0</v>
      </c>
      <c r="M248" s="69">
        <f>IFERROR(+'Calendario LIE 2026'!M244/'Calendario LIE 2026'!$I244,0)</f>
        <v>0</v>
      </c>
      <c r="N248" s="69">
        <f>IFERROR(+'Calendario LIE 2026'!N244/'Calendario LIE 2026'!$I244,0)</f>
        <v>0</v>
      </c>
      <c r="O248" s="69">
        <f>IFERROR(+'Calendario LIE 2026'!O244/'Calendario LIE 2026'!$I244,0)</f>
        <v>0</v>
      </c>
      <c r="P248" s="69">
        <f>IFERROR(+'Calendario LIE 2026'!P244/'Calendario LIE 2026'!$I244,0)</f>
        <v>0</v>
      </c>
      <c r="Q248" s="69">
        <f>IFERROR(+'Calendario LIE 2026'!Q244/'Calendario LIE 2026'!$I244,0)</f>
        <v>0</v>
      </c>
      <c r="R248" s="69">
        <f>IFERROR(+'Calendario LIE 2026'!R244/'Calendario LIE 2026'!$I244,0)</f>
        <v>0</v>
      </c>
      <c r="S248" s="69">
        <f>IFERROR(+'Calendario LIE 2026'!S244/'Calendario LIE 2026'!$I244,0)</f>
        <v>0</v>
      </c>
      <c r="T248" s="69">
        <f>IFERROR(+'Calendario LIE 2026'!T244/'Calendario LIE 2026'!$I244,0)</f>
        <v>0</v>
      </c>
      <c r="U248" s="69">
        <f>IFERROR(+'Calendario LIE 2026'!U244/'Calendario LIE 2026'!$I244,0)</f>
        <v>0</v>
      </c>
      <c r="V248" s="47" t="s">
        <v>270</v>
      </c>
      <c r="W248" s="47" t="s">
        <v>137</v>
      </c>
    </row>
    <row r="249" spans="1:23" ht="32.25" customHeight="1" x14ac:dyDescent="0.25">
      <c r="A249" s="11">
        <v>2</v>
      </c>
      <c r="B249" s="61"/>
      <c r="C249" s="21">
        <v>95</v>
      </c>
      <c r="D249" s="238" t="s">
        <v>89</v>
      </c>
      <c r="E249" s="238"/>
      <c r="F249" s="238"/>
      <c r="G249" s="238"/>
      <c r="H249" s="87"/>
      <c r="I249" s="68">
        <f t="shared" si="2"/>
        <v>0</v>
      </c>
      <c r="J249" s="69">
        <f>IFERROR(+'Calendario LIE 2026'!J245/'Calendario LIE 2026'!$I245,0)</f>
        <v>0</v>
      </c>
      <c r="K249" s="69">
        <f>IFERROR(+'Calendario LIE 2026'!K245/'Calendario LIE 2026'!$I245,0)</f>
        <v>0</v>
      </c>
      <c r="L249" s="69">
        <f>IFERROR(+'Calendario LIE 2026'!L245/'Calendario LIE 2026'!$I245,0)</f>
        <v>0</v>
      </c>
      <c r="M249" s="69">
        <f>IFERROR(+'Calendario LIE 2026'!M245/'Calendario LIE 2026'!$I245,0)</f>
        <v>0</v>
      </c>
      <c r="N249" s="69">
        <f>IFERROR(+'Calendario LIE 2026'!N245/'Calendario LIE 2026'!$I245,0)</f>
        <v>0</v>
      </c>
      <c r="O249" s="69">
        <f>IFERROR(+'Calendario LIE 2026'!O245/'Calendario LIE 2026'!$I245,0)</f>
        <v>0</v>
      </c>
      <c r="P249" s="69">
        <f>IFERROR(+'Calendario LIE 2026'!P245/'Calendario LIE 2026'!$I245,0)</f>
        <v>0</v>
      </c>
      <c r="Q249" s="69">
        <f>IFERROR(+'Calendario LIE 2026'!Q245/'Calendario LIE 2026'!$I245,0)</f>
        <v>0</v>
      </c>
      <c r="R249" s="69">
        <f>IFERROR(+'Calendario LIE 2026'!R245/'Calendario LIE 2026'!$I245,0)</f>
        <v>0</v>
      </c>
      <c r="S249" s="69">
        <f>IFERROR(+'Calendario LIE 2026'!S245/'Calendario LIE 2026'!$I245,0)</f>
        <v>0</v>
      </c>
      <c r="T249" s="69">
        <f>IFERROR(+'Calendario LIE 2026'!T245/'Calendario LIE 2026'!$I245,0)</f>
        <v>0</v>
      </c>
      <c r="U249" s="69">
        <f>IFERROR(+'Calendario LIE 2026'!U245/'Calendario LIE 2026'!$I245,0)</f>
        <v>0</v>
      </c>
      <c r="V249" s="47" t="s">
        <v>270</v>
      </c>
      <c r="W249" s="47" t="s">
        <v>137</v>
      </c>
    </row>
    <row r="250" spans="1:23" ht="32.25" customHeight="1" x14ac:dyDescent="0.25">
      <c r="A250" s="11">
        <v>2</v>
      </c>
      <c r="B250" s="59"/>
      <c r="C250" s="21">
        <v>96</v>
      </c>
      <c r="D250" s="251" t="s">
        <v>187</v>
      </c>
      <c r="E250" s="251"/>
      <c r="F250" s="251"/>
      <c r="G250" s="251"/>
      <c r="H250" s="87"/>
      <c r="I250" s="68">
        <f t="shared" ref="I250:I255" si="4">SUM(J250:U250)</f>
        <v>0</v>
      </c>
      <c r="J250" s="69">
        <f>IFERROR(+'Calendario LIE 2026'!J246/'Calendario LIE 2026'!$I246,0)</f>
        <v>0</v>
      </c>
      <c r="K250" s="69">
        <f>IFERROR(+'Calendario LIE 2026'!K246/'Calendario LIE 2026'!$I246,0)</f>
        <v>0</v>
      </c>
      <c r="L250" s="69">
        <f>IFERROR(+'Calendario LIE 2026'!L246/'Calendario LIE 2026'!$I246,0)</f>
        <v>0</v>
      </c>
      <c r="M250" s="69">
        <f>IFERROR(+'Calendario LIE 2026'!M246/'Calendario LIE 2026'!$I246,0)</f>
        <v>0</v>
      </c>
      <c r="N250" s="69">
        <f>IFERROR(+'Calendario LIE 2026'!N246/'Calendario LIE 2026'!$I246,0)</f>
        <v>0</v>
      </c>
      <c r="O250" s="69">
        <f>IFERROR(+'Calendario LIE 2026'!O246/'Calendario LIE 2026'!$I246,0)</f>
        <v>0</v>
      </c>
      <c r="P250" s="69">
        <f>IFERROR(+'Calendario LIE 2026'!P246/'Calendario LIE 2026'!$I246,0)</f>
        <v>0</v>
      </c>
      <c r="Q250" s="69">
        <f>IFERROR(+'Calendario LIE 2026'!Q246/'Calendario LIE 2026'!$I246,0)</f>
        <v>0</v>
      </c>
      <c r="R250" s="69">
        <f>IFERROR(+'Calendario LIE 2026'!R246/'Calendario LIE 2026'!$I246,0)</f>
        <v>0</v>
      </c>
      <c r="S250" s="69">
        <f>IFERROR(+'Calendario LIE 2026'!S246/'Calendario LIE 2026'!$I246,0)</f>
        <v>0</v>
      </c>
      <c r="T250" s="69">
        <f>IFERROR(+'Calendario LIE 2026'!T246/'Calendario LIE 2026'!$I246,0)</f>
        <v>0</v>
      </c>
      <c r="U250" s="69">
        <f>IFERROR(+'Calendario LIE 2026'!U246/'Calendario LIE 2026'!$I246,0)</f>
        <v>0</v>
      </c>
      <c r="V250" s="47" t="s">
        <v>270</v>
      </c>
      <c r="W250" s="47" t="s">
        <v>137</v>
      </c>
    </row>
    <row r="251" spans="1:23" ht="32.25" customHeight="1" x14ac:dyDescent="0.25">
      <c r="A251" s="11">
        <v>2</v>
      </c>
      <c r="B251" s="59"/>
      <c r="C251" s="21">
        <v>97</v>
      </c>
      <c r="D251" s="251" t="s">
        <v>188</v>
      </c>
      <c r="E251" s="251"/>
      <c r="F251" s="251"/>
      <c r="G251" s="251"/>
      <c r="H251" s="87"/>
      <c r="I251" s="68">
        <f t="shared" si="4"/>
        <v>0</v>
      </c>
      <c r="J251" s="69">
        <f>IFERROR(+'Calendario LIE 2026'!J247/'Calendario LIE 2026'!$I247,0)</f>
        <v>0</v>
      </c>
      <c r="K251" s="69">
        <f>IFERROR(+'Calendario LIE 2026'!K247/'Calendario LIE 2026'!$I247,0)</f>
        <v>0</v>
      </c>
      <c r="L251" s="69">
        <f>IFERROR(+'Calendario LIE 2026'!L247/'Calendario LIE 2026'!$I247,0)</f>
        <v>0</v>
      </c>
      <c r="M251" s="69">
        <f>IFERROR(+'Calendario LIE 2026'!M247/'Calendario LIE 2026'!$I247,0)</f>
        <v>0</v>
      </c>
      <c r="N251" s="69">
        <f>IFERROR(+'Calendario LIE 2026'!N247/'Calendario LIE 2026'!$I247,0)</f>
        <v>0</v>
      </c>
      <c r="O251" s="69">
        <f>IFERROR(+'Calendario LIE 2026'!O247/'Calendario LIE 2026'!$I247,0)</f>
        <v>0</v>
      </c>
      <c r="P251" s="69">
        <f>IFERROR(+'Calendario LIE 2026'!P247/'Calendario LIE 2026'!$I247,0)</f>
        <v>0</v>
      </c>
      <c r="Q251" s="69">
        <f>IFERROR(+'Calendario LIE 2026'!Q247/'Calendario LIE 2026'!$I247,0)</f>
        <v>0</v>
      </c>
      <c r="R251" s="69">
        <f>IFERROR(+'Calendario LIE 2026'!R247/'Calendario LIE 2026'!$I247,0)</f>
        <v>0</v>
      </c>
      <c r="S251" s="69">
        <f>IFERROR(+'Calendario LIE 2026'!S247/'Calendario LIE 2026'!$I247,0)</f>
        <v>0</v>
      </c>
      <c r="T251" s="69">
        <f>IFERROR(+'Calendario LIE 2026'!T247/'Calendario LIE 2026'!$I247,0)</f>
        <v>0</v>
      </c>
      <c r="U251" s="69">
        <f>IFERROR(+'Calendario LIE 2026'!U247/'Calendario LIE 2026'!$I247,0)</f>
        <v>0</v>
      </c>
      <c r="V251" s="47" t="s">
        <v>270</v>
      </c>
      <c r="W251" s="47" t="s">
        <v>137</v>
      </c>
    </row>
    <row r="252" spans="1:23" s="17" customFormat="1" ht="15.75" x14ac:dyDescent="0.25">
      <c r="A252" s="17">
        <v>1</v>
      </c>
      <c r="B252" s="58">
        <v>0</v>
      </c>
      <c r="C252" s="256" t="s">
        <v>190</v>
      </c>
      <c r="D252" s="256"/>
      <c r="E252" s="256"/>
      <c r="F252" s="256"/>
      <c r="G252" s="256"/>
      <c r="H252" s="18"/>
      <c r="I252" s="67">
        <f t="shared" si="4"/>
        <v>0</v>
      </c>
      <c r="J252" s="67">
        <f>IFERROR(+'Calendario LIE 2026'!J248/'Calendario LIE 2026'!$I248,0)</f>
        <v>0</v>
      </c>
      <c r="K252" s="67">
        <f>IFERROR(+'Calendario LIE 2026'!K248/'Calendario LIE 2026'!$I248,0)</f>
        <v>0</v>
      </c>
      <c r="L252" s="67">
        <f>IFERROR(+'Calendario LIE 2026'!L248/'Calendario LIE 2026'!$I248,0)</f>
        <v>0</v>
      </c>
      <c r="M252" s="67">
        <f>IFERROR(+'Calendario LIE 2026'!M248/'Calendario LIE 2026'!$I248,0)</f>
        <v>0</v>
      </c>
      <c r="N252" s="67">
        <f>IFERROR(+'Calendario LIE 2026'!N248/'Calendario LIE 2026'!$I248,0)</f>
        <v>0</v>
      </c>
      <c r="O252" s="67">
        <f>IFERROR(+'Calendario LIE 2026'!O248/'Calendario LIE 2026'!$I248,0)</f>
        <v>0</v>
      </c>
      <c r="P252" s="67">
        <f>IFERROR(+'Calendario LIE 2026'!P248/'Calendario LIE 2026'!$I248,0)</f>
        <v>0</v>
      </c>
      <c r="Q252" s="67">
        <f>IFERROR(+'Calendario LIE 2026'!Q248/'Calendario LIE 2026'!$I248,0)</f>
        <v>0</v>
      </c>
      <c r="R252" s="67">
        <f>IFERROR(+'Calendario LIE 2026'!R248/'Calendario LIE 2026'!$I248,0)</f>
        <v>0</v>
      </c>
      <c r="S252" s="67">
        <f>IFERROR(+'Calendario LIE 2026'!S248/'Calendario LIE 2026'!$I248,0)</f>
        <v>0</v>
      </c>
      <c r="T252" s="67">
        <f>IFERROR(+'Calendario LIE 2026'!T248/'Calendario LIE 2026'!$I248,0)</f>
        <v>0</v>
      </c>
      <c r="U252" s="67">
        <f>IFERROR(+'Calendario LIE 2026'!U248/'Calendario LIE 2026'!$I248,0)</f>
        <v>0</v>
      </c>
      <c r="V252" s="44"/>
      <c r="W252" s="44" t="s">
        <v>137</v>
      </c>
    </row>
    <row r="253" spans="1:23" x14ac:dyDescent="0.25">
      <c r="A253" s="11">
        <v>2</v>
      </c>
      <c r="B253" s="59"/>
      <c r="C253" s="55" t="s">
        <v>191</v>
      </c>
      <c r="D253" s="87" t="s">
        <v>90</v>
      </c>
      <c r="E253" s="87"/>
      <c r="F253" s="87"/>
      <c r="G253" s="87"/>
      <c r="H253" s="87"/>
      <c r="I253" s="68">
        <f t="shared" si="4"/>
        <v>0</v>
      </c>
      <c r="J253" s="69">
        <f>IFERROR(+'Calendario LIE 2026'!J249/'Calendario LIE 2026'!$I249,0)</f>
        <v>0</v>
      </c>
      <c r="K253" s="69">
        <f>IFERROR(+'Calendario LIE 2026'!K249/'Calendario LIE 2026'!$I249,0)</f>
        <v>0</v>
      </c>
      <c r="L253" s="69">
        <f>IFERROR(+'Calendario LIE 2026'!L249/'Calendario LIE 2026'!$I249,0)</f>
        <v>0</v>
      </c>
      <c r="M253" s="69">
        <f>IFERROR(+'Calendario LIE 2026'!M249/'Calendario LIE 2026'!$I249,0)</f>
        <v>0</v>
      </c>
      <c r="N253" s="69">
        <f>IFERROR(+'Calendario LIE 2026'!N249/'Calendario LIE 2026'!$I249,0)</f>
        <v>0</v>
      </c>
      <c r="O253" s="69">
        <f>IFERROR(+'Calendario LIE 2026'!O249/'Calendario LIE 2026'!$I249,0)</f>
        <v>0</v>
      </c>
      <c r="P253" s="69">
        <f>IFERROR(+'Calendario LIE 2026'!P249/'Calendario LIE 2026'!$I249,0)</f>
        <v>0</v>
      </c>
      <c r="Q253" s="69">
        <f>IFERROR(+'Calendario LIE 2026'!Q249/'Calendario LIE 2026'!$I249,0)</f>
        <v>0</v>
      </c>
      <c r="R253" s="69">
        <f>IFERROR(+'Calendario LIE 2026'!R249/'Calendario LIE 2026'!$I249,0)</f>
        <v>0</v>
      </c>
      <c r="S253" s="69">
        <f>IFERROR(+'Calendario LIE 2026'!S249/'Calendario LIE 2026'!$I249,0)</f>
        <v>0</v>
      </c>
      <c r="T253" s="69">
        <f>IFERROR(+'Calendario LIE 2026'!T249/'Calendario LIE 2026'!$I249,0)</f>
        <v>0</v>
      </c>
      <c r="U253" s="69">
        <f>IFERROR(+'Calendario LIE 2026'!U249/'Calendario LIE 2026'!$I249,0)</f>
        <v>0</v>
      </c>
      <c r="V253" s="22" t="s">
        <v>263</v>
      </c>
      <c r="W253" s="22" t="s">
        <v>137</v>
      </c>
    </row>
    <row r="254" spans="1:23" x14ac:dyDescent="0.25">
      <c r="A254" s="11">
        <v>2</v>
      </c>
      <c r="B254" s="59"/>
      <c r="C254" s="55" t="s">
        <v>192</v>
      </c>
      <c r="D254" s="87" t="s">
        <v>91</v>
      </c>
      <c r="E254" s="87"/>
      <c r="F254" s="87"/>
      <c r="G254" s="87"/>
      <c r="H254" s="87"/>
      <c r="I254" s="68">
        <f t="shared" si="4"/>
        <v>0</v>
      </c>
      <c r="J254" s="69">
        <f>IFERROR(+'Calendario LIE 2026'!J250/'Calendario LIE 2026'!$I250,0)</f>
        <v>0</v>
      </c>
      <c r="K254" s="69">
        <f>IFERROR(+'Calendario LIE 2026'!K250/'Calendario LIE 2026'!$I250,0)</f>
        <v>0</v>
      </c>
      <c r="L254" s="69">
        <f>IFERROR(+'Calendario LIE 2026'!L250/'Calendario LIE 2026'!$I250,0)</f>
        <v>0</v>
      </c>
      <c r="M254" s="69">
        <f>IFERROR(+'Calendario LIE 2026'!M250/'Calendario LIE 2026'!$I250,0)</f>
        <v>0</v>
      </c>
      <c r="N254" s="69">
        <f>IFERROR(+'Calendario LIE 2026'!N250/'Calendario LIE 2026'!$I250,0)</f>
        <v>0</v>
      </c>
      <c r="O254" s="69">
        <f>IFERROR(+'Calendario LIE 2026'!O250/'Calendario LIE 2026'!$I250,0)</f>
        <v>0</v>
      </c>
      <c r="P254" s="69">
        <f>IFERROR(+'Calendario LIE 2026'!P250/'Calendario LIE 2026'!$I250,0)</f>
        <v>0</v>
      </c>
      <c r="Q254" s="69">
        <f>IFERROR(+'Calendario LIE 2026'!Q250/'Calendario LIE 2026'!$I250,0)</f>
        <v>0</v>
      </c>
      <c r="R254" s="69">
        <f>IFERROR(+'Calendario LIE 2026'!R250/'Calendario LIE 2026'!$I250,0)</f>
        <v>0</v>
      </c>
      <c r="S254" s="69">
        <f>IFERROR(+'Calendario LIE 2026'!S250/'Calendario LIE 2026'!$I250,0)</f>
        <v>0</v>
      </c>
      <c r="T254" s="69">
        <f>IFERROR(+'Calendario LIE 2026'!T250/'Calendario LIE 2026'!$I250,0)</f>
        <v>0</v>
      </c>
      <c r="U254" s="69">
        <f>IFERROR(+'Calendario LIE 2026'!U250/'Calendario LIE 2026'!$I250,0)</f>
        <v>0</v>
      </c>
      <c r="V254" s="22" t="s">
        <v>271</v>
      </c>
      <c r="W254" s="22" t="s">
        <v>137</v>
      </c>
    </row>
    <row r="255" spans="1:23" x14ac:dyDescent="0.25">
      <c r="A255" s="11">
        <v>2</v>
      </c>
      <c r="B255" s="59"/>
      <c r="C255" s="55" t="s">
        <v>193</v>
      </c>
      <c r="D255" s="87" t="s">
        <v>194</v>
      </c>
      <c r="E255" s="87"/>
      <c r="F255" s="87"/>
      <c r="G255" s="87"/>
      <c r="H255" s="87"/>
      <c r="I255" s="68">
        <f t="shared" si="4"/>
        <v>0</v>
      </c>
      <c r="J255" s="69">
        <f>IFERROR(+'Calendario LIE 2026'!J251/'Calendario LIE 2026'!$I251,0)</f>
        <v>0</v>
      </c>
      <c r="K255" s="69">
        <f>IFERROR(+'Calendario LIE 2026'!K251/'Calendario LIE 2026'!$I251,0)</f>
        <v>0</v>
      </c>
      <c r="L255" s="69">
        <f>IFERROR(+'Calendario LIE 2026'!L251/'Calendario LIE 2026'!$I251,0)</f>
        <v>0</v>
      </c>
      <c r="M255" s="69">
        <f>IFERROR(+'Calendario LIE 2026'!M251/'Calendario LIE 2026'!$I251,0)</f>
        <v>0</v>
      </c>
      <c r="N255" s="69">
        <f>IFERROR(+'Calendario LIE 2026'!N251/'Calendario LIE 2026'!$I251,0)</f>
        <v>0</v>
      </c>
      <c r="O255" s="69">
        <f>IFERROR(+'Calendario LIE 2026'!O251/'Calendario LIE 2026'!$I251,0)</f>
        <v>0</v>
      </c>
      <c r="P255" s="69">
        <f>IFERROR(+'Calendario LIE 2026'!P251/'Calendario LIE 2026'!$I251,0)</f>
        <v>0</v>
      </c>
      <c r="Q255" s="69">
        <f>IFERROR(+'Calendario LIE 2026'!Q251/'Calendario LIE 2026'!$I251,0)</f>
        <v>0</v>
      </c>
      <c r="R255" s="69">
        <f>IFERROR(+'Calendario LIE 2026'!R251/'Calendario LIE 2026'!$I251,0)</f>
        <v>0</v>
      </c>
      <c r="S255" s="69">
        <f>IFERROR(+'Calendario LIE 2026'!S251/'Calendario LIE 2026'!$I251,0)</f>
        <v>0</v>
      </c>
      <c r="T255" s="69">
        <f>IFERROR(+'Calendario LIE 2026'!T251/'Calendario LIE 2026'!$I251,0)</f>
        <v>0</v>
      </c>
      <c r="U255" s="69">
        <f>IFERROR(+'Calendario LIE 2026'!U251/'Calendario LIE 2026'!$I251,0)</f>
        <v>0</v>
      </c>
      <c r="V255" s="22" t="s">
        <v>263</v>
      </c>
      <c r="W255" s="22" t="s">
        <v>137</v>
      </c>
    </row>
    <row r="256" spans="1:23" ht="15.75" thickBot="1" x14ac:dyDescent="0.3"/>
    <row r="257" spans="3:21" ht="15" customHeight="1" x14ac:dyDescent="0.25">
      <c r="C257" s="264" t="s">
        <v>385</v>
      </c>
      <c r="D257" s="265"/>
      <c r="E257" s="265"/>
      <c r="F257" s="265"/>
      <c r="G257" s="265"/>
      <c r="H257" s="76"/>
      <c r="I257" s="77">
        <f t="shared" ref="I257:U257" si="5">+I7+I35+I122+I128+I129+I133</f>
        <v>5</v>
      </c>
      <c r="J257" s="77">
        <f t="shared" si="5"/>
        <v>0.51794824229026404</v>
      </c>
      <c r="K257" s="77">
        <f t="shared" si="5"/>
        <v>0.45226705809599216</v>
      </c>
      <c r="L257" s="77">
        <f t="shared" si="5"/>
        <v>0.6495572408686775</v>
      </c>
      <c r="M257" s="77">
        <f t="shared" si="5"/>
        <v>0.47769082167896854</v>
      </c>
      <c r="N257" s="77">
        <f t="shared" si="5"/>
        <v>0.33832812961095038</v>
      </c>
      <c r="O257" s="77">
        <f t="shared" si="5"/>
        <v>0.49297020498376826</v>
      </c>
      <c r="P257" s="77">
        <f t="shared" si="5"/>
        <v>0.40619976215542142</v>
      </c>
      <c r="Q257" s="77">
        <f t="shared" si="5"/>
        <v>0.36755998525653105</v>
      </c>
      <c r="R257" s="77">
        <f t="shared" si="5"/>
        <v>0.33386226329127966</v>
      </c>
      <c r="S257" s="77">
        <f t="shared" si="5"/>
        <v>0.31302598403970183</v>
      </c>
      <c r="T257" s="77">
        <f t="shared" si="5"/>
        <v>0.3173950426308042</v>
      </c>
      <c r="U257" s="83">
        <f t="shared" si="5"/>
        <v>0.33319526509764097</v>
      </c>
    </row>
    <row r="258" spans="3:21" ht="15" customHeight="1" x14ac:dyDescent="0.25">
      <c r="C258" s="266" t="s">
        <v>387</v>
      </c>
      <c r="D258" s="267"/>
      <c r="E258" s="267"/>
      <c r="F258" s="267"/>
      <c r="G258" s="267"/>
      <c r="H258" s="74"/>
      <c r="I258" s="75">
        <f>+I257+I154+I222</f>
        <v>7</v>
      </c>
      <c r="J258" s="75">
        <f t="shared" ref="J258:U258" si="6">+J257+J154+J222</f>
        <v>0.69647049071146117</v>
      </c>
      <c r="K258" s="75">
        <f t="shared" si="6"/>
        <v>0.61974750155804703</v>
      </c>
      <c r="L258" s="75">
        <f t="shared" si="6"/>
        <v>0.80426721051210792</v>
      </c>
      <c r="M258" s="75">
        <f t="shared" si="6"/>
        <v>0.65972988081846462</v>
      </c>
      <c r="N258" s="75">
        <f t="shared" si="6"/>
        <v>0.50403700346399183</v>
      </c>
      <c r="O258" s="75">
        <f t="shared" si="6"/>
        <v>0.66316929700898386</v>
      </c>
      <c r="P258" s="75">
        <f t="shared" si="6"/>
        <v>0.57475581230632844</v>
      </c>
      <c r="Q258" s="75">
        <f t="shared" si="6"/>
        <v>0.5368549784386718</v>
      </c>
      <c r="R258" s="75">
        <f t="shared" si="6"/>
        <v>0.4870577082073011</v>
      </c>
      <c r="S258" s="75">
        <f t="shared" si="6"/>
        <v>0.46971696494382303</v>
      </c>
      <c r="T258" s="75">
        <f t="shared" si="6"/>
        <v>0.48124652815854962</v>
      </c>
      <c r="U258" s="84">
        <f t="shared" si="6"/>
        <v>0.5029466238722694</v>
      </c>
    </row>
    <row r="259" spans="3:21" ht="15" customHeight="1" thickBot="1" x14ac:dyDescent="0.3">
      <c r="C259" s="260" t="s">
        <v>386</v>
      </c>
      <c r="D259" s="261"/>
      <c r="E259" s="261"/>
      <c r="F259" s="261"/>
      <c r="G259" s="261"/>
      <c r="H259" s="78"/>
      <c r="I259" s="79">
        <f>I125+I127+I165+I188+I242</f>
        <v>3</v>
      </c>
      <c r="J259" s="79">
        <f t="shared" ref="J259:U259" si="7">J125+J127+J165+J188+J242</f>
        <v>0.26311304626346077</v>
      </c>
      <c r="K259" s="79">
        <f t="shared" si="7"/>
        <v>0.23879862799509549</v>
      </c>
      <c r="L259" s="79">
        <f t="shared" si="7"/>
        <v>0.25506868293598217</v>
      </c>
      <c r="M259" s="79">
        <f t="shared" si="7"/>
        <v>0.24218976781494167</v>
      </c>
      <c r="N259" s="79">
        <f t="shared" si="7"/>
        <v>0.26099171118384967</v>
      </c>
      <c r="O259" s="79">
        <f t="shared" si="7"/>
        <v>0.24323655934345528</v>
      </c>
      <c r="P259" s="79">
        <f t="shared" si="7"/>
        <v>0.26751195798319227</v>
      </c>
      <c r="Q259" s="79">
        <f t="shared" si="7"/>
        <v>0.24673081770498714</v>
      </c>
      <c r="R259" s="79">
        <f t="shared" si="7"/>
        <v>0.24488939638191687</v>
      </c>
      <c r="S259" s="79">
        <f t="shared" si="7"/>
        <v>0.25413852981768437</v>
      </c>
      <c r="T259" s="79">
        <f t="shared" si="7"/>
        <v>0.24064360995439649</v>
      </c>
      <c r="U259" s="85">
        <f t="shared" si="7"/>
        <v>0.2426872926210378</v>
      </c>
    </row>
    <row r="260" spans="3:21" ht="15.75" thickBot="1" x14ac:dyDescent="0.3">
      <c r="C260" s="262" t="s">
        <v>1</v>
      </c>
      <c r="D260" s="263"/>
      <c r="E260" s="263"/>
      <c r="F260" s="263"/>
      <c r="G260" s="263"/>
      <c r="H260" s="80"/>
      <c r="I260" s="81">
        <f>+I258+I259</f>
        <v>10</v>
      </c>
      <c r="J260" s="81">
        <f t="shared" ref="J260:U260" si="8">+J258+J259</f>
        <v>0.95958353697492194</v>
      </c>
      <c r="K260" s="81">
        <f t="shared" si="8"/>
        <v>0.85854612955314247</v>
      </c>
      <c r="L260" s="81">
        <f t="shared" si="8"/>
        <v>1.0593358934480901</v>
      </c>
      <c r="M260" s="81">
        <f t="shared" si="8"/>
        <v>0.90191964863340623</v>
      </c>
      <c r="N260" s="81">
        <f t="shared" si="8"/>
        <v>0.7650287146478415</v>
      </c>
      <c r="O260" s="81">
        <f t="shared" si="8"/>
        <v>0.90640585635243909</v>
      </c>
      <c r="P260" s="81">
        <f t="shared" si="8"/>
        <v>0.84226777028952071</v>
      </c>
      <c r="Q260" s="81">
        <f t="shared" si="8"/>
        <v>0.78358579614365897</v>
      </c>
      <c r="R260" s="81">
        <f t="shared" si="8"/>
        <v>0.73194710458921797</v>
      </c>
      <c r="S260" s="81">
        <f t="shared" si="8"/>
        <v>0.72385549476150746</v>
      </c>
      <c r="T260" s="81">
        <f t="shared" si="8"/>
        <v>0.72189013811294611</v>
      </c>
      <c r="U260" s="86">
        <f t="shared" si="8"/>
        <v>0.74563391649330724</v>
      </c>
    </row>
  </sheetData>
  <mergeCells count="218">
    <mergeCell ref="C259:G259"/>
    <mergeCell ref="C260:G260"/>
    <mergeCell ref="D249:G249"/>
    <mergeCell ref="D250:G250"/>
    <mergeCell ref="D251:G251"/>
    <mergeCell ref="C252:G252"/>
    <mergeCell ref="C257:G257"/>
    <mergeCell ref="C258:G258"/>
    <mergeCell ref="E243:G243"/>
    <mergeCell ref="C244:G244"/>
    <mergeCell ref="D245:G245"/>
    <mergeCell ref="D246:G246"/>
    <mergeCell ref="D247:G247"/>
    <mergeCell ref="D248:G248"/>
    <mergeCell ref="E236:G236"/>
    <mergeCell ref="E237:G237"/>
    <mergeCell ref="E238:G238"/>
    <mergeCell ref="E239:G239"/>
    <mergeCell ref="E240:G240"/>
    <mergeCell ref="D242:G242"/>
    <mergeCell ref="E230:G230"/>
    <mergeCell ref="E231:G231"/>
    <mergeCell ref="E232:G232"/>
    <mergeCell ref="E233:G233"/>
    <mergeCell ref="E234:G234"/>
    <mergeCell ref="E235:G235"/>
    <mergeCell ref="F224:G224"/>
    <mergeCell ref="F225:G225"/>
    <mergeCell ref="E226:G226"/>
    <mergeCell ref="E227:G227"/>
    <mergeCell ref="E228:G228"/>
    <mergeCell ref="E229:G229"/>
    <mergeCell ref="F217:G217"/>
    <mergeCell ref="E219:G219"/>
    <mergeCell ref="E220:G220"/>
    <mergeCell ref="E221:G221"/>
    <mergeCell ref="D222:G222"/>
    <mergeCell ref="E223:G223"/>
    <mergeCell ref="F196:G196"/>
    <mergeCell ref="F200:G200"/>
    <mergeCell ref="F212:G212"/>
    <mergeCell ref="F213:G213"/>
    <mergeCell ref="F214:G214"/>
    <mergeCell ref="F215:G215"/>
    <mergeCell ref="E185:G185"/>
    <mergeCell ref="E186:G186"/>
    <mergeCell ref="D187:G187"/>
    <mergeCell ref="E188:G188"/>
    <mergeCell ref="F189:G189"/>
    <mergeCell ref="F190:G190"/>
    <mergeCell ref="F177:G177"/>
    <mergeCell ref="F178:G178"/>
    <mergeCell ref="F179:G179"/>
    <mergeCell ref="E182:G182"/>
    <mergeCell ref="F183:G183"/>
    <mergeCell ref="F184:G184"/>
    <mergeCell ref="E171:G171"/>
    <mergeCell ref="E172:G172"/>
    <mergeCell ref="F173:G173"/>
    <mergeCell ref="F174:G174"/>
    <mergeCell ref="E175:G175"/>
    <mergeCell ref="E176:G176"/>
    <mergeCell ref="D165:G165"/>
    <mergeCell ref="E166:G166"/>
    <mergeCell ref="F167:G167"/>
    <mergeCell ref="F168:G168"/>
    <mergeCell ref="F169:G169"/>
    <mergeCell ref="F170:G170"/>
    <mergeCell ref="E159:G159"/>
    <mergeCell ref="E160:G160"/>
    <mergeCell ref="E161:G161"/>
    <mergeCell ref="E162:G162"/>
    <mergeCell ref="E163:G163"/>
    <mergeCell ref="E164:G164"/>
    <mergeCell ref="C153:G153"/>
    <mergeCell ref="D154:G154"/>
    <mergeCell ref="E155:G155"/>
    <mergeCell ref="E156:G156"/>
    <mergeCell ref="E157:G157"/>
    <mergeCell ref="E158:G158"/>
    <mergeCell ref="D147:G147"/>
    <mergeCell ref="D148:G148"/>
    <mergeCell ref="D149:G149"/>
    <mergeCell ref="D150:G150"/>
    <mergeCell ref="D151:G151"/>
    <mergeCell ref="D152:G152"/>
    <mergeCell ref="D141:G141"/>
    <mergeCell ref="D142:G142"/>
    <mergeCell ref="C143:G143"/>
    <mergeCell ref="D144:G144"/>
    <mergeCell ref="D145:G145"/>
    <mergeCell ref="D146:G146"/>
    <mergeCell ref="E135:G135"/>
    <mergeCell ref="F136:G136"/>
    <mergeCell ref="F137:G137"/>
    <mergeCell ref="E138:G138"/>
    <mergeCell ref="E139:G139"/>
    <mergeCell ref="D140:G140"/>
    <mergeCell ref="E129:G129"/>
    <mergeCell ref="E130:G130"/>
    <mergeCell ref="D131:G131"/>
    <mergeCell ref="D132:G132"/>
    <mergeCell ref="C133:G133"/>
    <mergeCell ref="D134:G134"/>
    <mergeCell ref="E122:G122"/>
    <mergeCell ref="F123:G123"/>
    <mergeCell ref="E125:G125"/>
    <mergeCell ref="E126:G126"/>
    <mergeCell ref="F127:G127"/>
    <mergeCell ref="F128:G128"/>
    <mergeCell ref="E116:G116"/>
    <mergeCell ref="E117:G117"/>
    <mergeCell ref="E118:G118"/>
    <mergeCell ref="D119:G119"/>
    <mergeCell ref="C120:G120"/>
    <mergeCell ref="D121:G121"/>
    <mergeCell ref="F110:G110"/>
    <mergeCell ref="E111:G111"/>
    <mergeCell ref="F112:G112"/>
    <mergeCell ref="F113:G113"/>
    <mergeCell ref="D114:G114"/>
    <mergeCell ref="D115:G115"/>
    <mergeCell ref="F104:G104"/>
    <mergeCell ref="F105:G105"/>
    <mergeCell ref="F106:G106"/>
    <mergeCell ref="F107:G107"/>
    <mergeCell ref="F108:G108"/>
    <mergeCell ref="F109:G109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E68:G68"/>
    <mergeCell ref="F69:G69"/>
    <mergeCell ref="F70:G70"/>
    <mergeCell ref="F71:G71"/>
    <mergeCell ref="F72:G72"/>
    <mergeCell ref="F73:G73"/>
    <mergeCell ref="F57:G57"/>
    <mergeCell ref="F63:G63"/>
    <mergeCell ref="F64:G64"/>
    <mergeCell ref="F65:G65"/>
    <mergeCell ref="F66:G66"/>
    <mergeCell ref="E67:G67"/>
    <mergeCell ref="F51:G51"/>
    <mergeCell ref="F52:G52"/>
    <mergeCell ref="F53:G53"/>
    <mergeCell ref="F54:G54"/>
    <mergeCell ref="F55:G55"/>
    <mergeCell ref="F56:G56"/>
    <mergeCell ref="F43:G43"/>
    <mergeCell ref="F44:G44"/>
    <mergeCell ref="F47:G47"/>
    <mergeCell ref="F48:G48"/>
    <mergeCell ref="F49:G49"/>
    <mergeCell ref="F50:G50"/>
    <mergeCell ref="D34:G34"/>
    <mergeCell ref="D36:G36"/>
    <mergeCell ref="D37:G37"/>
    <mergeCell ref="D38:G38"/>
    <mergeCell ref="E39:G39"/>
    <mergeCell ref="F40:G40"/>
    <mergeCell ref="D27:G27"/>
    <mergeCell ref="D28:G28"/>
    <mergeCell ref="D29:G29"/>
    <mergeCell ref="D30:G30"/>
    <mergeCell ref="D31:G31"/>
    <mergeCell ref="D33:G33"/>
    <mergeCell ref="D20:G20"/>
    <mergeCell ref="E21:G21"/>
    <mergeCell ref="E22:G22"/>
    <mergeCell ref="E23:G23"/>
    <mergeCell ref="D24:G24"/>
    <mergeCell ref="D25:G25"/>
    <mergeCell ref="E14:G14"/>
    <mergeCell ref="E15:G15"/>
    <mergeCell ref="D16:G16"/>
    <mergeCell ref="D17:G17"/>
    <mergeCell ref="E18:G18"/>
    <mergeCell ref="D19:G19"/>
    <mergeCell ref="D8:G8"/>
    <mergeCell ref="E9:G9"/>
    <mergeCell ref="D10:G10"/>
    <mergeCell ref="E11:G11"/>
    <mergeCell ref="E12:G12"/>
    <mergeCell ref="D13:G13"/>
    <mergeCell ref="B1:V1"/>
    <mergeCell ref="B2:V2"/>
    <mergeCell ref="B3:V3"/>
    <mergeCell ref="B4:V4"/>
    <mergeCell ref="B5:H5"/>
    <mergeCell ref="B6:G6"/>
  </mergeCells>
  <printOptions horizontalCentered="1"/>
  <pageMargins left="0.9055118110236221" right="0.27559055118110237" top="0.47244094488188981" bottom="0.47244094488188981" header="0.31496062992125984" footer="0.15748031496062992"/>
  <pageSetup paperSize="5" scale="42" fitToHeight="4" orientation="landscape" r:id="rId1"/>
  <headerFooter>
    <oddHeader>&amp;L&amp;"Adelle Sans,Normal"&amp;10SPF-SI-DIT-393/2021&amp;R&amp;"Adelle Sans,Normal"&amp;10 Noviembre 2021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2"/>
  <sheetViews>
    <sheetView tabSelected="1" view="pageBreakPreview" zoomScaleNormal="100" zoomScaleSheetLayoutView="100" workbookViewId="0">
      <pane xSplit="9" ySplit="5" topLeftCell="J6" activePane="bottomRight" state="frozen"/>
      <selection activeCell="A10" sqref="A10:O11"/>
      <selection pane="topRight" activeCell="A10" sqref="A10:O11"/>
      <selection pane="bottomLeft" activeCell="A10" sqref="A10:O11"/>
      <selection pane="bottomRight" activeCell="A6" sqref="A6"/>
    </sheetView>
  </sheetViews>
  <sheetFormatPr baseColWidth="10" defaultColWidth="11.42578125" defaultRowHeight="15" x14ac:dyDescent="0.25"/>
  <cols>
    <col min="1" max="1" width="3.85546875" style="92" hidden="1" customWidth="1"/>
    <col min="2" max="2" width="3.28515625" style="92" customWidth="1"/>
    <col min="3" max="3" width="4.42578125" style="92" customWidth="1"/>
    <col min="4" max="4" width="8.7109375" style="228" customWidth="1"/>
    <col min="5" max="5" width="11.42578125" style="228" customWidth="1"/>
    <col min="6" max="6" width="13.140625" style="228" bestFit="1" customWidth="1"/>
    <col min="7" max="7" width="29.7109375" style="92" customWidth="1"/>
    <col min="8" max="8" width="0.42578125" style="92" customWidth="1"/>
    <col min="9" max="9" width="21.28515625" style="158" bestFit="1" customWidth="1"/>
    <col min="10" max="10" width="19" style="92" customWidth="1"/>
    <col min="11" max="11" width="18.5703125" style="92" customWidth="1"/>
    <col min="12" max="12" width="19.42578125" style="92" customWidth="1"/>
    <col min="13" max="13" width="19.140625" style="92" bestFit="1" customWidth="1"/>
    <col min="14" max="14" width="18.28515625" style="92" customWidth="1"/>
    <col min="15" max="15" width="18.85546875" style="92" customWidth="1"/>
    <col min="16" max="16" width="18.5703125" style="92" customWidth="1"/>
    <col min="17" max="18" width="19.140625" style="92" customWidth="1"/>
    <col min="19" max="19" width="19.42578125" style="159" bestFit="1" customWidth="1"/>
    <col min="20" max="20" width="18.5703125" style="92" customWidth="1"/>
    <col min="21" max="21" width="19.5703125" style="92" bestFit="1" customWidth="1"/>
    <col min="22" max="22" width="27" style="92" customWidth="1"/>
    <col min="23" max="23" width="21.5703125" style="92" customWidth="1"/>
    <col min="24" max="24" width="12.5703125" style="92" bestFit="1" customWidth="1"/>
    <col min="25" max="25" width="17.28515625" style="92" bestFit="1" customWidth="1"/>
    <col min="26" max="37" width="11.42578125" style="92"/>
    <col min="38" max="38" width="23.28515625" style="92" bestFit="1" customWidth="1"/>
    <col min="39" max="39" width="19.28515625" style="92" bestFit="1" customWidth="1"/>
    <col min="40" max="16384" width="11.42578125" style="92"/>
  </cols>
  <sheetData>
    <row r="1" spans="1:42" ht="16.5" x14ac:dyDescent="0.25">
      <c r="B1" s="282" t="s">
        <v>112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</row>
    <row r="2" spans="1:42" s="93" customFormat="1" ht="18.75" x14ac:dyDescent="0.25">
      <c r="B2" s="282" t="s">
        <v>405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42" s="93" customFormat="1" ht="18.75" x14ac:dyDescent="0.25">
      <c r="B3" s="283" t="s">
        <v>92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</row>
    <row r="4" spans="1:42" s="93" customFormat="1" ht="18.75" x14ac:dyDescent="0.25"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</row>
    <row r="5" spans="1:42" ht="30" customHeight="1" x14ac:dyDescent="0.25">
      <c r="B5" s="285" t="s">
        <v>0</v>
      </c>
      <c r="C5" s="286"/>
      <c r="D5" s="286"/>
      <c r="E5" s="286"/>
      <c r="F5" s="286"/>
      <c r="G5" s="286"/>
      <c r="H5" s="287"/>
      <c r="I5" s="94" t="s">
        <v>1</v>
      </c>
      <c r="J5" s="94" t="s">
        <v>2</v>
      </c>
      <c r="K5" s="94" t="s">
        <v>3</v>
      </c>
      <c r="L5" s="94" t="s">
        <v>4</v>
      </c>
      <c r="M5" s="94" t="s">
        <v>5</v>
      </c>
      <c r="N5" s="94" t="s">
        <v>6</v>
      </c>
      <c r="O5" s="94" t="s">
        <v>7</v>
      </c>
      <c r="P5" s="94" t="s">
        <v>8</v>
      </c>
      <c r="Q5" s="94" t="s">
        <v>9</v>
      </c>
      <c r="R5" s="94" t="s">
        <v>10</v>
      </c>
      <c r="S5" s="95" t="s">
        <v>11</v>
      </c>
      <c r="T5" s="94" t="s">
        <v>12</v>
      </c>
      <c r="U5" s="94" t="s">
        <v>13</v>
      </c>
      <c r="V5" s="94" t="s">
        <v>93</v>
      </c>
      <c r="W5" s="94" t="s">
        <v>136</v>
      </c>
    </row>
    <row r="6" spans="1:42" s="96" customFormat="1" ht="15.95" customHeight="1" x14ac:dyDescent="0.25">
      <c r="A6" s="96">
        <v>0</v>
      </c>
      <c r="B6" s="288" t="s">
        <v>14</v>
      </c>
      <c r="C6" s="289"/>
      <c r="D6" s="289"/>
      <c r="E6" s="289"/>
      <c r="F6" s="289"/>
      <c r="G6" s="289"/>
      <c r="H6" s="97"/>
      <c r="I6" s="98">
        <f>SUM(J6:U6)</f>
        <v>131365828843</v>
      </c>
      <c r="J6" s="98">
        <f t="shared" ref="J6:U6" si="0">SUM(J7,J26,J32,J35,J122,J135,J145,J155,J240,J248)</f>
        <v>12988715447</v>
      </c>
      <c r="K6" s="98">
        <f t="shared" si="0"/>
        <v>11808948833</v>
      </c>
      <c r="L6" s="98">
        <f t="shared" si="0"/>
        <v>11090381110</v>
      </c>
      <c r="M6" s="98">
        <f t="shared" si="0"/>
        <v>11488002929</v>
      </c>
      <c r="N6" s="98">
        <f t="shared" si="0"/>
        <v>11544659129</v>
      </c>
      <c r="O6" s="98">
        <f t="shared" si="0"/>
        <v>10939498331</v>
      </c>
      <c r="P6" s="98">
        <f t="shared" si="0"/>
        <v>11495150003</v>
      </c>
      <c r="Q6" s="98">
        <f t="shared" si="0"/>
        <v>10495667275</v>
      </c>
      <c r="R6" s="98">
        <f t="shared" si="0"/>
        <v>9830483691</v>
      </c>
      <c r="S6" s="98">
        <f t="shared" si="0"/>
        <v>10034539278</v>
      </c>
      <c r="T6" s="98">
        <f t="shared" si="0"/>
        <v>9203810212</v>
      </c>
      <c r="U6" s="98">
        <f t="shared" si="0"/>
        <v>10445972605</v>
      </c>
      <c r="V6" s="99"/>
      <c r="W6" s="99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</row>
    <row r="7" spans="1:42" s="100" customFormat="1" ht="15.95" customHeight="1" x14ac:dyDescent="0.25">
      <c r="A7" s="100">
        <v>1</v>
      </c>
      <c r="B7" s="101">
        <v>1</v>
      </c>
      <c r="C7" s="102" t="s">
        <v>15</v>
      </c>
      <c r="D7" s="222"/>
      <c r="E7" s="222"/>
      <c r="F7" s="222"/>
      <c r="G7" s="104"/>
      <c r="H7" s="103"/>
      <c r="I7" s="105">
        <f t="shared" ref="I7:I89" si="1">SUM(J7:U7)</f>
        <v>8614899982</v>
      </c>
      <c r="J7" s="105">
        <f t="shared" ref="J7:U7" si="2">SUM(J8,J10,J13,J16,J17,J19,J20,J24,J25)</f>
        <v>1211422208</v>
      </c>
      <c r="K7" s="105">
        <f t="shared" si="2"/>
        <v>1073498843</v>
      </c>
      <c r="L7" s="105">
        <f t="shared" si="2"/>
        <v>1300288974</v>
      </c>
      <c r="M7" s="105">
        <f t="shared" si="2"/>
        <v>740592929</v>
      </c>
      <c r="N7" s="105">
        <f t="shared" si="2"/>
        <v>543485218</v>
      </c>
      <c r="O7" s="105">
        <f t="shared" si="2"/>
        <v>572878493</v>
      </c>
      <c r="P7" s="105">
        <f t="shared" si="2"/>
        <v>532721727</v>
      </c>
      <c r="Q7" s="105">
        <f t="shared" si="2"/>
        <v>543342728</v>
      </c>
      <c r="R7" s="105">
        <f t="shared" si="2"/>
        <v>511928760</v>
      </c>
      <c r="S7" s="105">
        <f t="shared" si="2"/>
        <v>520387062</v>
      </c>
      <c r="T7" s="105">
        <f t="shared" si="2"/>
        <v>523244943</v>
      </c>
      <c r="U7" s="105">
        <f t="shared" si="2"/>
        <v>541108097</v>
      </c>
      <c r="V7" s="106" t="s">
        <v>94</v>
      </c>
      <c r="W7" s="106" t="s">
        <v>137</v>
      </c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</row>
    <row r="8" spans="1:42" ht="15.95" customHeight="1" x14ac:dyDescent="0.25">
      <c r="A8" s="92">
        <v>2</v>
      </c>
      <c r="B8" s="107"/>
      <c r="C8" s="108">
        <v>11</v>
      </c>
      <c r="D8" s="270" t="s">
        <v>142</v>
      </c>
      <c r="E8" s="270"/>
      <c r="F8" s="270"/>
      <c r="G8" s="270"/>
      <c r="H8" s="109"/>
      <c r="I8" s="110">
        <f t="shared" si="1"/>
        <v>7856346</v>
      </c>
      <c r="J8" s="110">
        <f>SUM(J9:J9)</f>
        <v>515589</v>
      </c>
      <c r="K8" s="110">
        <f t="shared" ref="K8:U8" si="3">SUM(K9:K9)</f>
        <v>569720</v>
      </c>
      <c r="L8" s="110">
        <f t="shared" si="3"/>
        <v>1153954</v>
      </c>
      <c r="M8" s="110">
        <f t="shared" si="3"/>
        <v>627065</v>
      </c>
      <c r="N8" s="110">
        <f t="shared" si="3"/>
        <v>698136</v>
      </c>
      <c r="O8" s="110">
        <f t="shared" si="3"/>
        <v>664792</v>
      </c>
      <c r="P8" s="110">
        <f t="shared" si="3"/>
        <v>648898</v>
      </c>
      <c r="Q8" s="110">
        <f t="shared" si="3"/>
        <v>826878</v>
      </c>
      <c r="R8" s="110">
        <f t="shared" si="3"/>
        <v>546527</v>
      </c>
      <c r="S8" s="110">
        <f t="shared" si="3"/>
        <v>506594</v>
      </c>
      <c r="T8" s="110">
        <f t="shared" si="3"/>
        <v>558219</v>
      </c>
      <c r="U8" s="110">
        <f t="shared" si="3"/>
        <v>539974</v>
      </c>
      <c r="V8" s="111" t="s">
        <v>94</v>
      </c>
      <c r="W8" s="111" t="s">
        <v>137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</row>
    <row r="9" spans="1:42" s="112" customFormat="1" ht="15.95" customHeight="1" x14ac:dyDescent="0.25">
      <c r="A9" s="112">
        <v>3</v>
      </c>
      <c r="B9" s="113" t="s">
        <v>16</v>
      </c>
      <c r="C9" s="114"/>
      <c r="D9" s="221">
        <v>11.000999999999999</v>
      </c>
      <c r="E9" s="277" t="s">
        <v>152</v>
      </c>
      <c r="F9" s="277"/>
      <c r="G9" s="277"/>
      <c r="H9" s="115"/>
      <c r="I9" s="116">
        <f t="shared" si="1"/>
        <v>7856346</v>
      </c>
      <c r="J9" s="116">
        <v>515589</v>
      </c>
      <c r="K9" s="116">
        <v>569720</v>
      </c>
      <c r="L9" s="116">
        <v>1153954</v>
      </c>
      <c r="M9" s="116">
        <v>627065</v>
      </c>
      <c r="N9" s="116">
        <v>698136</v>
      </c>
      <c r="O9" s="116">
        <v>664792</v>
      </c>
      <c r="P9" s="116">
        <v>648898</v>
      </c>
      <c r="Q9" s="116">
        <v>826878</v>
      </c>
      <c r="R9" s="116">
        <v>546527</v>
      </c>
      <c r="S9" s="116">
        <v>506594</v>
      </c>
      <c r="T9" s="116">
        <v>558219</v>
      </c>
      <c r="U9" s="116">
        <v>539974</v>
      </c>
      <c r="V9" s="117" t="s">
        <v>94</v>
      </c>
      <c r="W9" s="117" t="s">
        <v>137</v>
      </c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</row>
    <row r="10" spans="1:42" ht="15.95" customHeight="1" x14ac:dyDescent="0.25">
      <c r="A10" s="92">
        <v>2</v>
      </c>
      <c r="B10" s="107"/>
      <c r="C10" s="108">
        <v>12</v>
      </c>
      <c r="D10" s="270" t="s">
        <v>272</v>
      </c>
      <c r="E10" s="270"/>
      <c r="F10" s="270"/>
      <c r="G10" s="270"/>
      <c r="H10" s="109"/>
      <c r="I10" s="110">
        <f t="shared" si="1"/>
        <v>2527734337</v>
      </c>
      <c r="J10" s="110">
        <f>SUM(J11:J12)</f>
        <v>547208298</v>
      </c>
      <c r="K10" s="110">
        <f t="shared" ref="K10:U10" si="4">SUM(K11:K12)</f>
        <v>467880716</v>
      </c>
      <c r="L10" s="110">
        <f t="shared" si="4"/>
        <v>864503953</v>
      </c>
      <c r="M10" s="110">
        <f t="shared" si="4"/>
        <v>253807122</v>
      </c>
      <c r="N10" s="110">
        <f t="shared" si="4"/>
        <v>101527753</v>
      </c>
      <c r="O10" s="110">
        <f t="shared" si="4"/>
        <v>64947622</v>
      </c>
      <c r="P10" s="110">
        <f t="shared" si="4"/>
        <v>42695476</v>
      </c>
      <c r="Q10" s="110">
        <f t="shared" si="4"/>
        <v>54134091</v>
      </c>
      <c r="R10" s="110">
        <f t="shared" si="4"/>
        <v>34901234</v>
      </c>
      <c r="S10" s="110">
        <f t="shared" si="4"/>
        <v>40768454</v>
      </c>
      <c r="T10" s="110">
        <f t="shared" si="4"/>
        <v>36212762</v>
      </c>
      <c r="U10" s="110">
        <f t="shared" si="4"/>
        <v>19146856</v>
      </c>
      <c r="V10" s="111" t="s">
        <v>94</v>
      </c>
      <c r="W10" s="111" t="s">
        <v>137</v>
      </c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</row>
    <row r="11" spans="1:42" s="112" customFormat="1" ht="15.95" customHeight="1" x14ac:dyDescent="0.25">
      <c r="A11" s="112">
        <v>3</v>
      </c>
      <c r="B11" s="113"/>
      <c r="C11" s="114"/>
      <c r="D11" s="221">
        <v>12.000999999999999</v>
      </c>
      <c r="E11" s="277" t="s">
        <v>143</v>
      </c>
      <c r="F11" s="277"/>
      <c r="G11" s="277"/>
      <c r="H11" s="115"/>
      <c r="I11" s="116">
        <f t="shared" si="1"/>
        <v>2527734337</v>
      </c>
      <c r="J11" s="116">
        <v>547208298</v>
      </c>
      <c r="K11" s="116">
        <v>467880716</v>
      </c>
      <c r="L11" s="116">
        <v>864503953</v>
      </c>
      <c r="M11" s="116">
        <v>253807122</v>
      </c>
      <c r="N11" s="116">
        <v>101527753</v>
      </c>
      <c r="O11" s="116">
        <v>64947622</v>
      </c>
      <c r="P11" s="116">
        <v>42695476</v>
      </c>
      <c r="Q11" s="116">
        <v>54134091</v>
      </c>
      <c r="R11" s="116">
        <v>34901234</v>
      </c>
      <c r="S11" s="116">
        <v>40768454</v>
      </c>
      <c r="T11" s="116">
        <v>36212762</v>
      </c>
      <c r="U11" s="116">
        <v>19146856</v>
      </c>
      <c r="V11" s="117" t="s">
        <v>94</v>
      </c>
      <c r="W11" s="117" t="s">
        <v>137</v>
      </c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</row>
    <row r="12" spans="1:42" s="112" customFormat="1" ht="15.95" customHeight="1" x14ac:dyDescent="0.25">
      <c r="A12" s="112">
        <v>3</v>
      </c>
      <c r="B12" s="113"/>
      <c r="C12" s="114"/>
      <c r="D12" s="221">
        <v>12.002000000000001</v>
      </c>
      <c r="E12" s="277" t="s">
        <v>144</v>
      </c>
      <c r="F12" s="277"/>
      <c r="G12" s="277"/>
      <c r="H12" s="115"/>
      <c r="I12" s="116">
        <f t="shared" si="1"/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7" t="s">
        <v>94</v>
      </c>
      <c r="W12" s="117" t="s">
        <v>137</v>
      </c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</row>
    <row r="13" spans="1:42" ht="32.1" customHeight="1" x14ac:dyDescent="0.25">
      <c r="A13" s="92">
        <v>2</v>
      </c>
      <c r="B13" s="107"/>
      <c r="C13" s="108">
        <v>13</v>
      </c>
      <c r="D13" s="272" t="s">
        <v>146</v>
      </c>
      <c r="E13" s="272"/>
      <c r="F13" s="272"/>
      <c r="G13" s="272"/>
      <c r="H13" s="109"/>
      <c r="I13" s="110">
        <f t="shared" si="1"/>
        <v>141601993</v>
      </c>
      <c r="J13" s="110">
        <f>SUM(J14:J15)</f>
        <v>10995398</v>
      </c>
      <c r="K13" s="110">
        <f t="shared" ref="K13:U13" si="5">SUM(K14:K15)</f>
        <v>10630342</v>
      </c>
      <c r="L13" s="110">
        <f t="shared" si="5"/>
        <v>9161076</v>
      </c>
      <c r="M13" s="110">
        <f t="shared" si="5"/>
        <v>11203530</v>
      </c>
      <c r="N13" s="110">
        <f t="shared" si="5"/>
        <v>11206110</v>
      </c>
      <c r="O13" s="110">
        <f t="shared" si="5"/>
        <v>11472158</v>
      </c>
      <c r="P13" s="110">
        <f t="shared" si="5"/>
        <v>13018715</v>
      </c>
      <c r="Q13" s="110">
        <f t="shared" si="5"/>
        <v>12310030</v>
      </c>
      <c r="R13" s="110">
        <f t="shared" si="5"/>
        <v>12038900</v>
      </c>
      <c r="S13" s="110">
        <f t="shared" si="5"/>
        <v>13497630</v>
      </c>
      <c r="T13" s="110">
        <f t="shared" si="5"/>
        <v>13212865</v>
      </c>
      <c r="U13" s="110">
        <f t="shared" si="5"/>
        <v>12855239</v>
      </c>
      <c r="V13" s="111" t="s">
        <v>94</v>
      </c>
      <c r="W13" s="111" t="s">
        <v>137</v>
      </c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</row>
    <row r="14" spans="1:42" s="112" customFormat="1" ht="15.95" customHeight="1" x14ac:dyDescent="0.25">
      <c r="A14" s="112">
        <v>3</v>
      </c>
      <c r="B14" s="113"/>
      <c r="C14" s="114"/>
      <c r="D14" s="221">
        <v>13.000999999999999</v>
      </c>
      <c r="E14" s="277" t="s">
        <v>147</v>
      </c>
      <c r="F14" s="277"/>
      <c r="G14" s="277"/>
      <c r="H14" s="115"/>
      <c r="I14" s="116">
        <f t="shared" si="1"/>
        <v>97671902</v>
      </c>
      <c r="J14" s="116">
        <v>7657515</v>
      </c>
      <c r="K14" s="116">
        <v>7707238</v>
      </c>
      <c r="L14" s="116">
        <v>6045107</v>
      </c>
      <c r="M14" s="116">
        <v>7889931</v>
      </c>
      <c r="N14" s="116">
        <v>7853472</v>
      </c>
      <c r="O14" s="116">
        <v>7603440</v>
      </c>
      <c r="P14" s="116">
        <v>7456512</v>
      </c>
      <c r="Q14" s="116">
        <v>8465663</v>
      </c>
      <c r="R14" s="116">
        <v>9491909</v>
      </c>
      <c r="S14" s="116">
        <v>8647778</v>
      </c>
      <c r="T14" s="116">
        <v>9494175</v>
      </c>
      <c r="U14" s="116">
        <v>9359162</v>
      </c>
      <c r="V14" s="117" t="s">
        <v>94</v>
      </c>
      <c r="W14" s="117" t="s">
        <v>137</v>
      </c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</row>
    <row r="15" spans="1:42" s="112" customFormat="1" ht="15.95" customHeight="1" x14ac:dyDescent="0.25">
      <c r="A15" s="112">
        <v>3</v>
      </c>
      <c r="B15" s="113"/>
      <c r="C15" s="114"/>
      <c r="D15" s="221">
        <v>13.002000000000001</v>
      </c>
      <c r="E15" s="277" t="s">
        <v>276</v>
      </c>
      <c r="F15" s="277"/>
      <c r="G15" s="277"/>
      <c r="H15" s="115"/>
      <c r="I15" s="116">
        <f>SUM(J15:U15)</f>
        <v>43930091</v>
      </c>
      <c r="J15" s="116">
        <v>3337883</v>
      </c>
      <c r="K15" s="116">
        <v>2923104</v>
      </c>
      <c r="L15" s="116">
        <v>3115969</v>
      </c>
      <c r="M15" s="116">
        <v>3313599</v>
      </c>
      <c r="N15" s="116">
        <v>3352638</v>
      </c>
      <c r="O15" s="116">
        <v>3868718</v>
      </c>
      <c r="P15" s="116">
        <v>5562203</v>
      </c>
      <c r="Q15" s="116">
        <v>3844367</v>
      </c>
      <c r="R15" s="116">
        <v>2546991</v>
      </c>
      <c r="S15" s="116">
        <v>4849852</v>
      </c>
      <c r="T15" s="116">
        <v>3718690</v>
      </c>
      <c r="U15" s="116">
        <v>3496077</v>
      </c>
      <c r="V15" s="117" t="s">
        <v>94</v>
      </c>
      <c r="W15" s="117" t="s">
        <v>137</v>
      </c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</row>
    <row r="16" spans="1:42" ht="15.95" customHeight="1" x14ac:dyDescent="0.25">
      <c r="A16" s="92">
        <v>2</v>
      </c>
      <c r="B16" s="107"/>
      <c r="C16" s="108">
        <v>14</v>
      </c>
      <c r="D16" s="272" t="s">
        <v>61</v>
      </c>
      <c r="E16" s="272"/>
      <c r="F16" s="272"/>
      <c r="G16" s="272"/>
      <c r="H16" s="109"/>
      <c r="I16" s="110">
        <f t="shared" si="1"/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0">
        <v>0</v>
      </c>
      <c r="V16" s="111" t="s">
        <v>94</v>
      </c>
      <c r="W16" s="111" t="s">
        <v>137</v>
      </c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</row>
    <row r="17" spans="1:42" ht="15.95" customHeight="1" x14ac:dyDescent="0.25">
      <c r="A17" s="92">
        <v>2</v>
      </c>
      <c r="B17" s="107"/>
      <c r="C17" s="108">
        <v>15</v>
      </c>
      <c r="D17" s="270" t="s">
        <v>148</v>
      </c>
      <c r="E17" s="270"/>
      <c r="F17" s="270"/>
      <c r="G17" s="270"/>
      <c r="H17" s="109"/>
      <c r="I17" s="110">
        <f t="shared" si="1"/>
        <v>5898793343</v>
      </c>
      <c r="J17" s="110">
        <f>+J18</f>
        <v>648915397</v>
      </c>
      <c r="K17" s="110">
        <f t="shared" ref="K17:U17" si="6">+K18</f>
        <v>590573775</v>
      </c>
      <c r="L17" s="110">
        <f t="shared" si="6"/>
        <v>420312292</v>
      </c>
      <c r="M17" s="110">
        <f t="shared" si="6"/>
        <v>470617932</v>
      </c>
      <c r="N17" s="110">
        <f t="shared" si="6"/>
        <v>427389300</v>
      </c>
      <c r="O17" s="110">
        <f t="shared" si="6"/>
        <v>492308810</v>
      </c>
      <c r="P17" s="110">
        <f t="shared" si="6"/>
        <v>473352623</v>
      </c>
      <c r="Q17" s="110">
        <f t="shared" si="6"/>
        <v>473550729</v>
      </c>
      <c r="R17" s="110">
        <f t="shared" si="6"/>
        <v>462298653</v>
      </c>
      <c r="S17" s="110">
        <f t="shared" si="6"/>
        <v>462974358</v>
      </c>
      <c r="T17" s="110">
        <f t="shared" si="6"/>
        <v>470809370</v>
      </c>
      <c r="U17" s="110">
        <f t="shared" si="6"/>
        <v>505690104</v>
      </c>
      <c r="V17" s="111" t="s">
        <v>94</v>
      </c>
      <c r="W17" s="111" t="s">
        <v>137</v>
      </c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</row>
    <row r="18" spans="1:42" s="112" customFormat="1" ht="15.95" customHeight="1" x14ac:dyDescent="0.25">
      <c r="A18" s="112">
        <v>3</v>
      </c>
      <c r="B18" s="113"/>
      <c r="C18" s="114"/>
      <c r="D18" s="221">
        <v>15.000999999999999</v>
      </c>
      <c r="E18" s="277" t="s">
        <v>149</v>
      </c>
      <c r="F18" s="277"/>
      <c r="G18" s="277"/>
      <c r="H18" s="115"/>
      <c r="I18" s="116">
        <f t="shared" si="1"/>
        <v>5898793343</v>
      </c>
      <c r="J18" s="116">
        <v>648915397</v>
      </c>
      <c r="K18" s="116">
        <v>590573775</v>
      </c>
      <c r="L18" s="116">
        <v>420312292</v>
      </c>
      <c r="M18" s="116">
        <v>470617932</v>
      </c>
      <c r="N18" s="116">
        <v>427389300</v>
      </c>
      <c r="O18" s="116">
        <v>492308810</v>
      </c>
      <c r="P18" s="116">
        <v>473352623</v>
      </c>
      <c r="Q18" s="116">
        <v>473550729</v>
      </c>
      <c r="R18" s="116">
        <v>462298653</v>
      </c>
      <c r="S18" s="116">
        <v>462974358</v>
      </c>
      <c r="T18" s="116">
        <v>470809370</v>
      </c>
      <c r="U18" s="116">
        <v>505690104</v>
      </c>
      <c r="V18" s="117" t="s">
        <v>94</v>
      </c>
      <c r="W18" s="117" t="s">
        <v>137</v>
      </c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</row>
    <row r="19" spans="1:42" ht="15.95" customHeight="1" x14ac:dyDescent="0.25">
      <c r="A19" s="92">
        <v>2</v>
      </c>
      <c r="B19" s="107"/>
      <c r="C19" s="108">
        <v>16</v>
      </c>
      <c r="D19" s="270" t="s">
        <v>17</v>
      </c>
      <c r="E19" s="270"/>
      <c r="F19" s="270"/>
      <c r="G19" s="270"/>
      <c r="H19" s="109"/>
      <c r="I19" s="110">
        <f t="shared" si="1"/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1" t="s">
        <v>94</v>
      </c>
      <c r="W19" s="111" t="s">
        <v>137</v>
      </c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</row>
    <row r="20" spans="1:42" ht="15.95" customHeight="1" x14ac:dyDescent="0.25">
      <c r="A20" s="92">
        <v>2</v>
      </c>
      <c r="B20" s="107"/>
      <c r="C20" s="108">
        <v>17</v>
      </c>
      <c r="D20" s="279" t="s">
        <v>150</v>
      </c>
      <c r="E20" s="279"/>
      <c r="F20" s="279"/>
      <c r="G20" s="279"/>
      <c r="H20" s="109"/>
      <c r="I20" s="110">
        <f t="shared" si="1"/>
        <v>38913963</v>
      </c>
      <c r="J20" s="110">
        <f>SUM(J21:J23)</f>
        <v>3787526</v>
      </c>
      <c r="K20" s="110">
        <f t="shared" ref="K20:U20" si="7">SUM(K21:K23)</f>
        <v>3844290</v>
      </c>
      <c r="L20" s="110">
        <f t="shared" si="7"/>
        <v>5157699</v>
      </c>
      <c r="M20" s="110">
        <f t="shared" si="7"/>
        <v>4337280</v>
      </c>
      <c r="N20" s="110">
        <f t="shared" si="7"/>
        <v>2663919</v>
      </c>
      <c r="O20" s="110">
        <f t="shared" si="7"/>
        <v>3485111</v>
      </c>
      <c r="P20" s="110">
        <f t="shared" si="7"/>
        <v>3006015</v>
      </c>
      <c r="Q20" s="110">
        <f t="shared" si="7"/>
        <v>2521000</v>
      </c>
      <c r="R20" s="110">
        <f t="shared" si="7"/>
        <v>2143446</v>
      </c>
      <c r="S20" s="110">
        <f t="shared" si="7"/>
        <v>2640026</v>
      </c>
      <c r="T20" s="110">
        <f t="shared" si="7"/>
        <v>2451727</v>
      </c>
      <c r="U20" s="110">
        <f t="shared" si="7"/>
        <v>2875924</v>
      </c>
      <c r="V20" s="111" t="s">
        <v>94</v>
      </c>
      <c r="W20" s="111" t="s">
        <v>137</v>
      </c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</row>
    <row r="21" spans="1:42" s="112" customFormat="1" ht="15.95" customHeight="1" x14ac:dyDescent="0.25">
      <c r="A21" s="112">
        <v>3</v>
      </c>
      <c r="B21" s="113"/>
      <c r="C21" s="114"/>
      <c r="D21" s="221">
        <v>17.001000000000001</v>
      </c>
      <c r="E21" s="277" t="s">
        <v>18</v>
      </c>
      <c r="F21" s="277"/>
      <c r="G21" s="277"/>
      <c r="H21" s="115"/>
      <c r="I21" s="116">
        <f t="shared" si="1"/>
        <v>23728035</v>
      </c>
      <c r="J21" s="116">
        <v>2277226</v>
      </c>
      <c r="K21" s="116">
        <v>1987750</v>
      </c>
      <c r="L21" s="116">
        <v>3151862</v>
      </c>
      <c r="M21" s="116">
        <v>2879091</v>
      </c>
      <c r="N21" s="116">
        <v>1581029</v>
      </c>
      <c r="O21" s="116">
        <v>2187076</v>
      </c>
      <c r="P21" s="116">
        <v>1876101</v>
      </c>
      <c r="Q21" s="116">
        <v>1582878</v>
      </c>
      <c r="R21" s="116">
        <v>1370757</v>
      </c>
      <c r="S21" s="116">
        <v>1534578</v>
      </c>
      <c r="T21" s="116">
        <v>1508347</v>
      </c>
      <c r="U21" s="116">
        <v>1791340</v>
      </c>
      <c r="V21" s="117" t="s">
        <v>94</v>
      </c>
      <c r="W21" s="117" t="s">
        <v>137</v>
      </c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</row>
    <row r="22" spans="1:42" s="112" customFormat="1" ht="15.95" customHeight="1" x14ac:dyDescent="0.25">
      <c r="A22" s="112">
        <v>3</v>
      </c>
      <c r="B22" s="113"/>
      <c r="C22" s="114"/>
      <c r="D22" s="221">
        <v>17.001999999999999</v>
      </c>
      <c r="E22" s="277" t="s">
        <v>20</v>
      </c>
      <c r="F22" s="277"/>
      <c r="G22" s="277"/>
      <c r="H22" s="115"/>
      <c r="I22" s="116">
        <f t="shared" si="1"/>
        <v>13667087</v>
      </c>
      <c r="J22" s="116">
        <v>1408882</v>
      </c>
      <c r="K22" s="116">
        <v>1744331</v>
      </c>
      <c r="L22" s="116">
        <v>1874187</v>
      </c>
      <c r="M22" s="116">
        <v>1335912</v>
      </c>
      <c r="N22" s="116">
        <v>889453</v>
      </c>
      <c r="O22" s="116">
        <v>1177996</v>
      </c>
      <c r="P22" s="116">
        <v>1028595</v>
      </c>
      <c r="Q22" s="116">
        <v>815540</v>
      </c>
      <c r="R22" s="116">
        <v>667303</v>
      </c>
      <c r="S22" s="116">
        <v>985756</v>
      </c>
      <c r="T22" s="116">
        <v>816986</v>
      </c>
      <c r="U22" s="116">
        <v>922146</v>
      </c>
      <c r="V22" s="117" t="s">
        <v>94</v>
      </c>
      <c r="W22" s="117" t="s">
        <v>137</v>
      </c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</row>
    <row r="23" spans="1:42" s="112" customFormat="1" ht="15.95" customHeight="1" x14ac:dyDescent="0.25">
      <c r="A23" s="112">
        <v>3</v>
      </c>
      <c r="B23" s="113"/>
      <c r="C23" s="114"/>
      <c r="D23" s="221">
        <v>17.003</v>
      </c>
      <c r="E23" s="276" t="s">
        <v>19</v>
      </c>
      <c r="F23" s="276"/>
      <c r="G23" s="276"/>
      <c r="H23" s="115"/>
      <c r="I23" s="116">
        <f t="shared" si="1"/>
        <v>1518841</v>
      </c>
      <c r="J23" s="116">
        <v>101418</v>
      </c>
      <c r="K23" s="116">
        <v>112209</v>
      </c>
      <c r="L23" s="116">
        <v>131650</v>
      </c>
      <c r="M23" s="116">
        <v>122277</v>
      </c>
      <c r="N23" s="116">
        <v>193437</v>
      </c>
      <c r="O23" s="116">
        <v>120039</v>
      </c>
      <c r="P23" s="116">
        <v>101319</v>
      </c>
      <c r="Q23" s="116">
        <v>122582</v>
      </c>
      <c r="R23" s="116">
        <v>105386</v>
      </c>
      <c r="S23" s="116">
        <v>119692</v>
      </c>
      <c r="T23" s="116">
        <v>126394</v>
      </c>
      <c r="U23" s="116">
        <v>162438</v>
      </c>
      <c r="V23" s="117" t="s">
        <v>94</v>
      </c>
      <c r="W23" s="117" t="s">
        <v>137</v>
      </c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</row>
    <row r="24" spans="1:42" ht="15.95" customHeight="1" x14ac:dyDescent="0.25">
      <c r="A24" s="92">
        <v>2</v>
      </c>
      <c r="B24" s="107"/>
      <c r="C24" s="108">
        <v>18</v>
      </c>
      <c r="D24" s="270" t="s">
        <v>21</v>
      </c>
      <c r="E24" s="270"/>
      <c r="F24" s="270"/>
      <c r="G24" s="270"/>
      <c r="H24" s="109"/>
      <c r="I24" s="110">
        <f t="shared" si="1"/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1" t="s">
        <v>94</v>
      </c>
      <c r="W24" s="111" t="s">
        <v>137</v>
      </c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</row>
    <row r="25" spans="1:42" ht="48" customHeight="1" x14ac:dyDescent="0.25">
      <c r="A25" s="92">
        <v>2</v>
      </c>
      <c r="B25" s="107"/>
      <c r="C25" s="108">
        <v>19</v>
      </c>
      <c r="D25" s="272" t="s">
        <v>151</v>
      </c>
      <c r="E25" s="272"/>
      <c r="F25" s="272"/>
      <c r="G25" s="272"/>
      <c r="H25" s="109"/>
      <c r="I25" s="110">
        <f t="shared" si="1"/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1" t="s">
        <v>94</v>
      </c>
      <c r="W25" s="111" t="s">
        <v>137</v>
      </c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</row>
    <row r="26" spans="1:42" s="100" customFormat="1" ht="15.95" customHeight="1" x14ac:dyDescent="0.25">
      <c r="A26" s="100">
        <v>1</v>
      </c>
      <c r="B26" s="101">
        <v>2</v>
      </c>
      <c r="C26" s="102" t="s">
        <v>156</v>
      </c>
      <c r="D26" s="222"/>
      <c r="E26" s="222"/>
      <c r="F26" s="222"/>
      <c r="G26" s="103"/>
      <c r="H26" s="103"/>
      <c r="I26" s="105">
        <f t="shared" si="1"/>
        <v>0</v>
      </c>
      <c r="J26" s="105">
        <f>SUM(J27:J31)</f>
        <v>0</v>
      </c>
      <c r="K26" s="105">
        <f t="shared" ref="K26:U26" si="8">SUM(K27:K31)</f>
        <v>0</v>
      </c>
      <c r="L26" s="105">
        <f t="shared" si="8"/>
        <v>0</v>
      </c>
      <c r="M26" s="105">
        <f t="shared" si="8"/>
        <v>0</v>
      </c>
      <c r="N26" s="105">
        <f t="shared" si="8"/>
        <v>0</v>
      </c>
      <c r="O26" s="105">
        <f t="shared" si="8"/>
        <v>0</v>
      </c>
      <c r="P26" s="105">
        <f t="shared" si="8"/>
        <v>0</v>
      </c>
      <c r="Q26" s="105">
        <f t="shared" si="8"/>
        <v>0</v>
      </c>
      <c r="R26" s="105">
        <f t="shared" si="8"/>
        <v>0</v>
      </c>
      <c r="S26" s="105">
        <f t="shared" si="8"/>
        <v>0</v>
      </c>
      <c r="T26" s="105">
        <f t="shared" si="8"/>
        <v>0</v>
      </c>
      <c r="U26" s="105">
        <f t="shared" si="8"/>
        <v>0</v>
      </c>
      <c r="V26" s="106" t="s">
        <v>94</v>
      </c>
      <c r="W26" s="106" t="s">
        <v>137</v>
      </c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</row>
    <row r="27" spans="1:42" ht="15.95" customHeight="1" x14ac:dyDescent="0.25">
      <c r="A27" s="92">
        <v>2</v>
      </c>
      <c r="B27" s="118"/>
      <c r="C27" s="108">
        <v>21</v>
      </c>
      <c r="D27" s="270" t="s">
        <v>22</v>
      </c>
      <c r="E27" s="270"/>
      <c r="F27" s="270"/>
      <c r="G27" s="270"/>
      <c r="H27" s="109"/>
      <c r="I27" s="110">
        <f t="shared" si="1"/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1" t="s">
        <v>94</v>
      </c>
      <c r="W27" s="111" t="s">
        <v>137</v>
      </c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</row>
    <row r="28" spans="1:42" ht="15.95" customHeight="1" x14ac:dyDescent="0.25">
      <c r="A28" s="92">
        <v>2</v>
      </c>
      <c r="B28" s="118"/>
      <c r="C28" s="108">
        <v>22</v>
      </c>
      <c r="D28" s="270" t="s">
        <v>153</v>
      </c>
      <c r="E28" s="270"/>
      <c r="F28" s="270"/>
      <c r="G28" s="270"/>
      <c r="H28" s="109"/>
      <c r="I28" s="110">
        <f t="shared" si="1"/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0">
        <v>0</v>
      </c>
      <c r="V28" s="111" t="s">
        <v>94</v>
      </c>
      <c r="W28" s="111" t="s">
        <v>137</v>
      </c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</row>
    <row r="29" spans="1:42" ht="15.95" customHeight="1" x14ac:dyDescent="0.25">
      <c r="A29" s="92">
        <v>2</v>
      </c>
      <c r="B29" s="118"/>
      <c r="C29" s="108">
        <v>23</v>
      </c>
      <c r="D29" s="270" t="s">
        <v>23</v>
      </c>
      <c r="E29" s="270"/>
      <c r="F29" s="270"/>
      <c r="G29" s="270"/>
      <c r="H29" s="109"/>
      <c r="I29" s="110">
        <f t="shared" si="1"/>
        <v>0</v>
      </c>
      <c r="J29" s="110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V29" s="111" t="s">
        <v>94</v>
      </c>
      <c r="W29" s="111" t="s">
        <v>137</v>
      </c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</row>
    <row r="30" spans="1:42" ht="15.95" customHeight="1" x14ac:dyDescent="0.25">
      <c r="A30" s="92">
        <v>2</v>
      </c>
      <c r="B30" s="118"/>
      <c r="C30" s="108">
        <v>24</v>
      </c>
      <c r="D30" s="270" t="s">
        <v>154</v>
      </c>
      <c r="E30" s="270"/>
      <c r="F30" s="270"/>
      <c r="G30" s="270"/>
      <c r="H30" s="109"/>
      <c r="I30" s="110">
        <f t="shared" si="1"/>
        <v>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0</v>
      </c>
      <c r="V30" s="111" t="s">
        <v>94</v>
      </c>
      <c r="W30" s="111" t="s">
        <v>137</v>
      </c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</row>
    <row r="31" spans="1:42" ht="15.95" customHeight="1" x14ac:dyDescent="0.25">
      <c r="A31" s="92">
        <v>2</v>
      </c>
      <c r="B31" s="118"/>
      <c r="C31" s="108">
        <v>25</v>
      </c>
      <c r="D31" s="270" t="s">
        <v>155</v>
      </c>
      <c r="E31" s="270"/>
      <c r="F31" s="270"/>
      <c r="G31" s="270"/>
      <c r="H31" s="109"/>
      <c r="I31" s="110">
        <f t="shared" si="1"/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1" t="s">
        <v>94</v>
      </c>
      <c r="W31" s="111" t="s">
        <v>137</v>
      </c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</row>
    <row r="32" spans="1:42" s="100" customFormat="1" ht="15.95" customHeight="1" x14ac:dyDescent="0.25">
      <c r="A32" s="100">
        <v>1</v>
      </c>
      <c r="B32" s="101">
        <v>3</v>
      </c>
      <c r="C32" s="102" t="s">
        <v>157</v>
      </c>
      <c r="D32" s="222"/>
      <c r="E32" s="222"/>
      <c r="F32" s="222"/>
      <c r="G32" s="103"/>
      <c r="H32" s="103"/>
      <c r="I32" s="105">
        <f t="shared" si="1"/>
        <v>0</v>
      </c>
      <c r="J32" s="105">
        <f>SUM(J33:J34)</f>
        <v>0</v>
      </c>
      <c r="K32" s="105">
        <f t="shared" ref="K32:U32" si="9">SUM(K33:K34)</f>
        <v>0</v>
      </c>
      <c r="L32" s="105">
        <f t="shared" si="9"/>
        <v>0</v>
      </c>
      <c r="M32" s="105">
        <f t="shared" si="9"/>
        <v>0</v>
      </c>
      <c r="N32" s="105">
        <f t="shared" si="9"/>
        <v>0</v>
      </c>
      <c r="O32" s="105">
        <f t="shared" si="9"/>
        <v>0</v>
      </c>
      <c r="P32" s="105">
        <f t="shared" si="9"/>
        <v>0</v>
      </c>
      <c r="Q32" s="105">
        <f t="shared" si="9"/>
        <v>0</v>
      </c>
      <c r="R32" s="105">
        <f t="shared" si="9"/>
        <v>0</v>
      </c>
      <c r="S32" s="105">
        <f t="shared" si="9"/>
        <v>0</v>
      </c>
      <c r="T32" s="105">
        <f t="shared" si="9"/>
        <v>0</v>
      </c>
      <c r="U32" s="105">
        <f t="shared" si="9"/>
        <v>0</v>
      </c>
      <c r="V32" s="106" t="s">
        <v>94</v>
      </c>
      <c r="W32" s="106" t="s">
        <v>137</v>
      </c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</row>
    <row r="33" spans="1:42" ht="15.95" customHeight="1" x14ac:dyDescent="0.25">
      <c r="A33" s="92">
        <v>2</v>
      </c>
      <c r="B33" s="118"/>
      <c r="C33" s="108">
        <v>31</v>
      </c>
      <c r="D33" s="270" t="s">
        <v>158</v>
      </c>
      <c r="E33" s="270"/>
      <c r="F33" s="270"/>
      <c r="G33" s="270"/>
      <c r="H33" s="109"/>
      <c r="I33" s="110">
        <f t="shared" si="1"/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0">
        <v>0</v>
      </c>
      <c r="V33" s="111" t="s">
        <v>94</v>
      </c>
      <c r="W33" s="111" t="s">
        <v>137</v>
      </c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</row>
    <row r="34" spans="1:42" ht="48" customHeight="1" x14ac:dyDescent="0.25">
      <c r="A34" s="92">
        <v>2</v>
      </c>
      <c r="B34" s="118"/>
      <c r="C34" s="108">
        <v>39</v>
      </c>
      <c r="D34" s="268" t="s">
        <v>159</v>
      </c>
      <c r="E34" s="268"/>
      <c r="F34" s="268"/>
      <c r="G34" s="268"/>
      <c r="H34" s="109"/>
      <c r="I34" s="110">
        <f t="shared" si="1"/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1" t="s">
        <v>94</v>
      </c>
      <c r="W34" s="111" t="s">
        <v>137</v>
      </c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</row>
    <row r="35" spans="1:42" s="100" customFormat="1" ht="15.95" customHeight="1" x14ac:dyDescent="0.25">
      <c r="A35" s="100">
        <v>1</v>
      </c>
      <c r="B35" s="101">
        <v>4</v>
      </c>
      <c r="C35" s="102" t="s">
        <v>24</v>
      </c>
      <c r="D35" s="222"/>
      <c r="E35" s="222"/>
      <c r="F35" s="222"/>
      <c r="G35" s="104"/>
      <c r="H35" s="103"/>
      <c r="I35" s="105">
        <f t="shared" si="1"/>
        <v>3640331423</v>
      </c>
      <c r="J35" s="105">
        <f t="shared" ref="J35:U35" si="10">+J36+J37+J38+J116+J117+J121</f>
        <v>425212052</v>
      </c>
      <c r="K35" s="105">
        <f t="shared" si="10"/>
        <v>356627122</v>
      </c>
      <c r="L35" s="105">
        <f t="shared" si="10"/>
        <v>584635070</v>
      </c>
      <c r="M35" s="105">
        <f t="shared" si="10"/>
        <v>251701413</v>
      </c>
      <c r="N35" s="105">
        <f t="shared" si="10"/>
        <v>242636008</v>
      </c>
      <c r="O35" s="105">
        <f t="shared" si="10"/>
        <v>242567250</v>
      </c>
      <c r="P35" s="105">
        <f t="shared" si="10"/>
        <v>275682613</v>
      </c>
      <c r="Q35" s="105">
        <f t="shared" si="10"/>
        <v>331108683</v>
      </c>
      <c r="R35" s="105">
        <f t="shared" si="10"/>
        <v>253872167</v>
      </c>
      <c r="S35" s="105">
        <f t="shared" si="10"/>
        <v>226649395</v>
      </c>
      <c r="T35" s="105">
        <f t="shared" si="10"/>
        <v>237545361</v>
      </c>
      <c r="U35" s="105">
        <f t="shared" si="10"/>
        <v>212094289</v>
      </c>
      <c r="V35" s="106" t="s">
        <v>94</v>
      </c>
      <c r="W35" s="106" t="s">
        <v>137</v>
      </c>
      <c r="X35" s="218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</row>
    <row r="36" spans="1:42" ht="32.1" customHeight="1" x14ac:dyDescent="0.25">
      <c r="A36" s="92">
        <v>2</v>
      </c>
      <c r="B36" s="107"/>
      <c r="C36" s="108">
        <v>41</v>
      </c>
      <c r="D36" s="272" t="s">
        <v>160</v>
      </c>
      <c r="E36" s="272"/>
      <c r="F36" s="272"/>
      <c r="G36" s="272"/>
      <c r="H36" s="109"/>
      <c r="I36" s="110">
        <f>SUM(J36:U36)</f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1" t="s">
        <v>94</v>
      </c>
      <c r="W36" s="111" t="s">
        <v>137</v>
      </c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</row>
    <row r="37" spans="1:42" ht="15.95" customHeight="1" x14ac:dyDescent="0.25">
      <c r="A37" s="92">
        <v>2</v>
      </c>
      <c r="B37" s="107"/>
      <c r="C37" s="108">
        <v>42</v>
      </c>
      <c r="D37" s="270" t="s">
        <v>161</v>
      </c>
      <c r="E37" s="270"/>
      <c r="F37" s="270"/>
      <c r="G37" s="270"/>
      <c r="H37" s="109"/>
      <c r="I37" s="110">
        <f t="shared" si="1"/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0">
        <v>0</v>
      </c>
      <c r="V37" s="111" t="s">
        <v>94</v>
      </c>
      <c r="W37" s="111" t="s">
        <v>137</v>
      </c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</row>
    <row r="38" spans="1:42" ht="15.95" customHeight="1" x14ac:dyDescent="0.25">
      <c r="A38" s="92">
        <v>2</v>
      </c>
      <c r="B38" s="107"/>
      <c r="C38" s="108">
        <v>43</v>
      </c>
      <c r="D38" s="270" t="s">
        <v>162</v>
      </c>
      <c r="E38" s="270"/>
      <c r="F38" s="270"/>
      <c r="G38" s="270"/>
      <c r="H38" s="109"/>
      <c r="I38" s="110">
        <f>SUM(J38:U38)</f>
        <v>3627309247</v>
      </c>
      <c r="J38" s="110">
        <f t="shared" ref="J38:U38" si="11">SUM(J39,J113,J68,J114)</f>
        <v>423876932</v>
      </c>
      <c r="K38" s="110">
        <f t="shared" si="11"/>
        <v>355612516</v>
      </c>
      <c r="L38" s="110">
        <f t="shared" si="11"/>
        <v>583441723</v>
      </c>
      <c r="M38" s="110">
        <f t="shared" si="11"/>
        <v>250889893</v>
      </c>
      <c r="N38" s="110">
        <f t="shared" si="11"/>
        <v>242096739</v>
      </c>
      <c r="O38" s="110">
        <f t="shared" si="11"/>
        <v>242032211</v>
      </c>
      <c r="P38" s="110">
        <f t="shared" si="11"/>
        <v>274655614</v>
      </c>
      <c r="Q38" s="110">
        <f t="shared" si="11"/>
        <v>330055695</v>
      </c>
      <c r="R38" s="110">
        <f t="shared" si="11"/>
        <v>252919445</v>
      </c>
      <c r="S38" s="110">
        <f t="shared" si="11"/>
        <v>225633701</v>
      </c>
      <c r="T38" s="110">
        <f t="shared" si="11"/>
        <v>235758352</v>
      </c>
      <c r="U38" s="110">
        <f t="shared" si="11"/>
        <v>210336426</v>
      </c>
      <c r="V38" s="111" t="s">
        <v>94</v>
      </c>
      <c r="W38" s="111" t="s">
        <v>137</v>
      </c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</row>
    <row r="39" spans="1:42" s="112" customFormat="1" ht="15.95" customHeight="1" x14ac:dyDescent="0.25">
      <c r="A39" s="112">
        <v>3</v>
      </c>
      <c r="B39" s="113"/>
      <c r="C39" s="114"/>
      <c r="D39" s="221">
        <v>43.000999999999998</v>
      </c>
      <c r="E39" s="274" t="s">
        <v>25</v>
      </c>
      <c r="F39" s="274"/>
      <c r="G39" s="274"/>
      <c r="H39" s="115"/>
      <c r="I39" s="116">
        <f>SUM(J39:U39)</f>
        <v>3006296126</v>
      </c>
      <c r="J39" s="116">
        <f t="shared" ref="J39:U39" si="12">SUM(J40,J43:J44,J48:J57,J63:J67)</f>
        <v>322220497</v>
      </c>
      <c r="K39" s="116">
        <f t="shared" si="12"/>
        <v>307446209</v>
      </c>
      <c r="L39" s="116">
        <f t="shared" si="12"/>
        <v>549906070</v>
      </c>
      <c r="M39" s="116">
        <f t="shared" si="12"/>
        <v>215131177</v>
      </c>
      <c r="N39" s="116">
        <f t="shared" si="12"/>
        <v>189284925</v>
      </c>
      <c r="O39" s="116">
        <f t="shared" si="12"/>
        <v>197734551</v>
      </c>
      <c r="P39" s="116">
        <f t="shared" si="12"/>
        <v>210760603</v>
      </c>
      <c r="Q39" s="116">
        <f t="shared" si="12"/>
        <v>217409760</v>
      </c>
      <c r="R39" s="116">
        <f t="shared" si="12"/>
        <v>197804343</v>
      </c>
      <c r="S39" s="116">
        <f t="shared" si="12"/>
        <v>196436037</v>
      </c>
      <c r="T39" s="116">
        <f t="shared" si="12"/>
        <v>213878408</v>
      </c>
      <c r="U39" s="116">
        <f t="shared" si="12"/>
        <v>188283546</v>
      </c>
      <c r="V39" s="117" t="s">
        <v>94</v>
      </c>
      <c r="W39" s="117" t="s">
        <v>137</v>
      </c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</row>
    <row r="40" spans="1:42" s="119" customFormat="1" ht="15.95" customHeight="1" x14ac:dyDescent="0.25">
      <c r="A40" s="119">
        <v>4</v>
      </c>
      <c r="B40" s="120"/>
      <c r="C40" s="121"/>
      <c r="D40" s="225"/>
      <c r="E40" s="225" t="s">
        <v>196</v>
      </c>
      <c r="F40" s="271" t="s">
        <v>305</v>
      </c>
      <c r="G40" s="271"/>
      <c r="H40" s="122"/>
      <c r="I40" s="123">
        <f t="shared" si="1"/>
        <v>13890769</v>
      </c>
      <c r="J40" s="123">
        <f>SUM(J41:J42)</f>
        <v>1280918</v>
      </c>
      <c r="K40" s="123">
        <f t="shared" ref="K40:U40" si="13">SUM(K41:K42)</f>
        <v>1041305</v>
      </c>
      <c r="L40" s="123">
        <f t="shared" si="13"/>
        <v>1311117</v>
      </c>
      <c r="M40" s="123">
        <f t="shared" si="13"/>
        <v>1163539</v>
      </c>
      <c r="N40" s="123">
        <f t="shared" si="13"/>
        <v>1055422</v>
      </c>
      <c r="O40" s="123">
        <f t="shared" si="13"/>
        <v>1102540</v>
      </c>
      <c r="P40" s="123">
        <f t="shared" si="13"/>
        <v>981557</v>
      </c>
      <c r="Q40" s="123">
        <f t="shared" si="13"/>
        <v>1046993</v>
      </c>
      <c r="R40" s="123">
        <f t="shared" si="13"/>
        <v>1299927</v>
      </c>
      <c r="S40" s="123">
        <f t="shared" si="13"/>
        <v>1373612</v>
      </c>
      <c r="T40" s="123">
        <f t="shared" si="13"/>
        <v>1224817</v>
      </c>
      <c r="U40" s="123">
        <f t="shared" si="13"/>
        <v>1009022</v>
      </c>
      <c r="V40" s="124" t="s">
        <v>94</v>
      </c>
      <c r="W40" s="124" t="s">
        <v>137</v>
      </c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</row>
    <row r="41" spans="1:42" s="125" customFormat="1" ht="15.95" customHeight="1" x14ac:dyDescent="0.25">
      <c r="A41" s="125">
        <v>5</v>
      </c>
      <c r="B41" s="126"/>
      <c r="C41" s="127"/>
      <c r="D41" s="127"/>
      <c r="E41" s="127"/>
      <c r="F41" s="229" t="s">
        <v>307</v>
      </c>
      <c r="G41" s="129" t="s">
        <v>306</v>
      </c>
      <c r="H41" s="128"/>
      <c r="I41" s="130">
        <f t="shared" si="1"/>
        <v>13432727</v>
      </c>
      <c r="J41" s="130">
        <v>1254930</v>
      </c>
      <c r="K41" s="130">
        <v>1024613</v>
      </c>
      <c r="L41" s="130">
        <v>1307223</v>
      </c>
      <c r="M41" s="130">
        <v>1159645</v>
      </c>
      <c r="N41" s="130">
        <v>1052978</v>
      </c>
      <c r="O41" s="130">
        <v>1094300</v>
      </c>
      <c r="P41" s="130">
        <v>971865</v>
      </c>
      <c r="Q41" s="130">
        <v>1044549</v>
      </c>
      <c r="R41" s="130">
        <v>1238748</v>
      </c>
      <c r="S41" s="130">
        <v>1217410</v>
      </c>
      <c r="T41" s="130">
        <v>1153035</v>
      </c>
      <c r="U41" s="130">
        <v>913431</v>
      </c>
      <c r="V41" s="131" t="s">
        <v>94</v>
      </c>
      <c r="W41" s="131" t="s">
        <v>137</v>
      </c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</row>
    <row r="42" spans="1:42" s="125" customFormat="1" ht="15.95" customHeight="1" x14ac:dyDescent="0.25">
      <c r="A42" s="125">
        <v>5</v>
      </c>
      <c r="B42" s="126"/>
      <c r="C42" s="127"/>
      <c r="D42" s="127"/>
      <c r="E42" s="127"/>
      <c r="F42" s="229" t="s">
        <v>390</v>
      </c>
      <c r="G42" s="129" t="s">
        <v>391</v>
      </c>
      <c r="H42" s="128"/>
      <c r="I42" s="130">
        <f t="shared" si="1"/>
        <v>458042</v>
      </c>
      <c r="J42" s="130">
        <v>25988</v>
      </c>
      <c r="K42" s="130">
        <v>16692</v>
      </c>
      <c r="L42" s="130">
        <v>3894</v>
      </c>
      <c r="M42" s="130">
        <v>3894</v>
      </c>
      <c r="N42" s="130">
        <v>2444</v>
      </c>
      <c r="O42" s="130">
        <v>8240</v>
      </c>
      <c r="P42" s="130">
        <v>9692</v>
      </c>
      <c r="Q42" s="130">
        <v>2444</v>
      </c>
      <c r="R42" s="130">
        <v>61179</v>
      </c>
      <c r="S42" s="130">
        <v>156202</v>
      </c>
      <c r="T42" s="130">
        <v>71782</v>
      </c>
      <c r="U42" s="130">
        <v>95591</v>
      </c>
      <c r="V42" s="131" t="s">
        <v>94</v>
      </c>
      <c r="W42" s="131" t="s">
        <v>137</v>
      </c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</row>
    <row r="43" spans="1:42" s="119" customFormat="1" ht="15.95" customHeight="1" x14ac:dyDescent="0.25">
      <c r="A43" s="119">
        <v>4</v>
      </c>
      <c r="B43" s="120"/>
      <c r="C43" s="121"/>
      <c r="D43" s="225"/>
      <c r="E43" s="225" t="s">
        <v>197</v>
      </c>
      <c r="F43" s="269" t="s">
        <v>314</v>
      </c>
      <c r="G43" s="269"/>
      <c r="H43" s="122"/>
      <c r="I43" s="123">
        <f t="shared" si="1"/>
        <v>332364285</v>
      </c>
      <c r="J43" s="130">
        <v>29690146</v>
      </c>
      <c r="K43" s="130">
        <v>26305146</v>
      </c>
      <c r="L43" s="130">
        <v>29193892</v>
      </c>
      <c r="M43" s="130">
        <v>26072576</v>
      </c>
      <c r="N43" s="130">
        <v>25756468</v>
      </c>
      <c r="O43" s="130">
        <v>25662336</v>
      </c>
      <c r="P43" s="130">
        <v>31058499</v>
      </c>
      <c r="Q43" s="130">
        <v>35321392</v>
      </c>
      <c r="R43" s="130">
        <v>30219087</v>
      </c>
      <c r="S43" s="130">
        <v>24676555</v>
      </c>
      <c r="T43" s="130">
        <v>24247678</v>
      </c>
      <c r="U43" s="130">
        <v>24160510</v>
      </c>
      <c r="V43" s="124" t="s">
        <v>94</v>
      </c>
      <c r="W43" s="124" t="s">
        <v>137</v>
      </c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</row>
    <row r="44" spans="1:42" s="119" customFormat="1" ht="15.95" customHeight="1" x14ac:dyDescent="0.25">
      <c r="A44" s="119">
        <v>4</v>
      </c>
      <c r="B44" s="120"/>
      <c r="C44" s="121"/>
      <c r="D44" s="225"/>
      <c r="E44" s="225" t="s">
        <v>198</v>
      </c>
      <c r="F44" s="269" t="s">
        <v>412</v>
      </c>
      <c r="G44" s="269"/>
      <c r="H44" s="122"/>
      <c r="I44" s="123">
        <f t="shared" si="1"/>
        <v>1663298914</v>
      </c>
      <c r="J44" s="123">
        <f>SUM(J45:J47)</f>
        <v>212333178</v>
      </c>
      <c r="K44" s="123">
        <f t="shared" ref="K44:U44" si="14">SUM(K45:K47)</f>
        <v>190784974</v>
      </c>
      <c r="L44" s="123">
        <f t="shared" si="14"/>
        <v>398802472</v>
      </c>
      <c r="M44" s="123">
        <f t="shared" si="14"/>
        <v>123017712</v>
      </c>
      <c r="N44" s="123">
        <f t="shared" si="14"/>
        <v>89689256</v>
      </c>
      <c r="O44" s="123">
        <f t="shared" si="14"/>
        <v>102924805</v>
      </c>
      <c r="P44" s="123">
        <f t="shared" si="14"/>
        <v>97222825</v>
      </c>
      <c r="Q44" s="123">
        <f t="shared" si="14"/>
        <v>97466712</v>
      </c>
      <c r="R44" s="123">
        <f t="shared" si="14"/>
        <v>94027370</v>
      </c>
      <c r="S44" s="123">
        <f t="shared" si="14"/>
        <v>96188961</v>
      </c>
      <c r="T44" s="123">
        <f t="shared" si="14"/>
        <v>82598903</v>
      </c>
      <c r="U44" s="123">
        <f t="shared" si="14"/>
        <v>78241746</v>
      </c>
      <c r="V44" s="124" t="s">
        <v>94</v>
      </c>
      <c r="W44" s="124" t="s">
        <v>137</v>
      </c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</row>
    <row r="45" spans="1:42" s="125" customFormat="1" ht="15.95" customHeight="1" x14ac:dyDescent="0.25">
      <c r="A45" s="125">
        <v>5</v>
      </c>
      <c r="B45" s="126"/>
      <c r="C45" s="127"/>
      <c r="D45" s="127"/>
      <c r="E45" s="127"/>
      <c r="F45" s="229" t="s">
        <v>344</v>
      </c>
      <c r="G45" s="129" t="s">
        <v>413</v>
      </c>
      <c r="H45" s="128"/>
      <c r="I45" s="130">
        <f t="shared" si="1"/>
        <v>958503784</v>
      </c>
      <c r="J45" s="130">
        <v>148064813</v>
      </c>
      <c r="K45" s="130">
        <v>130266782</v>
      </c>
      <c r="L45" s="130">
        <v>338819551</v>
      </c>
      <c r="M45" s="130">
        <v>65077231</v>
      </c>
      <c r="N45" s="130">
        <v>33669061</v>
      </c>
      <c r="O45" s="130">
        <v>39823831</v>
      </c>
      <c r="P45" s="130">
        <v>37035463</v>
      </c>
      <c r="Q45" s="130">
        <v>34525334</v>
      </c>
      <c r="R45" s="130">
        <v>33702245</v>
      </c>
      <c r="S45" s="130">
        <v>32532098</v>
      </c>
      <c r="T45" s="130">
        <v>32357765</v>
      </c>
      <c r="U45" s="130">
        <v>32629610</v>
      </c>
      <c r="V45" s="131" t="s">
        <v>94</v>
      </c>
      <c r="W45" s="131" t="s">
        <v>137</v>
      </c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</row>
    <row r="46" spans="1:42" s="125" customFormat="1" ht="15.95" customHeight="1" x14ac:dyDescent="0.25">
      <c r="B46" s="126"/>
      <c r="C46" s="127"/>
      <c r="D46" s="127"/>
      <c r="E46" s="127"/>
      <c r="F46" s="229" t="s">
        <v>343</v>
      </c>
      <c r="G46" s="129" t="s">
        <v>407</v>
      </c>
      <c r="H46" s="128"/>
      <c r="I46" s="130">
        <f t="shared" si="1"/>
        <v>25338817</v>
      </c>
      <c r="J46" s="132">
        <v>2316523</v>
      </c>
      <c r="K46" s="130">
        <v>2734273</v>
      </c>
      <c r="L46" s="130">
        <v>2904037</v>
      </c>
      <c r="M46" s="130">
        <v>2372809</v>
      </c>
      <c r="N46" s="130">
        <v>2183328</v>
      </c>
      <c r="O46" s="130">
        <v>1962623</v>
      </c>
      <c r="P46" s="130">
        <v>2615683</v>
      </c>
      <c r="Q46" s="130">
        <v>1985502</v>
      </c>
      <c r="R46" s="130">
        <v>1470150</v>
      </c>
      <c r="S46" s="130">
        <v>1877985</v>
      </c>
      <c r="T46" s="130">
        <v>1529867</v>
      </c>
      <c r="U46" s="130">
        <v>1386037</v>
      </c>
      <c r="V46" s="131" t="s">
        <v>94</v>
      </c>
      <c r="W46" s="131" t="s">
        <v>137</v>
      </c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</row>
    <row r="47" spans="1:42" s="125" customFormat="1" ht="32.1" customHeight="1" x14ac:dyDescent="0.25">
      <c r="A47" s="125">
        <v>5</v>
      </c>
      <c r="B47" s="126"/>
      <c r="C47" s="127"/>
      <c r="D47" s="127"/>
      <c r="E47" s="127"/>
      <c r="F47" s="229" t="s">
        <v>406</v>
      </c>
      <c r="G47" s="129" t="s">
        <v>97</v>
      </c>
      <c r="H47" s="128"/>
      <c r="I47" s="130">
        <f>SUM(J47:U47)</f>
        <v>679456313</v>
      </c>
      <c r="J47" s="132">
        <v>61951842</v>
      </c>
      <c r="K47" s="130">
        <v>57783919</v>
      </c>
      <c r="L47" s="130">
        <v>57078884</v>
      </c>
      <c r="M47" s="130">
        <v>55567672</v>
      </c>
      <c r="N47" s="130">
        <v>53836867</v>
      </c>
      <c r="O47" s="130">
        <v>61138351</v>
      </c>
      <c r="P47" s="130">
        <v>57571679</v>
      </c>
      <c r="Q47" s="130">
        <v>60955876</v>
      </c>
      <c r="R47" s="130">
        <v>58854975</v>
      </c>
      <c r="S47" s="130">
        <v>61778878</v>
      </c>
      <c r="T47" s="130">
        <v>48711271</v>
      </c>
      <c r="U47" s="130">
        <v>44226099</v>
      </c>
      <c r="V47" s="131" t="s">
        <v>94</v>
      </c>
      <c r="W47" s="131" t="s">
        <v>137</v>
      </c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</row>
    <row r="48" spans="1:42" s="119" customFormat="1" ht="15.95" customHeight="1" x14ac:dyDescent="0.25">
      <c r="A48" s="119">
        <v>4</v>
      </c>
      <c r="B48" s="120"/>
      <c r="C48" s="121"/>
      <c r="D48" s="225"/>
      <c r="E48" s="225" t="s">
        <v>199</v>
      </c>
      <c r="F48" s="269" t="s">
        <v>408</v>
      </c>
      <c r="G48" s="269"/>
      <c r="H48" s="122"/>
      <c r="I48" s="123">
        <f t="shared" si="1"/>
        <v>84982302</v>
      </c>
      <c r="J48" s="132">
        <v>8466304</v>
      </c>
      <c r="K48" s="123">
        <v>5408029</v>
      </c>
      <c r="L48" s="123">
        <v>6278806</v>
      </c>
      <c r="M48" s="123">
        <v>3332362</v>
      </c>
      <c r="N48" s="123">
        <v>8957952</v>
      </c>
      <c r="O48" s="123">
        <v>6172705</v>
      </c>
      <c r="P48" s="123">
        <v>5763324</v>
      </c>
      <c r="Q48" s="123">
        <v>7986407</v>
      </c>
      <c r="R48" s="123">
        <v>7221790</v>
      </c>
      <c r="S48" s="123">
        <v>8009782</v>
      </c>
      <c r="T48" s="123">
        <v>8301629</v>
      </c>
      <c r="U48" s="123">
        <v>9083212</v>
      </c>
      <c r="V48" s="124" t="s">
        <v>94</v>
      </c>
      <c r="W48" s="124" t="s">
        <v>137</v>
      </c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</row>
    <row r="49" spans="1:42" s="119" customFormat="1" ht="15.95" customHeight="1" x14ac:dyDescent="0.25">
      <c r="A49" s="119">
        <v>4</v>
      </c>
      <c r="B49" s="120"/>
      <c r="C49" s="121"/>
      <c r="D49" s="225"/>
      <c r="E49" s="225" t="s">
        <v>200</v>
      </c>
      <c r="F49" s="269" t="s">
        <v>425</v>
      </c>
      <c r="G49" s="269"/>
      <c r="H49" s="122"/>
      <c r="I49" s="123">
        <f t="shared" si="1"/>
        <v>0</v>
      </c>
      <c r="J49" s="132">
        <v>0</v>
      </c>
      <c r="K49" s="123">
        <v>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4" t="s">
        <v>94</v>
      </c>
      <c r="W49" s="124" t="s">
        <v>137</v>
      </c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</row>
    <row r="50" spans="1:42" s="119" customFormat="1" ht="15.95" customHeight="1" x14ac:dyDescent="0.25">
      <c r="A50" s="119">
        <v>4</v>
      </c>
      <c r="B50" s="120"/>
      <c r="C50" s="121"/>
      <c r="D50" s="225"/>
      <c r="E50" s="225" t="s">
        <v>201</v>
      </c>
      <c r="F50" s="269" t="s">
        <v>409</v>
      </c>
      <c r="G50" s="269"/>
      <c r="H50" s="122"/>
      <c r="I50" s="123">
        <f t="shared" si="1"/>
        <v>582477</v>
      </c>
      <c r="J50" s="132">
        <v>8825</v>
      </c>
      <c r="K50" s="123">
        <v>8825</v>
      </c>
      <c r="L50" s="123">
        <v>111754</v>
      </c>
      <c r="M50" s="123">
        <v>26609</v>
      </c>
      <c r="N50" s="123">
        <v>78355</v>
      </c>
      <c r="O50" s="123">
        <v>92044</v>
      </c>
      <c r="P50" s="123">
        <v>2891</v>
      </c>
      <c r="Q50" s="123">
        <v>86048</v>
      </c>
      <c r="R50" s="123">
        <v>40759</v>
      </c>
      <c r="S50" s="123">
        <v>39855</v>
      </c>
      <c r="T50" s="123">
        <v>77711</v>
      </c>
      <c r="U50" s="123">
        <v>8801</v>
      </c>
      <c r="V50" s="124" t="s">
        <v>94</v>
      </c>
      <c r="W50" s="124" t="s">
        <v>137</v>
      </c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</row>
    <row r="51" spans="1:42" s="119" customFormat="1" ht="15.95" customHeight="1" x14ac:dyDescent="0.25">
      <c r="A51" s="119">
        <v>4</v>
      </c>
      <c r="B51" s="120"/>
      <c r="C51" s="121"/>
      <c r="D51" s="225"/>
      <c r="E51" s="225" t="s">
        <v>202</v>
      </c>
      <c r="F51" s="269" t="s">
        <v>410</v>
      </c>
      <c r="G51" s="269"/>
      <c r="H51" s="122"/>
      <c r="I51" s="123">
        <f t="shared" si="1"/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>
        <v>0</v>
      </c>
      <c r="P51" s="132">
        <v>0</v>
      </c>
      <c r="Q51" s="132">
        <v>0</v>
      </c>
      <c r="R51" s="132">
        <v>0</v>
      </c>
      <c r="S51" s="132">
        <v>0</v>
      </c>
      <c r="T51" s="132">
        <v>0</v>
      </c>
      <c r="U51" s="132">
        <v>0</v>
      </c>
      <c r="V51" s="124" t="s">
        <v>94</v>
      </c>
      <c r="W51" s="124" t="s">
        <v>137</v>
      </c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</row>
    <row r="52" spans="1:42" s="119" customFormat="1" ht="15.95" customHeight="1" x14ac:dyDescent="0.25">
      <c r="A52" s="119">
        <v>4</v>
      </c>
      <c r="B52" s="120"/>
      <c r="C52" s="121"/>
      <c r="D52" s="225"/>
      <c r="E52" s="225" t="s">
        <v>203</v>
      </c>
      <c r="F52" s="269" t="s">
        <v>411</v>
      </c>
      <c r="G52" s="269"/>
      <c r="H52" s="122"/>
      <c r="I52" s="123">
        <f t="shared" si="1"/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  <c r="Q52" s="132">
        <v>0</v>
      </c>
      <c r="R52" s="132">
        <v>0</v>
      </c>
      <c r="S52" s="132">
        <v>0</v>
      </c>
      <c r="T52" s="132">
        <v>0</v>
      </c>
      <c r="U52" s="132">
        <v>0</v>
      </c>
      <c r="V52" s="124" t="s">
        <v>94</v>
      </c>
      <c r="W52" s="124" t="s">
        <v>137</v>
      </c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</row>
    <row r="53" spans="1:42" s="119" customFormat="1" ht="15.95" customHeight="1" x14ac:dyDescent="0.25">
      <c r="A53" s="119">
        <v>4</v>
      </c>
      <c r="B53" s="120"/>
      <c r="C53" s="121"/>
      <c r="D53" s="225"/>
      <c r="E53" s="225" t="s">
        <v>204</v>
      </c>
      <c r="F53" s="269" t="s">
        <v>323</v>
      </c>
      <c r="G53" s="269"/>
      <c r="H53" s="122"/>
      <c r="I53" s="123">
        <f t="shared" si="1"/>
        <v>5550546</v>
      </c>
      <c r="J53" s="132">
        <v>270419</v>
      </c>
      <c r="K53" s="123">
        <v>465131</v>
      </c>
      <c r="L53" s="123">
        <v>173631</v>
      </c>
      <c r="M53" s="123">
        <v>536719</v>
      </c>
      <c r="N53" s="123">
        <v>221457</v>
      </c>
      <c r="O53" s="123">
        <v>1034801</v>
      </c>
      <c r="P53" s="123">
        <v>391490</v>
      </c>
      <c r="Q53" s="123">
        <v>955532</v>
      </c>
      <c r="R53" s="123">
        <v>366914</v>
      </c>
      <c r="S53" s="123">
        <v>272411</v>
      </c>
      <c r="T53" s="123">
        <v>379578</v>
      </c>
      <c r="U53" s="123">
        <v>482463</v>
      </c>
      <c r="V53" s="124" t="s">
        <v>94</v>
      </c>
      <c r="W53" s="124" t="s">
        <v>137</v>
      </c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</row>
    <row r="54" spans="1:42" s="119" customFormat="1" ht="15.95" customHeight="1" x14ac:dyDescent="0.25">
      <c r="A54" s="119">
        <v>4</v>
      </c>
      <c r="B54" s="120"/>
      <c r="C54" s="121"/>
      <c r="D54" s="225"/>
      <c r="E54" s="225" t="s">
        <v>308</v>
      </c>
      <c r="F54" s="269" t="s">
        <v>423</v>
      </c>
      <c r="G54" s="269"/>
      <c r="H54" s="122"/>
      <c r="I54" s="123">
        <f t="shared" si="1"/>
        <v>514761089</v>
      </c>
      <c r="J54" s="132">
        <v>45704457</v>
      </c>
      <c r="K54" s="123">
        <v>47188630</v>
      </c>
      <c r="L54" s="123">
        <v>88996786</v>
      </c>
      <c r="M54" s="123">
        <v>39030588</v>
      </c>
      <c r="N54" s="123">
        <v>36984929</v>
      </c>
      <c r="O54" s="123">
        <v>35641498</v>
      </c>
      <c r="P54" s="123">
        <v>44228091</v>
      </c>
      <c r="Q54" s="123">
        <v>43768447</v>
      </c>
      <c r="R54" s="123">
        <v>31178793</v>
      </c>
      <c r="S54" s="123">
        <v>30272823</v>
      </c>
      <c r="T54" s="123">
        <v>31618490</v>
      </c>
      <c r="U54" s="123">
        <v>40147557</v>
      </c>
      <c r="V54" s="124" t="s">
        <v>94</v>
      </c>
      <c r="W54" s="124" t="s">
        <v>137</v>
      </c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</row>
    <row r="55" spans="1:42" s="119" customFormat="1" ht="15.95" customHeight="1" x14ac:dyDescent="0.25">
      <c r="A55" s="119">
        <v>4</v>
      </c>
      <c r="B55" s="120"/>
      <c r="C55" s="121"/>
      <c r="D55" s="225"/>
      <c r="E55" s="225" t="s">
        <v>309</v>
      </c>
      <c r="F55" s="269" t="s">
        <v>325</v>
      </c>
      <c r="G55" s="269"/>
      <c r="H55" s="122"/>
      <c r="I55" s="123">
        <f t="shared" si="1"/>
        <v>0</v>
      </c>
      <c r="J55" s="132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4" t="s">
        <v>94</v>
      </c>
      <c r="W55" s="124" t="s">
        <v>137</v>
      </c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</row>
    <row r="56" spans="1:42" s="119" customFormat="1" ht="15.95" customHeight="1" x14ac:dyDescent="0.25">
      <c r="A56" s="119">
        <v>4</v>
      </c>
      <c r="B56" s="120"/>
      <c r="C56" s="121"/>
      <c r="D56" s="225"/>
      <c r="E56" s="225" t="s">
        <v>310</v>
      </c>
      <c r="F56" s="269" t="s">
        <v>431</v>
      </c>
      <c r="G56" s="269"/>
      <c r="H56" s="122"/>
      <c r="I56" s="123">
        <f t="shared" si="1"/>
        <v>30524482</v>
      </c>
      <c r="J56" s="132">
        <v>2369214</v>
      </c>
      <c r="K56" s="123">
        <v>2408067</v>
      </c>
      <c r="L56" s="123">
        <v>2695516</v>
      </c>
      <c r="M56" s="123">
        <v>2238786</v>
      </c>
      <c r="N56" s="123">
        <v>2461890</v>
      </c>
      <c r="O56" s="123">
        <v>3037978</v>
      </c>
      <c r="P56" s="123">
        <v>3582346</v>
      </c>
      <c r="Q56" s="123">
        <v>2535505</v>
      </c>
      <c r="R56" s="123">
        <v>2455478</v>
      </c>
      <c r="S56" s="123">
        <v>2370484</v>
      </c>
      <c r="T56" s="123">
        <v>2584789</v>
      </c>
      <c r="U56" s="123">
        <v>1784429</v>
      </c>
      <c r="V56" s="124" t="s">
        <v>94</v>
      </c>
      <c r="W56" s="124" t="s">
        <v>137</v>
      </c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</row>
    <row r="57" spans="1:42" s="119" customFormat="1" ht="15.95" customHeight="1" x14ac:dyDescent="0.25">
      <c r="A57" s="119">
        <v>4</v>
      </c>
      <c r="B57" s="120"/>
      <c r="C57" s="121"/>
      <c r="D57" s="225"/>
      <c r="E57" s="225" t="s">
        <v>311</v>
      </c>
      <c r="F57" s="269" t="s">
        <v>426</v>
      </c>
      <c r="G57" s="269"/>
      <c r="H57" s="122"/>
      <c r="I57" s="123">
        <f t="shared" si="1"/>
        <v>168058103</v>
      </c>
      <c r="J57" s="123">
        <f>SUM(J58:J62)</f>
        <v>11283443</v>
      </c>
      <c r="K57" s="123">
        <f t="shared" ref="K57:U57" si="15">SUM(K58:K62)</f>
        <v>18403827</v>
      </c>
      <c r="L57" s="123">
        <f t="shared" si="15"/>
        <v>6437240</v>
      </c>
      <c r="M57" s="123">
        <f t="shared" si="15"/>
        <v>4212684</v>
      </c>
      <c r="N57" s="123">
        <f t="shared" si="15"/>
        <v>5150244</v>
      </c>
      <c r="O57" s="123">
        <f t="shared" si="15"/>
        <v>7086836</v>
      </c>
      <c r="P57" s="123">
        <f t="shared" si="15"/>
        <v>13562003</v>
      </c>
      <c r="Q57" s="123">
        <f t="shared" si="15"/>
        <v>11831632</v>
      </c>
      <c r="R57" s="123">
        <f t="shared" si="15"/>
        <v>10056518</v>
      </c>
      <c r="S57" s="123">
        <f t="shared" si="15"/>
        <v>16639262</v>
      </c>
      <c r="T57" s="123">
        <f t="shared" si="15"/>
        <v>46146912</v>
      </c>
      <c r="U57" s="123">
        <f t="shared" si="15"/>
        <v>17247502</v>
      </c>
      <c r="V57" s="124" t="s">
        <v>94</v>
      </c>
      <c r="W57" s="124" t="s">
        <v>137</v>
      </c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</row>
    <row r="58" spans="1:42" s="125" customFormat="1" ht="15.95" customHeight="1" x14ac:dyDescent="0.25">
      <c r="A58" s="125">
        <v>5</v>
      </c>
      <c r="B58" s="126"/>
      <c r="C58" s="127"/>
      <c r="D58" s="127"/>
      <c r="E58" s="127"/>
      <c r="F58" s="229" t="s">
        <v>418</v>
      </c>
      <c r="G58" s="129" t="s">
        <v>304</v>
      </c>
      <c r="H58" s="128"/>
      <c r="I58" s="130">
        <f t="shared" si="1"/>
        <v>157039112</v>
      </c>
      <c r="J58" s="132">
        <v>9850415</v>
      </c>
      <c r="K58" s="123">
        <v>15766754</v>
      </c>
      <c r="L58" s="123">
        <v>6103844</v>
      </c>
      <c r="M58" s="123">
        <v>4074065</v>
      </c>
      <c r="N58" s="123">
        <v>4849644</v>
      </c>
      <c r="O58" s="123">
        <v>6679804</v>
      </c>
      <c r="P58" s="123">
        <v>12656697</v>
      </c>
      <c r="Q58" s="123">
        <v>7749324</v>
      </c>
      <c r="R58" s="123">
        <v>9387932</v>
      </c>
      <c r="S58" s="123">
        <v>16578938</v>
      </c>
      <c r="T58" s="123">
        <v>46121103</v>
      </c>
      <c r="U58" s="123">
        <v>17220592</v>
      </c>
      <c r="V58" s="131" t="s">
        <v>94</v>
      </c>
      <c r="W58" s="131" t="s">
        <v>137</v>
      </c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</row>
    <row r="59" spans="1:42" s="125" customFormat="1" ht="32.1" customHeight="1" x14ac:dyDescent="0.25">
      <c r="A59" s="125">
        <v>5</v>
      </c>
      <c r="B59" s="126"/>
      <c r="C59" s="127"/>
      <c r="D59" s="127"/>
      <c r="E59" s="127"/>
      <c r="F59" s="229" t="s">
        <v>419</v>
      </c>
      <c r="G59" s="129" t="s">
        <v>367</v>
      </c>
      <c r="H59" s="128"/>
      <c r="I59" s="130">
        <f t="shared" si="1"/>
        <v>864304</v>
      </c>
      <c r="J59" s="130">
        <v>41006</v>
      </c>
      <c r="K59" s="130">
        <v>350794</v>
      </c>
      <c r="L59" s="130">
        <v>59708</v>
      </c>
      <c r="M59" s="130">
        <v>4255</v>
      </c>
      <c r="N59" s="130">
        <v>19141</v>
      </c>
      <c r="O59" s="130">
        <v>51862</v>
      </c>
      <c r="P59" s="130">
        <v>46263</v>
      </c>
      <c r="Q59" s="130">
        <v>137613</v>
      </c>
      <c r="R59" s="130">
        <v>97489</v>
      </c>
      <c r="S59" s="130">
        <v>38767</v>
      </c>
      <c r="T59" s="130">
        <v>7659</v>
      </c>
      <c r="U59" s="130">
        <v>9747</v>
      </c>
      <c r="V59" s="131" t="s">
        <v>94</v>
      </c>
      <c r="W59" s="131" t="s">
        <v>137</v>
      </c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</row>
    <row r="60" spans="1:42" s="125" customFormat="1" ht="32.1" customHeight="1" x14ac:dyDescent="0.25">
      <c r="A60" s="125">
        <v>5</v>
      </c>
      <c r="B60" s="126"/>
      <c r="C60" s="127"/>
      <c r="D60" s="127"/>
      <c r="E60" s="127"/>
      <c r="F60" s="229" t="s">
        <v>420</v>
      </c>
      <c r="G60" s="129" t="s">
        <v>368</v>
      </c>
      <c r="H60" s="128"/>
      <c r="I60" s="130">
        <f t="shared" si="1"/>
        <v>6587109</v>
      </c>
      <c r="J60" s="130">
        <v>1132393</v>
      </c>
      <c r="K60" s="130">
        <v>1422514</v>
      </c>
      <c r="L60" s="130">
        <v>225261</v>
      </c>
      <c r="M60" s="130">
        <v>114661</v>
      </c>
      <c r="N60" s="130">
        <v>248920</v>
      </c>
      <c r="O60" s="130">
        <v>263856</v>
      </c>
      <c r="P60" s="130">
        <v>350722</v>
      </c>
      <c r="Q60" s="130">
        <v>2599531</v>
      </c>
      <c r="R60" s="130">
        <v>208791</v>
      </c>
      <c r="S60" s="130">
        <v>7080</v>
      </c>
      <c r="T60" s="130">
        <v>2450</v>
      </c>
      <c r="U60" s="130">
        <v>10930</v>
      </c>
      <c r="V60" s="131" t="s">
        <v>94</v>
      </c>
      <c r="W60" s="131" t="s">
        <v>137</v>
      </c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</row>
    <row r="61" spans="1:42" s="125" customFormat="1" ht="32.1" customHeight="1" x14ac:dyDescent="0.25">
      <c r="A61" s="125">
        <v>5</v>
      </c>
      <c r="B61" s="126"/>
      <c r="C61" s="127"/>
      <c r="D61" s="127"/>
      <c r="E61" s="127"/>
      <c r="F61" s="229" t="s">
        <v>421</v>
      </c>
      <c r="G61" s="129" t="s">
        <v>331</v>
      </c>
      <c r="H61" s="128"/>
      <c r="I61" s="130">
        <f t="shared" si="1"/>
        <v>1765130</v>
      </c>
      <c r="J61" s="130">
        <v>41871</v>
      </c>
      <c r="K61" s="130">
        <v>108185</v>
      </c>
      <c r="L61" s="130">
        <v>38015</v>
      </c>
      <c r="M61" s="130">
        <v>3307</v>
      </c>
      <c r="N61" s="130">
        <v>25975</v>
      </c>
      <c r="O61" s="130">
        <v>80032</v>
      </c>
      <c r="P61" s="130">
        <v>475846</v>
      </c>
      <c r="Q61" s="130">
        <v>621142</v>
      </c>
      <c r="R61" s="130">
        <v>351364</v>
      </c>
      <c r="S61" s="130">
        <v>12126</v>
      </c>
      <c r="T61" s="130">
        <v>3800</v>
      </c>
      <c r="U61" s="130">
        <v>3467</v>
      </c>
      <c r="V61" s="131" t="s">
        <v>94</v>
      </c>
      <c r="W61" s="131" t="s">
        <v>137</v>
      </c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</row>
    <row r="62" spans="1:42" s="125" customFormat="1" ht="32.1" customHeight="1" x14ac:dyDescent="0.25">
      <c r="A62" s="125">
        <v>5</v>
      </c>
      <c r="B62" s="126"/>
      <c r="C62" s="127"/>
      <c r="D62" s="127"/>
      <c r="E62" s="127"/>
      <c r="F62" s="229" t="s">
        <v>422</v>
      </c>
      <c r="G62" s="129" t="s">
        <v>332</v>
      </c>
      <c r="H62" s="128"/>
      <c r="I62" s="130">
        <f t="shared" si="1"/>
        <v>1802448</v>
      </c>
      <c r="J62" s="130">
        <v>217758</v>
      </c>
      <c r="K62" s="130">
        <v>755580</v>
      </c>
      <c r="L62" s="130">
        <v>10412</v>
      </c>
      <c r="M62" s="130">
        <v>16396</v>
      </c>
      <c r="N62" s="130">
        <v>6564</v>
      </c>
      <c r="O62" s="130">
        <v>11282</v>
      </c>
      <c r="P62" s="130">
        <v>32475</v>
      </c>
      <c r="Q62" s="130">
        <v>724022</v>
      </c>
      <c r="R62" s="130">
        <v>10942</v>
      </c>
      <c r="S62" s="130">
        <v>2351</v>
      </c>
      <c r="T62" s="130">
        <v>11900</v>
      </c>
      <c r="U62" s="130">
        <v>2766</v>
      </c>
      <c r="V62" s="131" t="s">
        <v>94</v>
      </c>
      <c r="W62" s="131" t="s">
        <v>137</v>
      </c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</row>
    <row r="63" spans="1:42" s="119" customFormat="1" ht="32.1" customHeight="1" x14ac:dyDescent="0.25">
      <c r="A63" s="119">
        <v>4</v>
      </c>
      <c r="B63" s="120"/>
      <c r="C63" s="121"/>
      <c r="D63" s="225"/>
      <c r="E63" s="225" t="s">
        <v>312</v>
      </c>
      <c r="F63" s="271" t="s">
        <v>424</v>
      </c>
      <c r="G63" s="271"/>
      <c r="H63" s="122"/>
      <c r="I63" s="123">
        <f t="shared" si="1"/>
        <v>0</v>
      </c>
      <c r="J63" s="123">
        <v>0</v>
      </c>
      <c r="K63" s="123">
        <v>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4" t="s">
        <v>94</v>
      </c>
      <c r="W63" s="124" t="s">
        <v>137</v>
      </c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</row>
    <row r="64" spans="1:42" s="119" customFormat="1" ht="15.95" customHeight="1" x14ac:dyDescent="0.25">
      <c r="A64" s="119">
        <v>4</v>
      </c>
      <c r="B64" s="120"/>
      <c r="C64" s="121"/>
      <c r="D64" s="225"/>
      <c r="E64" s="225" t="s">
        <v>313</v>
      </c>
      <c r="F64" s="269" t="s">
        <v>336</v>
      </c>
      <c r="G64" s="269"/>
      <c r="H64" s="122"/>
      <c r="I64" s="123">
        <f t="shared" si="1"/>
        <v>0</v>
      </c>
      <c r="J64" s="123">
        <v>0</v>
      </c>
      <c r="K64" s="123">
        <v>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4" t="s">
        <v>94</v>
      </c>
      <c r="W64" s="124" t="s">
        <v>137</v>
      </c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</row>
    <row r="65" spans="1:42" s="119" customFormat="1" ht="15.95" customHeight="1" x14ac:dyDescent="0.25">
      <c r="A65" s="119">
        <v>4</v>
      </c>
      <c r="B65" s="120"/>
      <c r="C65" s="121"/>
      <c r="D65" s="225"/>
      <c r="E65" s="225" t="s">
        <v>333</v>
      </c>
      <c r="F65" s="269" t="s">
        <v>26</v>
      </c>
      <c r="G65" s="269"/>
      <c r="H65" s="122"/>
      <c r="I65" s="123">
        <f t="shared" si="1"/>
        <v>37140109</v>
      </c>
      <c r="J65" s="123">
        <v>2965527</v>
      </c>
      <c r="K65" s="123">
        <v>2883319</v>
      </c>
      <c r="L65" s="123">
        <v>3260215</v>
      </c>
      <c r="M65" s="123">
        <v>2561256</v>
      </c>
      <c r="N65" s="123">
        <v>3519705</v>
      </c>
      <c r="O65" s="123">
        <v>3022173</v>
      </c>
      <c r="P65" s="123">
        <v>3501583</v>
      </c>
      <c r="Q65" s="123">
        <v>3233717</v>
      </c>
      <c r="R65" s="123">
        <v>2814560</v>
      </c>
      <c r="S65" s="123">
        <v>3384033</v>
      </c>
      <c r="T65" s="123">
        <v>2784445</v>
      </c>
      <c r="U65" s="123">
        <v>3209576</v>
      </c>
      <c r="V65" s="124" t="s">
        <v>94</v>
      </c>
      <c r="W65" s="124" t="s">
        <v>137</v>
      </c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</row>
    <row r="66" spans="1:42" s="119" customFormat="1" ht="32.1" customHeight="1" x14ac:dyDescent="0.25">
      <c r="B66" s="120"/>
      <c r="C66" s="121"/>
      <c r="D66" s="225"/>
      <c r="E66" s="225" t="s">
        <v>334</v>
      </c>
      <c r="F66" s="269" t="s">
        <v>337</v>
      </c>
      <c r="G66" s="269"/>
      <c r="H66" s="122"/>
      <c r="I66" s="123">
        <f t="shared" si="1"/>
        <v>155143050</v>
      </c>
      <c r="J66" s="123">
        <v>7848066</v>
      </c>
      <c r="K66" s="123">
        <v>12548956</v>
      </c>
      <c r="L66" s="123">
        <v>12644641</v>
      </c>
      <c r="M66" s="123">
        <v>12938346</v>
      </c>
      <c r="N66" s="123">
        <v>15409247</v>
      </c>
      <c r="O66" s="123">
        <v>11956835</v>
      </c>
      <c r="P66" s="123">
        <v>10465994</v>
      </c>
      <c r="Q66" s="123">
        <v>13177375</v>
      </c>
      <c r="R66" s="123">
        <v>18123147</v>
      </c>
      <c r="S66" s="123">
        <v>13208259</v>
      </c>
      <c r="T66" s="123">
        <v>13913456</v>
      </c>
      <c r="U66" s="123">
        <v>12908728</v>
      </c>
      <c r="V66" s="124" t="s">
        <v>94</v>
      </c>
      <c r="W66" s="124" t="s">
        <v>137</v>
      </c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  <c r="AP66" s="231"/>
    </row>
    <row r="67" spans="1:42" s="119" customFormat="1" ht="15.95" customHeight="1" x14ac:dyDescent="0.25">
      <c r="A67" s="119">
        <v>4</v>
      </c>
      <c r="B67" s="120"/>
      <c r="C67" s="121"/>
      <c r="D67" s="225"/>
      <c r="E67" s="225" t="s">
        <v>335</v>
      </c>
      <c r="F67" s="271" t="s">
        <v>414</v>
      </c>
      <c r="G67" s="271"/>
      <c r="H67" s="122"/>
      <c r="I67" s="123">
        <f t="shared" si="1"/>
        <v>0</v>
      </c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4" t="s">
        <v>94</v>
      </c>
      <c r="W67" s="124" t="s">
        <v>137</v>
      </c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</row>
    <row r="68" spans="1:42" s="112" customFormat="1" ht="15.95" customHeight="1" x14ac:dyDescent="0.25">
      <c r="A68" s="112">
        <v>3</v>
      </c>
      <c r="B68" s="113"/>
      <c r="C68" s="114"/>
      <c r="D68" s="221">
        <v>43.002000000000002</v>
      </c>
      <c r="E68" s="290" t="s">
        <v>28</v>
      </c>
      <c r="F68" s="290"/>
      <c r="G68" s="290"/>
      <c r="H68" s="115"/>
      <c r="I68" s="116">
        <f>SUM(J68:U68)</f>
        <v>557876431</v>
      </c>
      <c r="J68" s="116">
        <f t="shared" ref="J68:U68" si="16">SUM(J69:J112)</f>
        <v>95333484</v>
      </c>
      <c r="K68" s="116">
        <f t="shared" si="16"/>
        <v>43042634</v>
      </c>
      <c r="L68" s="116">
        <f t="shared" si="16"/>
        <v>28006175</v>
      </c>
      <c r="M68" s="116">
        <f t="shared" si="16"/>
        <v>30901725</v>
      </c>
      <c r="N68" s="116">
        <f t="shared" si="16"/>
        <v>47630370</v>
      </c>
      <c r="O68" s="116">
        <f t="shared" si="16"/>
        <v>38702739</v>
      </c>
      <c r="P68" s="116">
        <f t="shared" si="16"/>
        <v>59247291</v>
      </c>
      <c r="Q68" s="116">
        <f t="shared" si="16"/>
        <v>106305853</v>
      </c>
      <c r="R68" s="116">
        <f t="shared" si="16"/>
        <v>49941766</v>
      </c>
      <c r="S68" s="116">
        <f t="shared" si="16"/>
        <v>23744075</v>
      </c>
      <c r="T68" s="116">
        <f t="shared" si="16"/>
        <v>17683385</v>
      </c>
      <c r="U68" s="116">
        <f t="shared" si="16"/>
        <v>17336934</v>
      </c>
      <c r="V68" s="117" t="s">
        <v>94</v>
      </c>
      <c r="W68" s="117" t="s">
        <v>137</v>
      </c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</row>
    <row r="69" spans="1:42" s="119" customFormat="1" ht="15.95" customHeight="1" x14ac:dyDescent="0.25">
      <c r="B69" s="120"/>
      <c r="C69" s="121"/>
      <c r="D69" s="225"/>
      <c r="E69" s="225" t="s">
        <v>433</v>
      </c>
      <c r="F69" s="271" t="s">
        <v>430</v>
      </c>
      <c r="G69" s="271"/>
      <c r="H69" s="122"/>
      <c r="I69" s="123">
        <f>SUM(J69:U69)</f>
        <v>348971</v>
      </c>
      <c r="J69" s="123">
        <v>0</v>
      </c>
      <c r="K69" s="123">
        <v>0</v>
      </c>
      <c r="L69" s="123">
        <v>0</v>
      </c>
      <c r="M69" s="123">
        <v>4333</v>
      </c>
      <c r="N69" s="123">
        <v>1967</v>
      </c>
      <c r="O69" s="123">
        <v>33255</v>
      </c>
      <c r="P69" s="123">
        <v>50704</v>
      </c>
      <c r="Q69" s="123">
        <v>44558</v>
      </c>
      <c r="R69" s="123">
        <v>35109</v>
      </c>
      <c r="S69" s="123">
        <v>35109</v>
      </c>
      <c r="T69" s="123">
        <v>52077</v>
      </c>
      <c r="U69" s="123">
        <v>91859</v>
      </c>
      <c r="V69" s="124" t="s">
        <v>94</v>
      </c>
      <c r="W69" s="124" t="s">
        <v>137</v>
      </c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</row>
    <row r="70" spans="1:42" s="119" customFormat="1" ht="15.95" customHeight="1" x14ac:dyDescent="0.25">
      <c r="A70" s="119">
        <v>4</v>
      </c>
      <c r="B70" s="120"/>
      <c r="C70" s="121"/>
      <c r="D70" s="225"/>
      <c r="E70" s="225" t="s">
        <v>434</v>
      </c>
      <c r="F70" s="273" t="s">
        <v>428</v>
      </c>
      <c r="G70" s="273"/>
      <c r="H70" s="122"/>
      <c r="I70" s="123">
        <f>SUM(J70:U70)</f>
        <v>1857998</v>
      </c>
      <c r="J70" s="123">
        <v>201765</v>
      </c>
      <c r="K70" s="123">
        <v>173744</v>
      </c>
      <c r="L70" s="123">
        <v>590382</v>
      </c>
      <c r="M70" s="123">
        <v>117383</v>
      </c>
      <c r="N70" s="123">
        <v>0</v>
      </c>
      <c r="O70" s="123">
        <v>52295</v>
      </c>
      <c r="P70" s="123">
        <v>144532</v>
      </c>
      <c r="Q70" s="123">
        <v>52607</v>
      </c>
      <c r="R70" s="123">
        <v>14964</v>
      </c>
      <c r="S70" s="123">
        <v>64226</v>
      </c>
      <c r="T70" s="123">
        <v>297236</v>
      </c>
      <c r="U70" s="123">
        <v>148864</v>
      </c>
      <c r="V70" s="124" t="s">
        <v>94</v>
      </c>
      <c r="W70" s="124" t="s">
        <v>137</v>
      </c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</row>
    <row r="71" spans="1:42" s="119" customFormat="1" ht="15.95" customHeight="1" x14ac:dyDescent="0.25">
      <c r="A71" s="119">
        <v>4</v>
      </c>
      <c r="B71" s="120"/>
      <c r="C71" s="121"/>
      <c r="D71" s="225"/>
      <c r="E71" s="225" t="s">
        <v>435</v>
      </c>
      <c r="F71" s="271" t="s">
        <v>29</v>
      </c>
      <c r="G71" s="271"/>
      <c r="H71" s="122"/>
      <c r="I71" s="123">
        <f t="shared" si="1"/>
        <v>67618747</v>
      </c>
      <c r="J71" s="123">
        <v>10526543</v>
      </c>
      <c r="K71" s="123">
        <v>15173375</v>
      </c>
      <c r="L71" s="123">
        <v>3359168</v>
      </c>
      <c r="M71" s="123">
        <v>1070456</v>
      </c>
      <c r="N71" s="123">
        <v>1078017</v>
      </c>
      <c r="O71" s="123">
        <v>2767760</v>
      </c>
      <c r="P71" s="123">
        <v>11775113</v>
      </c>
      <c r="Q71" s="123">
        <v>17820293</v>
      </c>
      <c r="R71" s="123">
        <v>3326334</v>
      </c>
      <c r="S71" s="123">
        <v>585696</v>
      </c>
      <c r="T71" s="123">
        <v>114988</v>
      </c>
      <c r="U71" s="123">
        <v>21004</v>
      </c>
      <c r="V71" s="124" t="s">
        <v>94</v>
      </c>
      <c r="W71" s="124" t="s">
        <v>137</v>
      </c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</row>
    <row r="72" spans="1:42" s="119" customFormat="1" ht="32.1" customHeight="1" x14ac:dyDescent="0.25">
      <c r="A72" s="119">
        <v>4</v>
      </c>
      <c r="B72" s="120"/>
      <c r="C72" s="121"/>
      <c r="D72" s="225"/>
      <c r="E72" s="225" t="s">
        <v>436</v>
      </c>
      <c r="F72" s="271" t="s">
        <v>475</v>
      </c>
      <c r="G72" s="271"/>
      <c r="H72" s="122"/>
      <c r="I72" s="123">
        <f t="shared" si="1"/>
        <v>37220714</v>
      </c>
      <c r="J72" s="123">
        <v>9724671</v>
      </c>
      <c r="K72" s="123">
        <v>6851090</v>
      </c>
      <c r="L72" s="123">
        <v>788024</v>
      </c>
      <c r="M72" s="123">
        <v>72209</v>
      </c>
      <c r="N72" s="123">
        <v>168514</v>
      </c>
      <c r="O72" s="123">
        <v>160401</v>
      </c>
      <c r="P72" s="123">
        <v>10772530</v>
      </c>
      <c r="Q72" s="123">
        <v>8135059</v>
      </c>
      <c r="R72" s="123">
        <v>355720</v>
      </c>
      <c r="S72" s="123">
        <v>84595</v>
      </c>
      <c r="T72" s="123">
        <v>42678</v>
      </c>
      <c r="U72" s="123">
        <v>65223</v>
      </c>
      <c r="V72" s="124" t="s">
        <v>94</v>
      </c>
      <c r="W72" s="124" t="s">
        <v>137</v>
      </c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</row>
    <row r="73" spans="1:42" s="119" customFormat="1" ht="32.1" customHeight="1" x14ac:dyDescent="0.25">
      <c r="A73" s="119">
        <v>4</v>
      </c>
      <c r="B73" s="120"/>
      <c r="C73" s="121"/>
      <c r="D73" s="225"/>
      <c r="E73" s="225" t="s">
        <v>437</v>
      </c>
      <c r="F73" s="271" t="s">
        <v>139</v>
      </c>
      <c r="G73" s="271"/>
      <c r="H73" s="122"/>
      <c r="I73" s="123">
        <f t="shared" si="1"/>
        <v>16410418</v>
      </c>
      <c r="J73" s="123">
        <v>462539</v>
      </c>
      <c r="K73" s="123">
        <v>3474717</v>
      </c>
      <c r="L73" s="123">
        <v>245305</v>
      </c>
      <c r="M73" s="123">
        <v>213556</v>
      </c>
      <c r="N73" s="123">
        <v>1373214</v>
      </c>
      <c r="O73" s="123">
        <v>2930943</v>
      </c>
      <c r="P73" s="123">
        <v>594298</v>
      </c>
      <c r="Q73" s="123">
        <v>6023688</v>
      </c>
      <c r="R73" s="123">
        <v>730334</v>
      </c>
      <c r="S73" s="123">
        <v>110194</v>
      </c>
      <c r="T73" s="123">
        <v>139840</v>
      </c>
      <c r="U73" s="123">
        <v>111790</v>
      </c>
      <c r="V73" s="124" t="s">
        <v>94</v>
      </c>
      <c r="W73" s="124" t="s">
        <v>137</v>
      </c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</row>
    <row r="74" spans="1:42" s="119" customFormat="1" ht="32.1" customHeight="1" x14ac:dyDescent="0.25">
      <c r="A74" s="119">
        <v>4</v>
      </c>
      <c r="B74" s="120"/>
      <c r="C74" s="121"/>
      <c r="D74" s="225"/>
      <c r="E74" s="225" t="s">
        <v>438</v>
      </c>
      <c r="F74" s="271" t="s">
        <v>476</v>
      </c>
      <c r="G74" s="271"/>
      <c r="H74" s="122"/>
      <c r="I74" s="123">
        <f t="shared" si="1"/>
        <v>397233</v>
      </c>
      <c r="J74" s="123">
        <v>15623</v>
      </c>
      <c r="K74" s="123">
        <v>17779</v>
      </c>
      <c r="L74" s="123">
        <v>30184</v>
      </c>
      <c r="M74" s="123">
        <v>36480</v>
      </c>
      <c r="N74" s="123">
        <v>81920</v>
      </c>
      <c r="O74" s="123">
        <v>46205</v>
      </c>
      <c r="P74" s="123">
        <v>47784</v>
      </c>
      <c r="Q74" s="123">
        <v>25445</v>
      </c>
      <c r="R74" s="123">
        <v>26075</v>
      </c>
      <c r="S74" s="123">
        <v>16900</v>
      </c>
      <c r="T74" s="123">
        <v>29880</v>
      </c>
      <c r="U74" s="123">
        <v>22958</v>
      </c>
      <c r="V74" s="124" t="s">
        <v>94</v>
      </c>
      <c r="W74" s="124" t="s">
        <v>137</v>
      </c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</row>
    <row r="75" spans="1:42" s="119" customFormat="1" ht="32.1" customHeight="1" x14ac:dyDescent="0.25">
      <c r="A75" s="119">
        <v>4</v>
      </c>
      <c r="B75" s="120"/>
      <c r="C75" s="121"/>
      <c r="D75" s="225"/>
      <c r="E75" s="225" t="s">
        <v>439</v>
      </c>
      <c r="F75" s="271" t="s">
        <v>99</v>
      </c>
      <c r="G75" s="271"/>
      <c r="H75" s="122"/>
      <c r="I75" s="123">
        <f t="shared" si="1"/>
        <v>43754468</v>
      </c>
      <c r="J75" s="123">
        <v>323922</v>
      </c>
      <c r="K75" s="123">
        <v>353104</v>
      </c>
      <c r="L75" s="123">
        <v>1785244</v>
      </c>
      <c r="M75" s="123">
        <v>795264</v>
      </c>
      <c r="N75" s="123">
        <v>4011990</v>
      </c>
      <c r="O75" s="123">
        <v>4388833</v>
      </c>
      <c r="P75" s="123">
        <v>4742938</v>
      </c>
      <c r="Q75" s="123">
        <v>6406076</v>
      </c>
      <c r="R75" s="123">
        <v>4483696</v>
      </c>
      <c r="S75" s="123">
        <v>6944753</v>
      </c>
      <c r="T75" s="123">
        <v>4637700</v>
      </c>
      <c r="U75" s="123">
        <v>4880948</v>
      </c>
      <c r="V75" s="124" t="s">
        <v>94</v>
      </c>
      <c r="W75" s="124" t="s">
        <v>137</v>
      </c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</row>
    <row r="76" spans="1:42" s="119" customFormat="1" ht="32.1" customHeight="1" x14ac:dyDescent="0.25">
      <c r="A76" s="119">
        <v>4</v>
      </c>
      <c r="B76" s="120"/>
      <c r="C76" s="121"/>
      <c r="D76" s="225"/>
      <c r="E76" s="225" t="s">
        <v>440</v>
      </c>
      <c r="F76" s="271" t="s">
        <v>100</v>
      </c>
      <c r="G76" s="271"/>
      <c r="H76" s="122"/>
      <c r="I76" s="123">
        <f t="shared" si="1"/>
        <v>6530221</v>
      </c>
      <c r="J76" s="123">
        <v>457648</v>
      </c>
      <c r="K76" s="123">
        <v>460521</v>
      </c>
      <c r="L76" s="123">
        <v>782083</v>
      </c>
      <c r="M76" s="123">
        <v>674830</v>
      </c>
      <c r="N76" s="123">
        <v>483343</v>
      </c>
      <c r="O76" s="123">
        <v>667308</v>
      </c>
      <c r="P76" s="123">
        <v>581049</v>
      </c>
      <c r="Q76" s="123">
        <v>592090</v>
      </c>
      <c r="R76" s="123">
        <v>622115</v>
      </c>
      <c r="S76" s="123">
        <v>729178</v>
      </c>
      <c r="T76" s="123">
        <v>284515</v>
      </c>
      <c r="U76" s="123">
        <v>195541</v>
      </c>
      <c r="V76" s="124" t="s">
        <v>94</v>
      </c>
      <c r="W76" s="124" t="s">
        <v>137</v>
      </c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  <c r="AK76" s="231"/>
      <c r="AL76" s="231"/>
      <c r="AM76" s="231"/>
      <c r="AN76" s="231"/>
      <c r="AO76" s="231"/>
      <c r="AP76" s="231"/>
    </row>
    <row r="77" spans="1:42" s="119" customFormat="1" ht="15.95" customHeight="1" x14ac:dyDescent="0.25">
      <c r="A77" s="119">
        <v>4</v>
      </c>
      <c r="B77" s="120"/>
      <c r="C77" s="121"/>
      <c r="D77" s="225"/>
      <c r="E77" s="225" t="s">
        <v>441</v>
      </c>
      <c r="F77" s="271" t="s">
        <v>140</v>
      </c>
      <c r="G77" s="271"/>
      <c r="H77" s="122"/>
      <c r="I77" s="123">
        <f t="shared" si="1"/>
        <v>122628140</v>
      </c>
      <c r="J77" s="123">
        <v>12651984</v>
      </c>
      <c r="K77" s="123">
        <v>8649864</v>
      </c>
      <c r="L77" s="123">
        <v>9431069</v>
      </c>
      <c r="M77" s="123">
        <v>8668557</v>
      </c>
      <c r="N77" s="123">
        <v>9932752</v>
      </c>
      <c r="O77" s="123">
        <v>8279637</v>
      </c>
      <c r="P77" s="123">
        <v>8837487</v>
      </c>
      <c r="Q77" s="123">
        <v>12333823</v>
      </c>
      <c r="R77" s="123">
        <v>16067685</v>
      </c>
      <c r="S77" s="123">
        <v>10360439</v>
      </c>
      <c r="T77" s="123">
        <v>9726367</v>
      </c>
      <c r="U77" s="123">
        <v>7688476</v>
      </c>
      <c r="V77" s="124" t="s">
        <v>94</v>
      </c>
      <c r="W77" s="124" t="s">
        <v>137</v>
      </c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</row>
    <row r="78" spans="1:42" s="119" customFormat="1" ht="15.95" customHeight="1" x14ac:dyDescent="0.25">
      <c r="B78" s="120"/>
      <c r="C78" s="225"/>
      <c r="D78" s="225"/>
      <c r="E78" s="225" t="s">
        <v>442</v>
      </c>
      <c r="F78" s="271" t="s">
        <v>478</v>
      </c>
      <c r="G78" s="271"/>
      <c r="H78" s="122"/>
      <c r="I78" s="123">
        <f t="shared" si="1"/>
        <v>0</v>
      </c>
      <c r="J78" s="123">
        <v>0</v>
      </c>
      <c r="K78" s="123">
        <v>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4" t="s">
        <v>94</v>
      </c>
      <c r="W78" s="124" t="s">
        <v>137</v>
      </c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</row>
    <row r="79" spans="1:42" s="119" customFormat="1" ht="36.75" customHeight="1" x14ac:dyDescent="0.25">
      <c r="A79" s="119">
        <v>4</v>
      </c>
      <c r="B79" s="120"/>
      <c r="C79" s="121"/>
      <c r="D79" s="225"/>
      <c r="E79" s="225" t="s">
        <v>443</v>
      </c>
      <c r="F79" s="271" t="s">
        <v>104</v>
      </c>
      <c r="G79" s="271"/>
      <c r="H79" s="122"/>
      <c r="I79" s="123">
        <f t="shared" si="1"/>
        <v>410708</v>
      </c>
      <c r="J79" s="123">
        <v>7084</v>
      </c>
      <c r="K79" s="123">
        <v>12453</v>
      </c>
      <c r="L79" s="123">
        <v>9377</v>
      </c>
      <c r="M79" s="123">
        <v>105120</v>
      </c>
      <c r="N79" s="123">
        <v>19749</v>
      </c>
      <c r="O79" s="123">
        <v>57618</v>
      </c>
      <c r="P79" s="123">
        <v>54257</v>
      </c>
      <c r="Q79" s="123">
        <v>31045</v>
      </c>
      <c r="R79" s="123">
        <v>59324</v>
      </c>
      <c r="S79" s="123">
        <v>11597</v>
      </c>
      <c r="T79" s="123">
        <v>13210</v>
      </c>
      <c r="U79" s="123">
        <v>29874</v>
      </c>
      <c r="V79" s="124" t="s">
        <v>94</v>
      </c>
      <c r="W79" s="124" t="s">
        <v>137</v>
      </c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</row>
    <row r="80" spans="1:42" s="119" customFormat="1" ht="15.95" customHeight="1" x14ac:dyDescent="0.25">
      <c r="A80" s="119">
        <v>4</v>
      </c>
      <c r="B80" s="120"/>
      <c r="C80" s="121"/>
      <c r="D80" s="225"/>
      <c r="E80" s="225" t="s">
        <v>444</v>
      </c>
      <c r="F80" s="271" t="s">
        <v>31</v>
      </c>
      <c r="G80" s="271"/>
      <c r="H80" s="122"/>
      <c r="I80" s="123">
        <f t="shared" si="1"/>
        <v>2516529</v>
      </c>
      <c r="J80" s="123">
        <v>561751</v>
      </c>
      <c r="K80" s="123">
        <v>173897</v>
      </c>
      <c r="L80" s="123">
        <v>92943</v>
      </c>
      <c r="M80" s="123">
        <v>41077</v>
      </c>
      <c r="N80" s="123">
        <v>55542</v>
      </c>
      <c r="O80" s="123">
        <v>479993</v>
      </c>
      <c r="P80" s="123">
        <v>114850</v>
      </c>
      <c r="Q80" s="123">
        <v>766068</v>
      </c>
      <c r="R80" s="123">
        <v>126988</v>
      </c>
      <c r="S80" s="123">
        <v>53274</v>
      </c>
      <c r="T80" s="123">
        <v>31624</v>
      </c>
      <c r="U80" s="123">
        <v>18522</v>
      </c>
      <c r="V80" s="124" t="s">
        <v>94</v>
      </c>
      <c r="W80" s="124" t="s">
        <v>137</v>
      </c>
      <c r="Y80" s="231"/>
      <c r="Z80" s="231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</row>
    <row r="81" spans="1:42" s="119" customFormat="1" ht="32.1" customHeight="1" x14ac:dyDescent="0.25">
      <c r="A81" s="119">
        <v>4</v>
      </c>
      <c r="B81" s="120"/>
      <c r="C81" s="121"/>
      <c r="D81" s="225"/>
      <c r="E81" s="225" t="s">
        <v>445</v>
      </c>
      <c r="F81" s="271" t="s">
        <v>35</v>
      </c>
      <c r="G81" s="271"/>
      <c r="H81" s="122"/>
      <c r="I81" s="123">
        <f t="shared" si="1"/>
        <v>2742559</v>
      </c>
      <c r="J81" s="123">
        <v>738088</v>
      </c>
      <c r="K81" s="123">
        <v>142593</v>
      </c>
      <c r="L81" s="123">
        <v>61877</v>
      </c>
      <c r="M81" s="123">
        <v>13313</v>
      </c>
      <c r="N81" s="123">
        <v>45715</v>
      </c>
      <c r="O81" s="123">
        <v>225218</v>
      </c>
      <c r="P81" s="123">
        <v>249737</v>
      </c>
      <c r="Q81" s="123">
        <v>1004517</v>
      </c>
      <c r="R81" s="123">
        <v>215487</v>
      </c>
      <c r="S81" s="123">
        <v>34924</v>
      </c>
      <c r="T81" s="123">
        <v>2261</v>
      </c>
      <c r="U81" s="123">
        <v>8829</v>
      </c>
      <c r="V81" s="124" t="s">
        <v>94</v>
      </c>
      <c r="W81" s="124" t="s">
        <v>137</v>
      </c>
      <c r="Y81" s="231"/>
      <c r="Z81" s="231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</row>
    <row r="82" spans="1:42" s="119" customFormat="1" ht="15.95" customHeight="1" x14ac:dyDescent="0.25">
      <c r="A82" s="119">
        <v>4</v>
      </c>
      <c r="B82" s="120"/>
      <c r="C82" s="121"/>
      <c r="D82" s="225"/>
      <c r="E82" s="225" t="s">
        <v>446</v>
      </c>
      <c r="F82" s="271" t="s">
        <v>32</v>
      </c>
      <c r="G82" s="271"/>
      <c r="H82" s="122"/>
      <c r="I82" s="123">
        <f t="shared" si="1"/>
        <v>4997221</v>
      </c>
      <c r="J82" s="123">
        <v>1158372</v>
      </c>
      <c r="K82" s="123">
        <v>401496</v>
      </c>
      <c r="L82" s="123">
        <v>155938</v>
      </c>
      <c r="M82" s="123">
        <v>133324</v>
      </c>
      <c r="N82" s="123">
        <v>170418</v>
      </c>
      <c r="O82" s="123">
        <v>548517</v>
      </c>
      <c r="P82" s="123">
        <v>305094</v>
      </c>
      <c r="Q82" s="123">
        <v>1582634</v>
      </c>
      <c r="R82" s="123">
        <v>245491</v>
      </c>
      <c r="S82" s="123">
        <v>165603</v>
      </c>
      <c r="T82" s="123">
        <v>76958</v>
      </c>
      <c r="U82" s="123">
        <v>53376</v>
      </c>
      <c r="V82" s="124" t="s">
        <v>94</v>
      </c>
      <c r="W82" s="124" t="s">
        <v>137</v>
      </c>
      <c r="Y82" s="231"/>
      <c r="Z82" s="231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</row>
    <row r="83" spans="1:42" s="119" customFormat="1" ht="15.95" customHeight="1" x14ac:dyDescent="0.25">
      <c r="A83" s="119">
        <v>4</v>
      </c>
      <c r="B83" s="120"/>
      <c r="C83" s="121"/>
      <c r="D83" s="225"/>
      <c r="E83" s="225" t="s">
        <v>447</v>
      </c>
      <c r="F83" s="271" t="s">
        <v>33</v>
      </c>
      <c r="G83" s="271"/>
      <c r="H83" s="122"/>
      <c r="I83" s="123">
        <f t="shared" si="1"/>
        <v>3698274</v>
      </c>
      <c r="J83" s="123">
        <v>966617</v>
      </c>
      <c r="K83" s="123">
        <v>322551</v>
      </c>
      <c r="L83" s="123">
        <v>185809</v>
      </c>
      <c r="M83" s="123">
        <v>154708</v>
      </c>
      <c r="N83" s="123">
        <v>101862</v>
      </c>
      <c r="O83" s="123">
        <v>556811</v>
      </c>
      <c r="P83" s="123">
        <v>208998</v>
      </c>
      <c r="Q83" s="123">
        <v>899840</v>
      </c>
      <c r="R83" s="123">
        <v>135193</v>
      </c>
      <c r="S83" s="123">
        <v>79221</v>
      </c>
      <c r="T83" s="123">
        <v>53793</v>
      </c>
      <c r="U83" s="123">
        <v>32871</v>
      </c>
      <c r="V83" s="124" t="s">
        <v>94</v>
      </c>
      <c r="W83" s="124" t="s">
        <v>137</v>
      </c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</row>
    <row r="84" spans="1:42" s="119" customFormat="1" ht="15.95" customHeight="1" x14ac:dyDescent="0.25">
      <c r="A84" s="119">
        <v>4</v>
      </c>
      <c r="B84" s="120"/>
      <c r="C84" s="121"/>
      <c r="D84" s="225"/>
      <c r="E84" s="225" t="s">
        <v>448</v>
      </c>
      <c r="F84" s="271" t="s">
        <v>34</v>
      </c>
      <c r="G84" s="271"/>
      <c r="H84" s="122"/>
      <c r="I84" s="123">
        <f t="shared" si="1"/>
        <v>7122175</v>
      </c>
      <c r="J84" s="123">
        <v>1255885</v>
      </c>
      <c r="K84" s="123">
        <v>1311885</v>
      </c>
      <c r="L84" s="123">
        <v>271313</v>
      </c>
      <c r="M84" s="123">
        <v>130575</v>
      </c>
      <c r="N84" s="123">
        <v>165219</v>
      </c>
      <c r="O84" s="123">
        <v>363498</v>
      </c>
      <c r="P84" s="123">
        <v>565945</v>
      </c>
      <c r="Q84" s="123">
        <v>2287552</v>
      </c>
      <c r="R84" s="123">
        <v>488423</v>
      </c>
      <c r="S84" s="123">
        <v>140417</v>
      </c>
      <c r="T84" s="123">
        <v>104792</v>
      </c>
      <c r="U84" s="123">
        <v>36671</v>
      </c>
      <c r="V84" s="124" t="s">
        <v>94</v>
      </c>
      <c r="W84" s="124" t="s">
        <v>137</v>
      </c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</row>
    <row r="85" spans="1:42" s="119" customFormat="1" ht="15.95" customHeight="1" x14ac:dyDescent="0.25">
      <c r="A85" s="119">
        <v>4</v>
      </c>
      <c r="B85" s="120"/>
      <c r="C85" s="121"/>
      <c r="D85" s="225"/>
      <c r="E85" s="225" t="s">
        <v>449</v>
      </c>
      <c r="F85" s="271" t="s">
        <v>36</v>
      </c>
      <c r="G85" s="271"/>
      <c r="H85" s="122"/>
      <c r="I85" s="123">
        <f t="shared" si="1"/>
        <v>4034091</v>
      </c>
      <c r="J85" s="123">
        <v>1333851</v>
      </c>
      <c r="K85" s="123">
        <v>142519</v>
      </c>
      <c r="L85" s="123">
        <v>103115</v>
      </c>
      <c r="M85" s="123">
        <v>68270</v>
      </c>
      <c r="N85" s="123">
        <v>80882</v>
      </c>
      <c r="O85" s="123">
        <v>450409</v>
      </c>
      <c r="P85" s="123">
        <v>116318</v>
      </c>
      <c r="Q85" s="123">
        <v>1545653</v>
      </c>
      <c r="R85" s="123">
        <v>62152</v>
      </c>
      <c r="S85" s="123">
        <v>58812</v>
      </c>
      <c r="T85" s="123">
        <v>33167</v>
      </c>
      <c r="U85" s="123">
        <v>38943</v>
      </c>
      <c r="V85" s="124" t="s">
        <v>94</v>
      </c>
      <c r="W85" s="124" t="s">
        <v>137</v>
      </c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</row>
    <row r="86" spans="1:42" s="119" customFormat="1" ht="27" customHeight="1" x14ac:dyDescent="0.25">
      <c r="A86" s="119">
        <v>4</v>
      </c>
      <c r="B86" s="120"/>
      <c r="C86" s="121"/>
      <c r="D86" s="225"/>
      <c r="E86" s="225" t="s">
        <v>450</v>
      </c>
      <c r="F86" s="271" t="s">
        <v>37</v>
      </c>
      <c r="G86" s="271"/>
      <c r="H86" s="122"/>
      <c r="I86" s="123">
        <f t="shared" si="1"/>
        <v>5437077</v>
      </c>
      <c r="J86" s="123">
        <v>1745646</v>
      </c>
      <c r="K86" s="123">
        <v>184078</v>
      </c>
      <c r="L86" s="123">
        <v>54401</v>
      </c>
      <c r="M86" s="123">
        <v>72588</v>
      </c>
      <c r="N86" s="123">
        <v>95293</v>
      </c>
      <c r="O86" s="123">
        <v>669664</v>
      </c>
      <c r="P86" s="123">
        <v>94203</v>
      </c>
      <c r="Q86" s="123">
        <v>2250046</v>
      </c>
      <c r="R86" s="123">
        <v>95370</v>
      </c>
      <c r="S86" s="123">
        <v>54476</v>
      </c>
      <c r="T86" s="123">
        <v>72246</v>
      </c>
      <c r="U86" s="123">
        <v>49066</v>
      </c>
      <c r="V86" s="124" t="s">
        <v>94</v>
      </c>
      <c r="W86" s="124" t="s">
        <v>137</v>
      </c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</row>
    <row r="87" spans="1:42" s="119" customFormat="1" ht="32.1" customHeight="1" x14ac:dyDescent="0.25">
      <c r="A87" s="119">
        <v>4</v>
      </c>
      <c r="B87" s="120"/>
      <c r="C87" s="121"/>
      <c r="D87" s="225"/>
      <c r="E87" s="225" t="s">
        <v>451</v>
      </c>
      <c r="F87" s="271" t="s">
        <v>141</v>
      </c>
      <c r="G87" s="271"/>
      <c r="H87" s="122"/>
      <c r="I87" s="123">
        <f t="shared" si="1"/>
        <v>5312772</v>
      </c>
      <c r="J87" s="123">
        <v>747070</v>
      </c>
      <c r="K87" s="123">
        <v>162651</v>
      </c>
      <c r="L87" s="123">
        <v>302290</v>
      </c>
      <c r="M87" s="123">
        <v>63003</v>
      </c>
      <c r="N87" s="123">
        <v>150012</v>
      </c>
      <c r="O87" s="123">
        <v>225271</v>
      </c>
      <c r="P87" s="123">
        <v>193528</v>
      </c>
      <c r="Q87" s="123">
        <v>3270110</v>
      </c>
      <c r="R87" s="123">
        <v>141222</v>
      </c>
      <c r="S87" s="123">
        <v>33059</v>
      </c>
      <c r="T87" s="123">
        <v>11652</v>
      </c>
      <c r="U87" s="123">
        <v>12904</v>
      </c>
      <c r="V87" s="124" t="s">
        <v>94</v>
      </c>
      <c r="W87" s="124" t="s">
        <v>137</v>
      </c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</row>
    <row r="88" spans="1:42" s="119" customFormat="1" ht="15.95" customHeight="1" x14ac:dyDescent="0.25">
      <c r="A88" s="119">
        <v>4</v>
      </c>
      <c r="B88" s="120"/>
      <c r="C88" s="121"/>
      <c r="D88" s="225"/>
      <c r="E88" s="225" t="s">
        <v>452</v>
      </c>
      <c r="F88" s="271" t="s">
        <v>38</v>
      </c>
      <c r="G88" s="271"/>
      <c r="H88" s="122"/>
      <c r="I88" s="123">
        <f t="shared" si="1"/>
        <v>4109430</v>
      </c>
      <c r="J88" s="123">
        <v>1708519</v>
      </c>
      <c r="K88" s="123">
        <v>105160</v>
      </c>
      <c r="L88" s="123">
        <v>84381</v>
      </c>
      <c r="M88" s="123">
        <v>39751</v>
      </c>
      <c r="N88" s="123">
        <v>87374</v>
      </c>
      <c r="O88" s="123">
        <v>217084</v>
      </c>
      <c r="P88" s="123">
        <v>184676</v>
      </c>
      <c r="Q88" s="123">
        <v>1442987</v>
      </c>
      <c r="R88" s="123">
        <v>120457</v>
      </c>
      <c r="S88" s="123">
        <v>14520</v>
      </c>
      <c r="T88" s="123">
        <v>37937</v>
      </c>
      <c r="U88" s="123">
        <v>66584</v>
      </c>
      <c r="V88" s="124" t="s">
        <v>94</v>
      </c>
      <c r="W88" s="124" t="s">
        <v>137</v>
      </c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</row>
    <row r="89" spans="1:42" s="119" customFormat="1" ht="25.5" customHeight="1" x14ac:dyDescent="0.25">
      <c r="A89" s="119">
        <v>4</v>
      </c>
      <c r="B89" s="120"/>
      <c r="C89" s="121"/>
      <c r="D89" s="225"/>
      <c r="E89" s="225" t="s">
        <v>453</v>
      </c>
      <c r="F89" s="271" t="s">
        <v>39</v>
      </c>
      <c r="G89" s="271"/>
      <c r="H89" s="122"/>
      <c r="I89" s="123">
        <f t="shared" si="1"/>
        <v>2111968</v>
      </c>
      <c r="J89" s="123">
        <v>442052</v>
      </c>
      <c r="K89" s="123">
        <v>277447</v>
      </c>
      <c r="L89" s="123">
        <v>119335</v>
      </c>
      <c r="M89" s="123">
        <v>9157</v>
      </c>
      <c r="N89" s="123">
        <v>20719</v>
      </c>
      <c r="O89" s="123">
        <v>297042</v>
      </c>
      <c r="P89" s="123">
        <v>98263</v>
      </c>
      <c r="Q89" s="123">
        <v>659267</v>
      </c>
      <c r="R89" s="123">
        <v>142419</v>
      </c>
      <c r="S89" s="123">
        <v>25376</v>
      </c>
      <c r="T89" s="123">
        <v>5866</v>
      </c>
      <c r="U89" s="123">
        <v>15025</v>
      </c>
      <c r="V89" s="124" t="s">
        <v>94</v>
      </c>
      <c r="W89" s="124" t="s">
        <v>137</v>
      </c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</row>
    <row r="90" spans="1:42" s="119" customFormat="1" ht="15.95" customHeight="1" x14ac:dyDescent="0.25">
      <c r="A90" s="119">
        <v>4</v>
      </c>
      <c r="B90" s="120"/>
      <c r="C90" s="121"/>
      <c r="D90" s="225"/>
      <c r="E90" s="225" t="s">
        <v>454</v>
      </c>
      <c r="F90" s="271" t="s">
        <v>40</v>
      </c>
      <c r="G90" s="271"/>
      <c r="H90" s="122"/>
      <c r="I90" s="123">
        <f t="shared" ref="I90:I158" si="17">SUM(J90:U90)</f>
        <v>8994986</v>
      </c>
      <c r="J90" s="123">
        <v>4133671</v>
      </c>
      <c r="K90" s="123">
        <v>105824</v>
      </c>
      <c r="L90" s="123">
        <v>54704</v>
      </c>
      <c r="M90" s="123">
        <v>34356</v>
      </c>
      <c r="N90" s="123">
        <v>41945</v>
      </c>
      <c r="O90" s="123">
        <v>285299</v>
      </c>
      <c r="P90" s="123">
        <v>1975040</v>
      </c>
      <c r="Q90" s="123">
        <v>2243307</v>
      </c>
      <c r="R90" s="123">
        <v>74433</v>
      </c>
      <c r="S90" s="123">
        <v>33906</v>
      </c>
      <c r="T90" s="123">
        <v>12501</v>
      </c>
      <c r="U90" s="123">
        <v>0</v>
      </c>
      <c r="V90" s="124" t="s">
        <v>94</v>
      </c>
      <c r="W90" s="124" t="s">
        <v>137</v>
      </c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</row>
    <row r="91" spans="1:42" s="119" customFormat="1" ht="15.95" customHeight="1" x14ac:dyDescent="0.25">
      <c r="A91" s="119">
        <v>4</v>
      </c>
      <c r="B91" s="120"/>
      <c r="C91" s="121"/>
      <c r="D91" s="225"/>
      <c r="E91" s="225" t="s">
        <v>455</v>
      </c>
      <c r="F91" s="271" t="s">
        <v>275</v>
      </c>
      <c r="G91" s="271"/>
      <c r="H91" s="122"/>
      <c r="I91" s="123">
        <f t="shared" si="17"/>
        <v>2805686</v>
      </c>
      <c r="J91" s="123">
        <v>904012</v>
      </c>
      <c r="K91" s="123">
        <v>68248</v>
      </c>
      <c r="L91" s="123">
        <v>74113</v>
      </c>
      <c r="M91" s="123">
        <v>48711</v>
      </c>
      <c r="N91" s="123">
        <v>66000</v>
      </c>
      <c r="O91" s="123">
        <v>117335</v>
      </c>
      <c r="P91" s="123">
        <v>90729</v>
      </c>
      <c r="Q91" s="123">
        <v>1261594</v>
      </c>
      <c r="R91" s="123">
        <v>73334</v>
      </c>
      <c r="S91" s="123">
        <v>48868</v>
      </c>
      <c r="T91" s="123">
        <v>36786</v>
      </c>
      <c r="U91" s="123">
        <v>15956</v>
      </c>
      <c r="V91" s="124" t="s">
        <v>94</v>
      </c>
      <c r="W91" s="124" t="s">
        <v>137</v>
      </c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</row>
    <row r="92" spans="1:42" s="119" customFormat="1" ht="32.1" customHeight="1" x14ac:dyDescent="0.25">
      <c r="A92" s="119">
        <v>4</v>
      </c>
      <c r="B92" s="120"/>
      <c r="C92" s="121"/>
      <c r="D92" s="225"/>
      <c r="E92" s="225" t="s">
        <v>456</v>
      </c>
      <c r="F92" s="271" t="s">
        <v>41</v>
      </c>
      <c r="G92" s="271"/>
      <c r="H92" s="122"/>
      <c r="I92" s="123">
        <f t="shared" si="17"/>
        <v>1128235</v>
      </c>
      <c r="J92" s="123">
        <v>187397</v>
      </c>
      <c r="K92" s="123">
        <v>187268</v>
      </c>
      <c r="L92" s="123">
        <v>37759</v>
      </c>
      <c r="M92" s="123">
        <v>15357</v>
      </c>
      <c r="N92" s="123">
        <v>39712</v>
      </c>
      <c r="O92" s="123">
        <v>69473</v>
      </c>
      <c r="P92" s="123">
        <v>105053</v>
      </c>
      <c r="Q92" s="123">
        <v>295429</v>
      </c>
      <c r="R92" s="123">
        <v>134367</v>
      </c>
      <c r="S92" s="123">
        <v>38226</v>
      </c>
      <c r="T92" s="123">
        <v>17710</v>
      </c>
      <c r="U92" s="123">
        <v>484</v>
      </c>
      <c r="V92" s="124" t="s">
        <v>94</v>
      </c>
      <c r="W92" s="124" t="s">
        <v>137</v>
      </c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</row>
    <row r="93" spans="1:42" s="119" customFormat="1" ht="15.95" customHeight="1" x14ac:dyDescent="0.25">
      <c r="A93" s="119">
        <v>4</v>
      </c>
      <c r="B93" s="120"/>
      <c r="C93" s="121"/>
      <c r="D93" s="225"/>
      <c r="E93" s="225" t="s">
        <v>457</v>
      </c>
      <c r="F93" s="271" t="s">
        <v>480</v>
      </c>
      <c r="G93" s="271"/>
      <c r="H93" s="122"/>
      <c r="I93" s="123">
        <f t="shared" si="17"/>
        <v>7865761</v>
      </c>
      <c r="J93" s="123">
        <v>2952265</v>
      </c>
      <c r="K93" s="123">
        <v>103246</v>
      </c>
      <c r="L93" s="123">
        <v>103812</v>
      </c>
      <c r="M93" s="123">
        <v>72282</v>
      </c>
      <c r="N93" s="123">
        <v>169867</v>
      </c>
      <c r="O93" s="123">
        <v>354274</v>
      </c>
      <c r="P93" s="123">
        <v>1073323</v>
      </c>
      <c r="Q93" s="123">
        <v>2495961</v>
      </c>
      <c r="R93" s="123">
        <v>133610</v>
      </c>
      <c r="S93" s="123">
        <v>144242</v>
      </c>
      <c r="T93" s="123">
        <v>128730</v>
      </c>
      <c r="U93" s="123">
        <v>134149</v>
      </c>
      <c r="V93" s="124" t="s">
        <v>94</v>
      </c>
      <c r="W93" s="124" t="s">
        <v>137</v>
      </c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</row>
    <row r="94" spans="1:42" s="119" customFormat="1" ht="15.95" customHeight="1" x14ac:dyDescent="0.25">
      <c r="A94" s="119">
        <v>4</v>
      </c>
      <c r="B94" s="120"/>
      <c r="C94" s="121"/>
      <c r="D94" s="225"/>
      <c r="E94" s="225" t="s">
        <v>458</v>
      </c>
      <c r="F94" s="271" t="s">
        <v>135</v>
      </c>
      <c r="G94" s="271"/>
      <c r="H94" s="122"/>
      <c r="I94" s="123">
        <f t="shared" si="17"/>
        <v>2845189</v>
      </c>
      <c r="J94" s="123">
        <v>0</v>
      </c>
      <c r="K94" s="123">
        <v>0</v>
      </c>
      <c r="L94" s="123">
        <v>1400117</v>
      </c>
      <c r="M94" s="123">
        <v>504550</v>
      </c>
      <c r="N94" s="123">
        <v>52470</v>
      </c>
      <c r="O94" s="123">
        <v>850403</v>
      </c>
      <c r="P94" s="123">
        <v>2546</v>
      </c>
      <c r="Q94" s="123">
        <v>7982</v>
      </c>
      <c r="R94" s="123">
        <v>4275</v>
      </c>
      <c r="S94" s="123">
        <v>3024</v>
      </c>
      <c r="T94" s="123">
        <v>3760</v>
      </c>
      <c r="U94" s="123">
        <v>16062</v>
      </c>
      <c r="V94" s="124" t="s">
        <v>94</v>
      </c>
      <c r="W94" s="124" t="s">
        <v>137</v>
      </c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</row>
    <row r="95" spans="1:42" s="119" customFormat="1" ht="32.1" customHeight="1" x14ac:dyDescent="0.25">
      <c r="A95" s="119">
        <v>4</v>
      </c>
      <c r="B95" s="120"/>
      <c r="C95" s="121"/>
      <c r="D95" s="225"/>
      <c r="E95" s="225" t="s">
        <v>459</v>
      </c>
      <c r="F95" s="271" t="s">
        <v>479</v>
      </c>
      <c r="G95" s="271"/>
      <c r="H95" s="122"/>
      <c r="I95" s="123">
        <f t="shared" si="17"/>
        <v>3910282</v>
      </c>
      <c r="J95" s="123">
        <v>146648</v>
      </c>
      <c r="K95" s="123">
        <v>200802</v>
      </c>
      <c r="L95" s="123">
        <v>240080</v>
      </c>
      <c r="M95" s="123">
        <v>301984</v>
      </c>
      <c r="N95" s="123">
        <v>261765</v>
      </c>
      <c r="O95" s="123">
        <v>250894</v>
      </c>
      <c r="P95" s="123">
        <v>493848</v>
      </c>
      <c r="Q95" s="123">
        <v>515603</v>
      </c>
      <c r="R95" s="123">
        <v>311246</v>
      </c>
      <c r="S95" s="123">
        <v>364072</v>
      </c>
      <c r="T95" s="123">
        <v>314973</v>
      </c>
      <c r="U95" s="123">
        <v>508367</v>
      </c>
      <c r="V95" s="124" t="s">
        <v>94</v>
      </c>
      <c r="W95" s="124" t="s">
        <v>137</v>
      </c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</row>
    <row r="96" spans="1:42" s="119" customFormat="1" ht="32.1" customHeight="1" x14ac:dyDescent="0.25">
      <c r="A96" s="119">
        <v>4</v>
      </c>
      <c r="B96" s="120"/>
      <c r="C96" s="121"/>
      <c r="D96" s="225"/>
      <c r="E96" s="225" t="s">
        <v>460</v>
      </c>
      <c r="F96" s="271" t="s">
        <v>429</v>
      </c>
      <c r="G96" s="271"/>
      <c r="H96" s="122"/>
      <c r="I96" s="123">
        <f>SUM(J96:U96)</f>
        <v>0</v>
      </c>
      <c r="J96" s="123">
        <v>0</v>
      </c>
      <c r="K96" s="123">
        <v>0</v>
      </c>
      <c r="L96" s="123">
        <v>0</v>
      </c>
      <c r="M96" s="123">
        <v>0</v>
      </c>
      <c r="N96" s="123">
        <v>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4" t="s">
        <v>94</v>
      </c>
      <c r="W96" s="124" t="s">
        <v>137</v>
      </c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</row>
    <row r="97" spans="1:42" s="119" customFormat="1" ht="15.95" customHeight="1" x14ac:dyDescent="0.25">
      <c r="A97" s="119">
        <v>4</v>
      </c>
      <c r="B97" s="120"/>
      <c r="C97" s="121"/>
      <c r="D97" s="225"/>
      <c r="E97" s="225" t="s">
        <v>461</v>
      </c>
      <c r="F97" s="269" t="s">
        <v>427</v>
      </c>
      <c r="G97" s="269"/>
      <c r="H97" s="122"/>
      <c r="I97" s="123">
        <f>SUM(J97:U97)</f>
        <v>134702</v>
      </c>
      <c r="J97" s="123">
        <v>13945</v>
      </c>
      <c r="K97" s="123">
        <v>9297</v>
      </c>
      <c r="L97" s="123">
        <v>9961</v>
      </c>
      <c r="M97" s="123">
        <v>10625</v>
      </c>
      <c r="N97" s="123">
        <v>10890</v>
      </c>
      <c r="O97" s="123">
        <v>11023</v>
      </c>
      <c r="P97" s="123">
        <v>11289</v>
      </c>
      <c r="Q97" s="123">
        <v>16507</v>
      </c>
      <c r="R97" s="123">
        <v>11289</v>
      </c>
      <c r="S97" s="123">
        <v>9961</v>
      </c>
      <c r="T97" s="123">
        <v>9290</v>
      </c>
      <c r="U97" s="123">
        <v>10625</v>
      </c>
      <c r="V97" s="124" t="s">
        <v>94</v>
      </c>
      <c r="W97" s="124" t="s">
        <v>137</v>
      </c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</row>
    <row r="98" spans="1:42" s="119" customFormat="1" ht="16.5" x14ac:dyDescent="0.25">
      <c r="A98" s="119">
        <v>4</v>
      </c>
      <c r="B98" s="120"/>
      <c r="C98" s="121"/>
      <c r="D98" s="225"/>
      <c r="E98" s="225" t="s">
        <v>462</v>
      </c>
      <c r="F98" s="271" t="s">
        <v>357</v>
      </c>
      <c r="G98" s="271"/>
      <c r="H98" s="122"/>
      <c r="I98" s="123">
        <f>SUM(J98:U98)</f>
        <v>23990384</v>
      </c>
      <c r="J98" s="123">
        <v>1998096</v>
      </c>
      <c r="K98" s="123">
        <v>469548</v>
      </c>
      <c r="L98" s="123">
        <v>2926003</v>
      </c>
      <c r="M98" s="123">
        <v>2264808</v>
      </c>
      <c r="N98" s="123">
        <v>3379595</v>
      </c>
      <c r="O98" s="123">
        <v>4051778</v>
      </c>
      <c r="P98" s="123">
        <v>5468268</v>
      </c>
      <c r="Q98" s="123">
        <v>1071633</v>
      </c>
      <c r="R98" s="123">
        <v>626586</v>
      </c>
      <c r="S98" s="123">
        <v>1056490</v>
      </c>
      <c r="T98" s="123">
        <v>27345</v>
      </c>
      <c r="U98" s="123">
        <v>650234</v>
      </c>
      <c r="V98" s="124" t="s">
        <v>94</v>
      </c>
      <c r="W98" s="124" t="s">
        <v>137</v>
      </c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</row>
    <row r="99" spans="1:42" s="119" customFormat="1" ht="15.95" customHeight="1" x14ac:dyDescent="0.25">
      <c r="A99" s="119">
        <v>4</v>
      </c>
      <c r="B99" s="120"/>
      <c r="C99" s="121"/>
      <c r="D99" s="225"/>
      <c r="E99" s="225" t="s">
        <v>463</v>
      </c>
      <c r="F99" s="271" t="s">
        <v>102</v>
      </c>
      <c r="G99" s="271"/>
      <c r="H99" s="122"/>
      <c r="I99" s="123">
        <f t="shared" si="17"/>
        <v>483916</v>
      </c>
      <c r="J99" s="123">
        <v>66539</v>
      </c>
      <c r="K99" s="123">
        <v>16674</v>
      </c>
      <c r="L99" s="123">
        <v>43617</v>
      </c>
      <c r="M99" s="123">
        <v>20752</v>
      </c>
      <c r="N99" s="123">
        <v>15901</v>
      </c>
      <c r="O99" s="123">
        <v>75996</v>
      </c>
      <c r="P99" s="123">
        <v>74625</v>
      </c>
      <c r="Q99" s="123">
        <v>27890</v>
      </c>
      <c r="R99" s="123">
        <v>49036</v>
      </c>
      <c r="S99" s="123">
        <v>56396</v>
      </c>
      <c r="T99" s="123">
        <v>7252</v>
      </c>
      <c r="U99" s="123">
        <v>29238</v>
      </c>
      <c r="V99" s="124" t="s">
        <v>94</v>
      </c>
      <c r="W99" s="124" t="s">
        <v>137</v>
      </c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</row>
    <row r="100" spans="1:42" s="119" customFormat="1" ht="24" customHeight="1" x14ac:dyDescent="0.25">
      <c r="A100" s="119">
        <v>4</v>
      </c>
      <c r="B100" s="120"/>
      <c r="C100" s="121"/>
      <c r="D100" s="225"/>
      <c r="E100" s="225" t="s">
        <v>464</v>
      </c>
      <c r="F100" s="271" t="s">
        <v>351</v>
      </c>
      <c r="G100" s="271"/>
      <c r="H100" s="122"/>
      <c r="I100" s="123">
        <f t="shared" si="17"/>
        <v>2902032</v>
      </c>
      <c r="J100" s="123">
        <v>611490</v>
      </c>
      <c r="K100" s="123">
        <v>91410</v>
      </c>
      <c r="L100" s="123">
        <v>130758</v>
      </c>
      <c r="M100" s="123">
        <v>98920</v>
      </c>
      <c r="N100" s="123">
        <v>302666</v>
      </c>
      <c r="O100" s="123">
        <v>219983</v>
      </c>
      <c r="P100" s="123">
        <v>231434</v>
      </c>
      <c r="Q100" s="123">
        <v>724800</v>
      </c>
      <c r="R100" s="123">
        <v>225601</v>
      </c>
      <c r="S100" s="123">
        <v>57811</v>
      </c>
      <c r="T100" s="123">
        <v>94458</v>
      </c>
      <c r="U100" s="123">
        <v>112701</v>
      </c>
      <c r="V100" s="124" t="s">
        <v>94</v>
      </c>
      <c r="W100" s="124" t="s">
        <v>137</v>
      </c>
      <c r="Y100" s="231"/>
      <c r="Z100" s="231"/>
      <c r="AA100" s="231"/>
      <c r="AB100" s="231"/>
      <c r="AC100" s="231"/>
      <c r="AD100" s="231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</row>
    <row r="101" spans="1:42" s="119" customFormat="1" ht="32.1" customHeight="1" x14ac:dyDescent="0.25">
      <c r="A101" s="119">
        <v>4</v>
      </c>
      <c r="B101" s="120"/>
      <c r="C101" s="121"/>
      <c r="D101" s="225"/>
      <c r="E101" s="225" t="s">
        <v>465</v>
      </c>
      <c r="F101" s="271" t="s">
        <v>302</v>
      </c>
      <c r="G101" s="271"/>
      <c r="H101" s="122"/>
      <c r="I101" s="123">
        <f t="shared" si="17"/>
        <v>1010070</v>
      </c>
      <c r="J101" s="123">
        <v>129036</v>
      </c>
      <c r="K101" s="123">
        <v>89099</v>
      </c>
      <c r="L101" s="123">
        <v>78695</v>
      </c>
      <c r="M101" s="123">
        <v>49034</v>
      </c>
      <c r="N101" s="123">
        <v>164589</v>
      </c>
      <c r="O101" s="123">
        <v>45327</v>
      </c>
      <c r="P101" s="123">
        <v>74391</v>
      </c>
      <c r="Q101" s="123">
        <v>99952</v>
      </c>
      <c r="R101" s="123">
        <v>142830</v>
      </c>
      <c r="S101" s="123">
        <v>43639</v>
      </c>
      <c r="T101" s="123">
        <v>7491</v>
      </c>
      <c r="U101" s="123">
        <v>85987</v>
      </c>
      <c r="V101" s="124" t="s">
        <v>94</v>
      </c>
      <c r="W101" s="124" t="s">
        <v>137</v>
      </c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</row>
    <row r="102" spans="1:42" s="119" customFormat="1" ht="15.95" customHeight="1" x14ac:dyDescent="0.25">
      <c r="A102" s="119">
        <v>4</v>
      </c>
      <c r="B102" s="120"/>
      <c r="C102" s="121"/>
      <c r="D102" s="225"/>
      <c r="E102" s="225" t="s">
        <v>466</v>
      </c>
      <c r="F102" s="271" t="s">
        <v>44</v>
      </c>
      <c r="G102" s="271"/>
      <c r="H102" s="122"/>
      <c r="I102" s="123">
        <f t="shared" si="17"/>
        <v>7942852</v>
      </c>
      <c r="J102" s="123">
        <v>2247716</v>
      </c>
      <c r="K102" s="123">
        <v>148928</v>
      </c>
      <c r="L102" s="123">
        <v>256462</v>
      </c>
      <c r="M102" s="123">
        <v>286041</v>
      </c>
      <c r="N102" s="123">
        <v>1344259</v>
      </c>
      <c r="O102" s="123">
        <v>672600</v>
      </c>
      <c r="P102" s="123">
        <v>348449</v>
      </c>
      <c r="Q102" s="123">
        <v>1820333</v>
      </c>
      <c r="R102" s="123">
        <v>720624</v>
      </c>
      <c r="S102" s="123">
        <v>38591</v>
      </c>
      <c r="T102" s="123">
        <v>30222</v>
      </c>
      <c r="U102" s="123">
        <v>28627</v>
      </c>
      <c r="V102" s="124" t="s">
        <v>94</v>
      </c>
      <c r="W102" s="124" t="s">
        <v>137</v>
      </c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</row>
    <row r="103" spans="1:42" s="119" customFormat="1" ht="15.95" customHeight="1" x14ac:dyDescent="0.25">
      <c r="A103" s="119">
        <v>4</v>
      </c>
      <c r="B103" s="120"/>
      <c r="C103" s="121"/>
      <c r="D103" s="225"/>
      <c r="E103" s="225" t="s">
        <v>467</v>
      </c>
      <c r="F103" s="271" t="s">
        <v>45</v>
      </c>
      <c r="G103" s="271"/>
      <c r="H103" s="122"/>
      <c r="I103" s="123">
        <f t="shared" si="17"/>
        <v>17952570</v>
      </c>
      <c r="J103" s="123">
        <v>4912883</v>
      </c>
      <c r="K103" s="123">
        <v>129731</v>
      </c>
      <c r="L103" s="123">
        <v>158957</v>
      </c>
      <c r="M103" s="123">
        <v>1435745</v>
      </c>
      <c r="N103" s="123">
        <v>2986878</v>
      </c>
      <c r="O103" s="123">
        <v>454182</v>
      </c>
      <c r="P103" s="123">
        <v>315748</v>
      </c>
      <c r="Q103" s="123">
        <v>4020588</v>
      </c>
      <c r="R103" s="123">
        <v>3059232</v>
      </c>
      <c r="S103" s="123">
        <v>133233</v>
      </c>
      <c r="T103" s="123">
        <v>112986</v>
      </c>
      <c r="U103" s="123">
        <v>232407</v>
      </c>
      <c r="V103" s="124" t="s">
        <v>94</v>
      </c>
      <c r="W103" s="124" t="s">
        <v>137</v>
      </c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</row>
    <row r="104" spans="1:42" s="119" customFormat="1" ht="15.95" customHeight="1" x14ac:dyDescent="0.25">
      <c r="A104" s="119">
        <v>4</v>
      </c>
      <c r="B104" s="120"/>
      <c r="C104" s="121"/>
      <c r="D104" s="225"/>
      <c r="E104" s="225" t="s">
        <v>468</v>
      </c>
      <c r="F104" s="271" t="s">
        <v>54</v>
      </c>
      <c r="G104" s="271"/>
      <c r="H104" s="122"/>
      <c r="I104" s="123">
        <f t="shared" si="17"/>
        <v>6127143</v>
      </c>
      <c r="J104" s="123">
        <v>1613982</v>
      </c>
      <c r="K104" s="123">
        <v>108301</v>
      </c>
      <c r="L104" s="123">
        <v>67725</v>
      </c>
      <c r="M104" s="123">
        <v>23291</v>
      </c>
      <c r="N104" s="123">
        <v>1186427</v>
      </c>
      <c r="O104" s="123">
        <v>166423</v>
      </c>
      <c r="P104" s="123">
        <v>249088</v>
      </c>
      <c r="Q104" s="123">
        <v>877540</v>
      </c>
      <c r="R104" s="123">
        <v>1316816</v>
      </c>
      <c r="S104" s="123">
        <v>197205</v>
      </c>
      <c r="T104" s="123">
        <v>132084</v>
      </c>
      <c r="U104" s="123">
        <v>188261</v>
      </c>
      <c r="V104" s="124" t="s">
        <v>94</v>
      </c>
      <c r="W104" s="124" t="s">
        <v>137</v>
      </c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</row>
    <row r="105" spans="1:42" s="119" customFormat="1" ht="32.1" customHeight="1" x14ac:dyDescent="0.25">
      <c r="A105" s="119">
        <v>4</v>
      </c>
      <c r="B105" s="120"/>
      <c r="C105" s="121"/>
      <c r="D105" s="225"/>
      <c r="E105" s="225" t="s">
        <v>469</v>
      </c>
      <c r="F105" s="271" t="s">
        <v>134</v>
      </c>
      <c r="G105" s="271"/>
      <c r="H105" s="122"/>
      <c r="I105" s="123">
        <f t="shared" si="17"/>
        <v>2971495</v>
      </c>
      <c r="J105" s="123">
        <v>689349</v>
      </c>
      <c r="K105" s="123">
        <v>260873</v>
      </c>
      <c r="L105" s="123">
        <v>116796</v>
      </c>
      <c r="M105" s="123">
        <v>193372</v>
      </c>
      <c r="N105" s="123">
        <v>517540</v>
      </c>
      <c r="O105" s="123">
        <v>151649</v>
      </c>
      <c r="P105" s="123">
        <v>89020</v>
      </c>
      <c r="Q105" s="123">
        <v>536427</v>
      </c>
      <c r="R105" s="123">
        <v>200357</v>
      </c>
      <c r="S105" s="123">
        <v>89042</v>
      </c>
      <c r="T105" s="123">
        <v>73896</v>
      </c>
      <c r="U105" s="123">
        <v>53174</v>
      </c>
      <c r="V105" s="124" t="s">
        <v>94</v>
      </c>
      <c r="W105" s="124" t="s">
        <v>137</v>
      </c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</row>
    <row r="106" spans="1:42" s="119" customFormat="1" ht="15.95" customHeight="1" x14ac:dyDescent="0.25">
      <c r="A106" s="119">
        <v>4</v>
      </c>
      <c r="B106" s="120"/>
      <c r="C106" s="121"/>
      <c r="D106" s="225"/>
      <c r="E106" s="225" t="s">
        <v>470</v>
      </c>
      <c r="F106" s="271" t="s">
        <v>46</v>
      </c>
      <c r="G106" s="271"/>
      <c r="H106" s="122"/>
      <c r="I106" s="123">
        <f t="shared" si="17"/>
        <v>14308559</v>
      </c>
      <c r="J106" s="123">
        <v>3858855</v>
      </c>
      <c r="K106" s="123">
        <v>208749</v>
      </c>
      <c r="L106" s="123">
        <v>120698</v>
      </c>
      <c r="M106" s="123">
        <v>1116460</v>
      </c>
      <c r="N106" s="123">
        <v>3453425</v>
      </c>
      <c r="O106" s="123">
        <v>360090</v>
      </c>
      <c r="P106" s="123">
        <v>413274</v>
      </c>
      <c r="Q106" s="123">
        <v>1916454</v>
      </c>
      <c r="R106" s="123">
        <v>2707714</v>
      </c>
      <c r="S106" s="123">
        <v>87987</v>
      </c>
      <c r="T106" s="123">
        <v>17166</v>
      </c>
      <c r="U106" s="123">
        <v>47687</v>
      </c>
      <c r="V106" s="124" t="s">
        <v>94</v>
      </c>
      <c r="W106" s="124" t="s">
        <v>137</v>
      </c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1"/>
      <c r="AP106" s="231"/>
    </row>
    <row r="107" spans="1:42" s="119" customFormat="1" ht="15.95" customHeight="1" x14ac:dyDescent="0.25">
      <c r="A107" s="119">
        <v>4</v>
      </c>
      <c r="B107" s="120"/>
      <c r="C107" s="121"/>
      <c r="D107" s="225"/>
      <c r="E107" s="225" t="s">
        <v>471</v>
      </c>
      <c r="F107" s="271" t="s">
        <v>47</v>
      </c>
      <c r="G107" s="271"/>
      <c r="H107" s="122"/>
      <c r="I107" s="123">
        <f t="shared" si="17"/>
        <v>7520645</v>
      </c>
      <c r="J107" s="123">
        <v>1840415</v>
      </c>
      <c r="K107" s="123">
        <v>127518</v>
      </c>
      <c r="L107" s="123">
        <v>121175</v>
      </c>
      <c r="M107" s="123">
        <v>391121</v>
      </c>
      <c r="N107" s="123">
        <v>1455990</v>
      </c>
      <c r="O107" s="123">
        <v>293020</v>
      </c>
      <c r="P107" s="123">
        <v>257987</v>
      </c>
      <c r="Q107" s="123">
        <v>1409481</v>
      </c>
      <c r="R107" s="123">
        <v>1478341</v>
      </c>
      <c r="S107" s="123">
        <v>92994</v>
      </c>
      <c r="T107" s="123">
        <v>41310</v>
      </c>
      <c r="U107" s="123">
        <v>11293</v>
      </c>
      <c r="V107" s="124" t="s">
        <v>94</v>
      </c>
      <c r="W107" s="124" t="s">
        <v>137</v>
      </c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1"/>
      <c r="AP107" s="231"/>
    </row>
    <row r="108" spans="1:42" s="119" customFormat="1" ht="15.95" customHeight="1" x14ac:dyDescent="0.25">
      <c r="A108" s="119">
        <v>4</v>
      </c>
      <c r="B108" s="120"/>
      <c r="C108" s="121"/>
      <c r="D108" s="225"/>
      <c r="E108" s="225" t="s">
        <v>472</v>
      </c>
      <c r="F108" s="271" t="s">
        <v>48</v>
      </c>
      <c r="G108" s="271"/>
      <c r="H108" s="122"/>
      <c r="I108" s="123">
        <f t="shared" si="17"/>
        <v>3857888</v>
      </c>
      <c r="J108" s="123">
        <v>852663</v>
      </c>
      <c r="K108" s="123">
        <v>57584</v>
      </c>
      <c r="L108" s="123">
        <v>20492</v>
      </c>
      <c r="M108" s="123">
        <v>486177</v>
      </c>
      <c r="N108" s="123">
        <v>586883</v>
      </c>
      <c r="O108" s="123">
        <v>40848</v>
      </c>
      <c r="P108" s="123">
        <v>121426</v>
      </c>
      <c r="Q108" s="123">
        <v>1179075</v>
      </c>
      <c r="R108" s="123">
        <v>458159</v>
      </c>
      <c r="S108" s="123">
        <v>27029</v>
      </c>
      <c r="T108" s="123">
        <v>7049</v>
      </c>
      <c r="U108" s="123">
        <v>20503</v>
      </c>
      <c r="V108" s="124" t="s">
        <v>94</v>
      </c>
      <c r="W108" s="124" t="s">
        <v>137</v>
      </c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</row>
    <row r="109" spans="1:42" s="119" customFormat="1" ht="15.95" customHeight="1" x14ac:dyDescent="0.25">
      <c r="A109" s="119">
        <v>4</v>
      </c>
      <c r="B109" s="120"/>
      <c r="C109" s="121"/>
      <c r="D109" s="225"/>
      <c r="E109" s="225" t="s">
        <v>473</v>
      </c>
      <c r="F109" s="271" t="s">
        <v>49</v>
      </c>
      <c r="G109" s="271"/>
      <c r="H109" s="122"/>
      <c r="I109" s="123">
        <f t="shared" si="17"/>
        <v>52849912</v>
      </c>
      <c r="J109" s="123">
        <v>12431310</v>
      </c>
      <c r="K109" s="123">
        <v>594445</v>
      </c>
      <c r="L109" s="123">
        <v>1819934</v>
      </c>
      <c r="M109" s="123">
        <v>5964328</v>
      </c>
      <c r="N109" s="123">
        <v>6013385</v>
      </c>
      <c r="O109" s="123">
        <v>4546691</v>
      </c>
      <c r="P109" s="123">
        <v>5172869</v>
      </c>
      <c r="Q109" s="123">
        <v>12478496</v>
      </c>
      <c r="R109" s="123">
        <v>3558504</v>
      </c>
      <c r="S109" s="123">
        <v>208992</v>
      </c>
      <c r="T109" s="123">
        <v>37436</v>
      </c>
      <c r="U109" s="123">
        <v>23522</v>
      </c>
      <c r="V109" s="124" t="s">
        <v>94</v>
      </c>
      <c r="W109" s="124" t="s">
        <v>137</v>
      </c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1"/>
      <c r="AM109" s="231"/>
      <c r="AN109" s="231"/>
      <c r="AO109" s="231"/>
      <c r="AP109" s="231"/>
    </row>
    <row r="110" spans="1:42" s="119" customFormat="1" ht="15.95" customHeight="1" x14ac:dyDescent="0.25">
      <c r="A110" s="119">
        <v>4</v>
      </c>
      <c r="B110" s="120"/>
      <c r="C110" s="121"/>
      <c r="D110" s="225"/>
      <c r="E110" s="225" t="s">
        <v>474</v>
      </c>
      <c r="F110" s="271" t="s">
        <v>50</v>
      </c>
      <c r="G110" s="271"/>
      <c r="H110" s="122"/>
      <c r="I110" s="123">
        <f t="shared" si="17"/>
        <v>13509406</v>
      </c>
      <c r="J110" s="123">
        <v>1648087</v>
      </c>
      <c r="K110" s="123">
        <v>625303</v>
      </c>
      <c r="L110" s="123">
        <v>900055</v>
      </c>
      <c r="M110" s="123">
        <v>2037423</v>
      </c>
      <c r="N110" s="123">
        <v>1383424</v>
      </c>
      <c r="O110" s="123">
        <v>603755</v>
      </c>
      <c r="P110" s="123">
        <v>1101965</v>
      </c>
      <c r="Q110" s="123">
        <v>1451291</v>
      </c>
      <c r="R110" s="123">
        <v>1088299</v>
      </c>
      <c r="S110" s="123">
        <v>833026</v>
      </c>
      <c r="T110" s="123">
        <v>570337</v>
      </c>
      <c r="U110" s="123">
        <v>1266441</v>
      </c>
      <c r="V110" s="124" t="s">
        <v>94</v>
      </c>
      <c r="W110" s="124" t="s">
        <v>137</v>
      </c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1"/>
      <c r="AM110" s="231"/>
      <c r="AN110" s="231"/>
      <c r="AO110" s="231"/>
      <c r="AP110" s="231"/>
    </row>
    <row r="111" spans="1:42" s="119" customFormat="1" ht="15.95" customHeight="1" x14ac:dyDescent="0.25">
      <c r="A111" s="119">
        <v>4</v>
      </c>
      <c r="B111" s="120"/>
      <c r="C111" s="121"/>
      <c r="D111" s="225"/>
      <c r="E111" s="225" t="s">
        <v>432</v>
      </c>
      <c r="F111" s="271" t="s">
        <v>51</v>
      </c>
      <c r="G111" s="271"/>
      <c r="H111" s="122"/>
      <c r="I111" s="123">
        <f t="shared" si="17"/>
        <v>23697707</v>
      </c>
      <c r="J111" s="123">
        <v>6247673</v>
      </c>
      <c r="K111" s="123">
        <v>514726</v>
      </c>
      <c r="L111" s="123">
        <v>454391</v>
      </c>
      <c r="M111" s="123">
        <v>2535206</v>
      </c>
      <c r="N111" s="123">
        <v>4122280</v>
      </c>
      <c r="O111" s="123">
        <v>999585</v>
      </c>
      <c r="P111" s="123">
        <v>987657</v>
      </c>
      <c r="Q111" s="123">
        <v>2822901</v>
      </c>
      <c r="R111" s="123">
        <v>4206076</v>
      </c>
      <c r="S111" s="123">
        <v>322631</v>
      </c>
      <c r="T111" s="123">
        <v>187984</v>
      </c>
      <c r="U111" s="123">
        <v>296597</v>
      </c>
      <c r="V111" s="124" t="s">
        <v>94</v>
      </c>
      <c r="W111" s="124" t="s">
        <v>137</v>
      </c>
      <c r="Y111" s="231"/>
      <c r="Z111" s="231"/>
      <c r="AA111" s="231"/>
      <c r="AB111" s="231"/>
      <c r="AC111" s="231"/>
      <c r="AD111" s="231"/>
      <c r="AE111" s="231"/>
      <c r="AF111" s="231"/>
      <c r="AG111" s="231"/>
      <c r="AH111" s="231"/>
      <c r="AI111" s="231"/>
      <c r="AJ111" s="231"/>
      <c r="AK111" s="231"/>
      <c r="AL111" s="231"/>
      <c r="AM111" s="231"/>
      <c r="AN111" s="231"/>
      <c r="AO111" s="231"/>
      <c r="AP111" s="231"/>
    </row>
    <row r="112" spans="1:42" s="119" customFormat="1" ht="15.95" customHeight="1" x14ac:dyDescent="0.25">
      <c r="A112" s="119">
        <v>4</v>
      </c>
      <c r="B112" s="120"/>
      <c r="C112" s="121"/>
      <c r="D112" s="225"/>
      <c r="E112" s="225" t="s">
        <v>477</v>
      </c>
      <c r="F112" s="271" t="s">
        <v>52</v>
      </c>
      <c r="G112" s="271"/>
      <c r="H112" s="122"/>
      <c r="I112" s="123">
        <f t="shared" si="17"/>
        <v>11807297</v>
      </c>
      <c r="J112" s="123">
        <v>2817822</v>
      </c>
      <c r="K112" s="123">
        <v>534136</v>
      </c>
      <c r="L112" s="123">
        <v>417633</v>
      </c>
      <c r="M112" s="123">
        <v>527228</v>
      </c>
      <c r="N112" s="123">
        <v>1949977</v>
      </c>
      <c r="O112" s="123">
        <v>664349</v>
      </c>
      <c r="P112" s="123">
        <v>856958</v>
      </c>
      <c r="Q112" s="123">
        <v>1859251</v>
      </c>
      <c r="R112" s="123">
        <v>1866479</v>
      </c>
      <c r="S112" s="123">
        <v>254341</v>
      </c>
      <c r="T112" s="123">
        <v>43832</v>
      </c>
      <c r="U112" s="123">
        <v>15291</v>
      </c>
      <c r="V112" s="124" t="s">
        <v>94</v>
      </c>
      <c r="W112" s="124" t="s">
        <v>137</v>
      </c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</row>
    <row r="113" spans="1:42" s="112" customFormat="1" ht="15.95" customHeight="1" x14ac:dyDescent="0.25">
      <c r="A113" s="112">
        <v>3</v>
      </c>
      <c r="B113" s="113"/>
      <c r="C113" s="114"/>
      <c r="D113" s="221">
        <v>43.003</v>
      </c>
      <c r="E113" s="290" t="s">
        <v>27</v>
      </c>
      <c r="F113" s="290"/>
      <c r="G113" s="290"/>
      <c r="H113" s="115"/>
      <c r="I113" s="116">
        <f>SUM(J113:U113)</f>
        <v>17623292</v>
      </c>
      <c r="J113" s="116">
        <v>1428264</v>
      </c>
      <c r="K113" s="116">
        <v>1402472</v>
      </c>
      <c r="L113" s="116">
        <v>1582662</v>
      </c>
      <c r="M113" s="116">
        <v>1401700</v>
      </c>
      <c r="N113" s="116">
        <v>1377820</v>
      </c>
      <c r="O113" s="116">
        <v>1470126</v>
      </c>
      <c r="P113" s="116">
        <v>958925</v>
      </c>
      <c r="Q113" s="116">
        <v>2158634</v>
      </c>
      <c r="R113" s="116">
        <v>1502211</v>
      </c>
      <c r="S113" s="116">
        <v>1521448</v>
      </c>
      <c r="T113" s="116">
        <v>1338886</v>
      </c>
      <c r="U113" s="116">
        <v>1480144</v>
      </c>
      <c r="V113" s="117" t="s">
        <v>94</v>
      </c>
      <c r="W113" s="117" t="s">
        <v>137</v>
      </c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</row>
    <row r="114" spans="1:42" s="112" customFormat="1" ht="15.95" customHeight="1" x14ac:dyDescent="0.25">
      <c r="A114" s="112">
        <v>3</v>
      </c>
      <c r="B114" s="113"/>
      <c r="C114" s="114"/>
      <c r="D114" s="221">
        <v>43.003999999999998</v>
      </c>
      <c r="E114" s="276" t="s">
        <v>128</v>
      </c>
      <c r="F114" s="276"/>
      <c r="G114" s="276"/>
      <c r="H114" s="115"/>
      <c r="I114" s="116">
        <f t="shared" si="17"/>
        <v>45513398</v>
      </c>
      <c r="J114" s="116">
        <f>SUM(J115:J115)</f>
        <v>4894687</v>
      </c>
      <c r="K114" s="116">
        <f t="shared" ref="K114:U114" si="18">SUM(K115:K115)</f>
        <v>3721201</v>
      </c>
      <c r="L114" s="116">
        <f t="shared" si="18"/>
        <v>3946816</v>
      </c>
      <c r="M114" s="116">
        <f t="shared" si="18"/>
        <v>3455291</v>
      </c>
      <c r="N114" s="116">
        <f t="shared" si="18"/>
        <v>3803624</v>
      </c>
      <c r="O114" s="116">
        <f t="shared" si="18"/>
        <v>4124795</v>
      </c>
      <c r="P114" s="116">
        <f t="shared" si="18"/>
        <v>3688795</v>
      </c>
      <c r="Q114" s="116">
        <f t="shared" si="18"/>
        <v>4181448</v>
      </c>
      <c r="R114" s="116">
        <f t="shared" si="18"/>
        <v>3671125</v>
      </c>
      <c r="S114" s="116">
        <f t="shared" si="18"/>
        <v>3932141</v>
      </c>
      <c r="T114" s="116">
        <f t="shared" si="18"/>
        <v>2857673</v>
      </c>
      <c r="U114" s="116">
        <f t="shared" si="18"/>
        <v>3235802</v>
      </c>
      <c r="V114" s="133" t="s">
        <v>94</v>
      </c>
      <c r="W114" s="133" t="s">
        <v>137</v>
      </c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1"/>
      <c r="AM114" s="231"/>
      <c r="AN114" s="231"/>
      <c r="AO114" s="231"/>
      <c r="AP114" s="231"/>
    </row>
    <row r="115" spans="1:42" s="119" customFormat="1" ht="15.95" customHeight="1" x14ac:dyDescent="0.25">
      <c r="A115" s="119">
        <v>4</v>
      </c>
      <c r="B115" s="120"/>
      <c r="C115" s="121"/>
      <c r="D115" s="225"/>
      <c r="E115" s="225" t="s">
        <v>244</v>
      </c>
      <c r="F115" s="273" t="s">
        <v>129</v>
      </c>
      <c r="G115" s="273"/>
      <c r="H115" s="122"/>
      <c r="I115" s="123">
        <f t="shared" si="17"/>
        <v>45513398</v>
      </c>
      <c r="J115" s="123">
        <v>4894687</v>
      </c>
      <c r="K115" s="123">
        <v>3721201</v>
      </c>
      <c r="L115" s="123">
        <v>3946816</v>
      </c>
      <c r="M115" s="123">
        <v>3455291</v>
      </c>
      <c r="N115" s="123">
        <v>3803624</v>
      </c>
      <c r="O115" s="123">
        <v>4124795</v>
      </c>
      <c r="P115" s="123">
        <v>3688795</v>
      </c>
      <c r="Q115" s="123">
        <v>4181448</v>
      </c>
      <c r="R115" s="123">
        <v>3671125</v>
      </c>
      <c r="S115" s="123">
        <v>3932141</v>
      </c>
      <c r="T115" s="123">
        <v>2857673</v>
      </c>
      <c r="U115" s="123">
        <v>3235802</v>
      </c>
      <c r="V115" s="124" t="s">
        <v>94</v>
      </c>
      <c r="W115" s="124" t="s">
        <v>137</v>
      </c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</row>
    <row r="116" spans="1:42" ht="15.95" customHeight="1" x14ac:dyDescent="0.25">
      <c r="A116" s="92">
        <v>2</v>
      </c>
      <c r="B116" s="107"/>
      <c r="C116" s="108">
        <v>44</v>
      </c>
      <c r="D116" s="270" t="s">
        <v>55</v>
      </c>
      <c r="E116" s="270"/>
      <c r="F116" s="270"/>
      <c r="G116" s="270"/>
      <c r="H116" s="109"/>
      <c r="I116" s="110">
        <f t="shared" si="17"/>
        <v>0</v>
      </c>
      <c r="J116" s="110">
        <v>0</v>
      </c>
      <c r="K116" s="110">
        <v>0</v>
      </c>
      <c r="L116" s="110">
        <v>0</v>
      </c>
      <c r="M116" s="110">
        <v>0</v>
      </c>
      <c r="N116" s="110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0">
        <v>0</v>
      </c>
      <c r="V116" s="134" t="s">
        <v>94</v>
      </c>
      <c r="W116" s="134" t="s">
        <v>137</v>
      </c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</row>
    <row r="117" spans="1:42" ht="15.95" customHeight="1" x14ac:dyDescent="0.25">
      <c r="A117" s="92">
        <v>2</v>
      </c>
      <c r="B117" s="107"/>
      <c r="C117" s="108">
        <v>45</v>
      </c>
      <c r="D117" s="270" t="s">
        <v>163</v>
      </c>
      <c r="E117" s="270"/>
      <c r="F117" s="270"/>
      <c r="G117" s="270"/>
      <c r="H117" s="109"/>
      <c r="I117" s="110">
        <f>SUM(J117:U117)</f>
        <v>13022176</v>
      </c>
      <c r="J117" s="110">
        <f>SUM(J118:J120)</f>
        <v>1335120</v>
      </c>
      <c r="K117" s="110">
        <f t="shared" ref="K117:U117" si="19">SUM(K118:K120)</f>
        <v>1014606</v>
      </c>
      <c r="L117" s="110">
        <f t="shared" si="19"/>
        <v>1193347</v>
      </c>
      <c r="M117" s="110">
        <f t="shared" si="19"/>
        <v>811520</v>
      </c>
      <c r="N117" s="110">
        <f t="shared" si="19"/>
        <v>539269</v>
      </c>
      <c r="O117" s="110">
        <f t="shared" si="19"/>
        <v>535039</v>
      </c>
      <c r="P117" s="110">
        <f t="shared" si="19"/>
        <v>1026999</v>
      </c>
      <c r="Q117" s="110">
        <f t="shared" si="19"/>
        <v>1052988</v>
      </c>
      <c r="R117" s="110">
        <f t="shared" si="19"/>
        <v>952722</v>
      </c>
      <c r="S117" s="110">
        <f t="shared" si="19"/>
        <v>1015694</v>
      </c>
      <c r="T117" s="110">
        <f t="shared" si="19"/>
        <v>1787009</v>
      </c>
      <c r="U117" s="110">
        <f t="shared" si="19"/>
        <v>1757863</v>
      </c>
      <c r="V117" s="111" t="s">
        <v>94</v>
      </c>
      <c r="W117" s="111" t="s">
        <v>137</v>
      </c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231"/>
      <c r="AK117" s="231"/>
      <c r="AL117" s="231"/>
      <c r="AM117" s="231"/>
      <c r="AN117" s="231"/>
      <c r="AO117" s="231"/>
      <c r="AP117" s="231"/>
    </row>
    <row r="118" spans="1:42" s="112" customFormat="1" ht="15.95" customHeight="1" x14ac:dyDescent="0.25">
      <c r="A118" s="112">
        <v>3</v>
      </c>
      <c r="B118" s="113"/>
      <c r="C118" s="114"/>
      <c r="D118" s="221">
        <v>45.000999999999998</v>
      </c>
      <c r="E118" s="274" t="s">
        <v>18</v>
      </c>
      <c r="F118" s="274"/>
      <c r="G118" s="274"/>
      <c r="H118" s="115"/>
      <c r="I118" s="116">
        <f>SUM(J118:U118)</f>
        <v>8835065</v>
      </c>
      <c r="J118" s="123">
        <v>908192</v>
      </c>
      <c r="K118" s="123">
        <v>628000</v>
      </c>
      <c r="L118" s="123">
        <v>536043</v>
      </c>
      <c r="M118" s="123">
        <v>348352</v>
      </c>
      <c r="N118" s="123">
        <v>319352</v>
      </c>
      <c r="O118" s="123">
        <v>296902</v>
      </c>
      <c r="P118" s="123">
        <v>715283</v>
      </c>
      <c r="Q118" s="123">
        <v>746858</v>
      </c>
      <c r="R118" s="123">
        <v>739759</v>
      </c>
      <c r="S118" s="123">
        <v>826745</v>
      </c>
      <c r="T118" s="123">
        <v>1367512</v>
      </c>
      <c r="U118" s="123">
        <v>1402067</v>
      </c>
      <c r="V118" s="133" t="s">
        <v>94</v>
      </c>
      <c r="W118" s="133" t="s">
        <v>137</v>
      </c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</row>
    <row r="119" spans="1:42" s="112" customFormat="1" ht="15.95" customHeight="1" x14ac:dyDescent="0.25">
      <c r="A119" s="112">
        <v>3</v>
      </c>
      <c r="B119" s="113"/>
      <c r="C119" s="114"/>
      <c r="D119" s="221">
        <v>45.002000000000002</v>
      </c>
      <c r="E119" s="276" t="s">
        <v>20</v>
      </c>
      <c r="F119" s="276"/>
      <c r="G119" s="276"/>
      <c r="H119" s="115"/>
      <c r="I119" s="116">
        <f>SUM(J119:U119)</f>
        <v>4118637</v>
      </c>
      <c r="J119" s="123">
        <v>421711</v>
      </c>
      <c r="K119" s="123">
        <v>383209</v>
      </c>
      <c r="L119" s="123">
        <v>646043</v>
      </c>
      <c r="M119" s="123">
        <v>456476</v>
      </c>
      <c r="N119" s="123">
        <v>215865</v>
      </c>
      <c r="O119" s="123">
        <v>235375</v>
      </c>
      <c r="P119" s="123">
        <v>305990</v>
      </c>
      <c r="Q119" s="123">
        <v>301820</v>
      </c>
      <c r="R119" s="123">
        <v>207162</v>
      </c>
      <c r="S119" s="123">
        <v>182279</v>
      </c>
      <c r="T119" s="123">
        <v>415706</v>
      </c>
      <c r="U119" s="123">
        <v>347001</v>
      </c>
      <c r="V119" s="133" t="s">
        <v>94</v>
      </c>
      <c r="W119" s="133" t="s">
        <v>137</v>
      </c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1"/>
      <c r="AM119" s="231"/>
      <c r="AN119" s="231"/>
      <c r="AO119" s="231"/>
      <c r="AP119" s="231"/>
    </row>
    <row r="120" spans="1:42" s="112" customFormat="1" ht="15.95" customHeight="1" x14ac:dyDescent="0.25">
      <c r="A120" s="112">
        <v>3</v>
      </c>
      <c r="B120" s="113"/>
      <c r="C120" s="114"/>
      <c r="D120" s="221">
        <v>45.003</v>
      </c>
      <c r="E120" s="274" t="s">
        <v>19</v>
      </c>
      <c r="F120" s="274"/>
      <c r="G120" s="274"/>
      <c r="H120" s="115"/>
      <c r="I120" s="116">
        <f>SUM(J120:U120)</f>
        <v>68474</v>
      </c>
      <c r="J120" s="123">
        <v>5217</v>
      </c>
      <c r="K120" s="123">
        <v>3397</v>
      </c>
      <c r="L120" s="123">
        <v>11261</v>
      </c>
      <c r="M120" s="123">
        <v>6692</v>
      </c>
      <c r="N120" s="123">
        <v>4052</v>
      </c>
      <c r="O120" s="123">
        <v>2762</v>
      </c>
      <c r="P120" s="123">
        <v>5726</v>
      </c>
      <c r="Q120" s="123">
        <v>4310</v>
      </c>
      <c r="R120" s="123">
        <v>5801</v>
      </c>
      <c r="S120" s="123">
        <v>6670</v>
      </c>
      <c r="T120" s="123">
        <v>3791</v>
      </c>
      <c r="U120" s="123">
        <v>8795</v>
      </c>
      <c r="V120" s="133" t="s">
        <v>94</v>
      </c>
      <c r="W120" s="133" t="s">
        <v>137</v>
      </c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</row>
    <row r="121" spans="1:42" ht="48" customHeight="1" x14ac:dyDescent="0.25">
      <c r="A121" s="92">
        <v>2</v>
      </c>
      <c r="B121" s="107"/>
      <c r="C121" s="108">
        <v>49</v>
      </c>
      <c r="D121" s="268" t="s">
        <v>164</v>
      </c>
      <c r="E121" s="268"/>
      <c r="F121" s="268"/>
      <c r="G121" s="268"/>
      <c r="H121" s="109"/>
      <c r="I121" s="110">
        <f t="shared" si="17"/>
        <v>0</v>
      </c>
      <c r="J121" s="110">
        <v>0</v>
      </c>
      <c r="K121" s="110">
        <v>0</v>
      </c>
      <c r="L121" s="110">
        <v>0</v>
      </c>
      <c r="M121" s="110">
        <v>0</v>
      </c>
      <c r="N121" s="110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0">
        <v>0</v>
      </c>
      <c r="V121" s="134" t="s">
        <v>94</v>
      </c>
      <c r="W121" s="134" t="s">
        <v>137</v>
      </c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  <c r="AN121" s="231"/>
      <c r="AO121" s="231"/>
      <c r="AP121" s="231"/>
    </row>
    <row r="122" spans="1:42" s="100" customFormat="1" ht="15.95" customHeight="1" x14ac:dyDescent="0.25">
      <c r="A122" s="100">
        <v>1</v>
      </c>
      <c r="B122" s="101">
        <v>5</v>
      </c>
      <c r="C122" s="281" t="s">
        <v>56</v>
      </c>
      <c r="D122" s="281"/>
      <c r="E122" s="281"/>
      <c r="F122" s="281"/>
      <c r="G122" s="281"/>
      <c r="H122" s="103"/>
      <c r="I122" s="105">
        <f t="shared" si="17"/>
        <v>51035493</v>
      </c>
      <c r="J122" s="105">
        <f>+J123+J133+J134</f>
        <v>4224157</v>
      </c>
      <c r="K122" s="105">
        <f t="shared" ref="K122:U122" si="20">+K123+K133+K134</f>
        <v>4224856</v>
      </c>
      <c r="L122" s="105">
        <f t="shared" si="20"/>
        <v>4251892</v>
      </c>
      <c r="M122" s="105">
        <f t="shared" si="20"/>
        <v>4304026</v>
      </c>
      <c r="N122" s="105">
        <f t="shared" si="20"/>
        <v>4241803</v>
      </c>
      <c r="O122" s="105">
        <f t="shared" si="20"/>
        <v>4387805</v>
      </c>
      <c r="P122" s="105">
        <f t="shared" si="20"/>
        <v>4306725</v>
      </c>
      <c r="Q122" s="105">
        <f t="shared" si="20"/>
        <v>4238499</v>
      </c>
      <c r="R122" s="105">
        <f t="shared" si="20"/>
        <v>4237777</v>
      </c>
      <c r="S122" s="105">
        <f t="shared" si="20"/>
        <v>4218016</v>
      </c>
      <c r="T122" s="105">
        <f t="shared" si="20"/>
        <v>4203811</v>
      </c>
      <c r="U122" s="105">
        <f t="shared" si="20"/>
        <v>4196126</v>
      </c>
      <c r="V122" s="106"/>
      <c r="W122" s="106"/>
    </row>
    <row r="123" spans="1:42" ht="15.95" customHeight="1" x14ac:dyDescent="0.25">
      <c r="A123" s="92">
        <v>2</v>
      </c>
      <c r="B123" s="107"/>
      <c r="C123" s="108">
        <v>51</v>
      </c>
      <c r="D123" s="270" t="s">
        <v>56</v>
      </c>
      <c r="E123" s="270"/>
      <c r="F123" s="270"/>
      <c r="G123" s="270"/>
      <c r="H123" s="109"/>
      <c r="I123" s="110">
        <f t="shared" si="17"/>
        <v>51035493</v>
      </c>
      <c r="J123" s="110">
        <f>+J124+J127+J128+J131+J132</f>
        <v>4224157</v>
      </c>
      <c r="K123" s="110">
        <f t="shared" ref="K123:U123" si="21">+K124+K127+K128+K131+K132</f>
        <v>4224856</v>
      </c>
      <c r="L123" s="110">
        <f t="shared" si="21"/>
        <v>4251892</v>
      </c>
      <c r="M123" s="110">
        <f t="shared" si="21"/>
        <v>4304026</v>
      </c>
      <c r="N123" s="110">
        <f t="shared" si="21"/>
        <v>4241803</v>
      </c>
      <c r="O123" s="110">
        <f t="shared" si="21"/>
        <v>4387805</v>
      </c>
      <c r="P123" s="110">
        <f t="shared" si="21"/>
        <v>4306725</v>
      </c>
      <c r="Q123" s="110">
        <f t="shared" si="21"/>
        <v>4238499</v>
      </c>
      <c r="R123" s="110">
        <f t="shared" si="21"/>
        <v>4237777</v>
      </c>
      <c r="S123" s="110">
        <f t="shared" si="21"/>
        <v>4218016</v>
      </c>
      <c r="T123" s="110">
        <f t="shared" si="21"/>
        <v>4203811</v>
      </c>
      <c r="U123" s="110">
        <f t="shared" si="21"/>
        <v>4196126</v>
      </c>
      <c r="V123" s="111"/>
      <c r="W123" s="111"/>
    </row>
    <row r="124" spans="1:42" s="112" customFormat="1" ht="15.95" customHeight="1" x14ac:dyDescent="0.25">
      <c r="A124" s="112">
        <v>3</v>
      </c>
      <c r="B124" s="113"/>
      <c r="C124" s="114"/>
      <c r="D124" s="221">
        <v>51.000999999999998</v>
      </c>
      <c r="E124" s="276" t="s">
        <v>195</v>
      </c>
      <c r="F124" s="276"/>
      <c r="G124" s="276"/>
      <c r="H124" s="115"/>
      <c r="I124" s="116">
        <f t="shared" si="17"/>
        <v>1035493</v>
      </c>
      <c r="J124" s="116">
        <f>+J125</f>
        <v>57490</v>
      </c>
      <c r="K124" s="116">
        <f t="shared" ref="K124:U125" si="22">+K125</f>
        <v>58189</v>
      </c>
      <c r="L124" s="116">
        <f t="shared" si="22"/>
        <v>85225</v>
      </c>
      <c r="M124" s="116">
        <f t="shared" si="22"/>
        <v>137359</v>
      </c>
      <c r="N124" s="116">
        <f t="shared" si="22"/>
        <v>75136</v>
      </c>
      <c r="O124" s="116">
        <f t="shared" si="22"/>
        <v>221138</v>
      </c>
      <c r="P124" s="116">
        <f t="shared" si="22"/>
        <v>140058</v>
      </c>
      <c r="Q124" s="116">
        <f t="shared" si="22"/>
        <v>71832</v>
      </c>
      <c r="R124" s="116">
        <f t="shared" si="22"/>
        <v>71110</v>
      </c>
      <c r="S124" s="116">
        <f t="shared" si="22"/>
        <v>51349</v>
      </c>
      <c r="T124" s="116">
        <f t="shared" si="22"/>
        <v>37144</v>
      </c>
      <c r="U124" s="116">
        <f t="shared" si="22"/>
        <v>29463</v>
      </c>
      <c r="V124" s="117" t="s">
        <v>94</v>
      </c>
      <c r="W124" s="117" t="s">
        <v>137</v>
      </c>
    </row>
    <row r="125" spans="1:42" s="119" customFormat="1" ht="15.95" customHeight="1" x14ac:dyDescent="0.25">
      <c r="A125" s="119">
        <v>4</v>
      </c>
      <c r="B125" s="120"/>
      <c r="C125" s="135"/>
      <c r="D125" s="135"/>
      <c r="E125" s="225" t="s">
        <v>245</v>
      </c>
      <c r="F125" s="269" t="s">
        <v>412</v>
      </c>
      <c r="G125" s="269"/>
      <c r="H125" s="136"/>
      <c r="I125" s="137">
        <f t="shared" si="17"/>
        <v>1035493</v>
      </c>
      <c r="J125" s="137">
        <f>+J126</f>
        <v>57490</v>
      </c>
      <c r="K125" s="137">
        <f t="shared" si="22"/>
        <v>58189</v>
      </c>
      <c r="L125" s="137">
        <f t="shared" si="22"/>
        <v>85225</v>
      </c>
      <c r="M125" s="137">
        <f t="shared" si="22"/>
        <v>137359</v>
      </c>
      <c r="N125" s="137">
        <f t="shared" si="22"/>
        <v>75136</v>
      </c>
      <c r="O125" s="137">
        <f t="shared" si="22"/>
        <v>221138</v>
      </c>
      <c r="P125" s="137">
        <f t="shared" si="22"/>
        <v>140058</v>
      </c>
      <c r="Q125" s="137">
        <f t="shared" si="22"/>
        <v>71832</v>
      </c>
      <c r="R125" s="137">
        <f t="shared" si="22"/>
        <v>71110</v>
      </c>
      <c r="S125" s="137">
        <f t="shared" si="22"/>
        <v>51349</v>
      </c>
      <c r="T125" s="137">
        <f t="shared" si="22"/>
        <v>37144</v>
      </c>
      <c r="U125" s="137">
        <f t="shared" si="22"/>
        <v>29463</v>
      </c>
      <c r="V125" s="138" t="s">
        <v>94</v>
      </c>
      <c r="W125" s="138" t="s">
        <v>137</v>
      </c>
    </row>
    <row r="126" spans="1:42" s="125" customFormat="1" ht="22.5" x14ac:dyDescent="0.25">
      <c r="A126" s="125">
        <v>5</v>
      </c>
      <c r="B126" s="126"/>
      <c r="C126" s="127"/>
      <c r="D126" s="127"/>
      <c r="E126" s="127"/>
      <c r="F126" s="229" t="s">
        <v>341</v>
      </c>
      <c r="G126" s="129" t="s">
        <v>97</v>
      </c>
      <c r="H126" s="128"/>
      <c r="I126" s="130">
        <f t="shared" si="17"/>
        <v>1035493</v>
      </c>
      <c r="J126" s="130">
        <v>57490</v>
      </c>
      <c r="K126" s="130">
        <v>58189</v>
      </c>
      <c r="L126" s="130">
        <v>85225</v>
      </c>
      <c r="M126" s="130">
        <v>137359</v>
      </c>
      <c r="N126" s="130">
        <v>75136</v>
      </c>
      <c r="O126" s="130">
        <v>221138</v>
      </c>
      <c r="P126" s="130">
        <v>140058</v>
      </c>
      <c r="Q126" s="130">
        <v>71832</v>
      </c>
      <c r="R126" s="130">
        <v>71110</v>
      </c>
      <c r="S126" s="130">
        <v>51349</v>
      </c>
      <c r="T126" s="130">
        <v>37144</v>
      </c>
      <c r="U126" s="130">
        <v>29463</v>
      </c>
      <c r="V126" s="131" t="s">
        <v>94</v>
      </c>
      <c r="W126" s="131" t="s">
        <v>137</v>
      </c>
    </row>
    <row r="127" spans="1:42" s="112" customFormat="1" ht="15.95" customHeight="1" x14ac:dyDescent="0.25">
      <c r="A127" s="112">
        <v>3</v>
      </c>
      <c r="B127" s="113"/>
      <c r="C127" s="114"/>
      <c r="D127" s="221">
        <v>51.002000000000002</v>
      </c>
      <c r="E127" s="276" t="s">
        <v>121</v>
      </c>
      <c r="F127" s="276"/>
      <c r="G127" s="276"/>
      <c r="H127" s="115"/>
      <c r="I127" s="116">
        <f t="shared" si="17"/>
        <v>0</v>
      </c>
      <c r="J127" s="116">
        <v>0</v>
      </c>
      <c r="K127" s="116">
        <v>0</v>
      </c>
      <c r="L127" s="116">
        <v>0</v>
      </c>
      <c r="M127" s="116">
        <v>0</v>
      </c>
      <c r="N127" s="116">
        <v>0</v>
      </c>
      <c r="O127" s="116">
        <v>0</v>
      </c>
      <c r="P127" s="116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33" t="s">
        <v>95</v>
      </c>
      <c r="W127" s="139" t="s">
        <v>138</v>
      </c>
    </row>
    <row r="128" spans="1:42" s="112" customFormat="1" ht="15.95" customHeight="1" x14ac:dyDescent="0.25">
      <c r="A128" s="112">
        <v>3</v>
      </c>
      <c r="B128" s="113"/>
      <c r="C128" s="114"/>
      <c r="D128" s="221">
        <v>51.003</v>
      </c>
      <c r="E128" s="276" t="s">
        <v>122</v>
      </c>
      <c r="F128" s="276"/>
      <c r="G128" s="276"/>
      <c r="H128" s="115"/>
      <c r="I128" s="116">
        <f t="shared" si="17"/>
        <v>0</v>
      </c>
      <c r="J128" s="116">
        <f>+J129+J130</f>
        <v>0</v>
      </c>
      <c r="K128" s="116">
        <f t="shared" ref="K128:U128" si="23">+K129+K130</f>
        <v>0</v>
      </c>
      <c r="L128" s="116">
        <f t="shared" si="23"/>
        <v>0</v>
      </c>
      <c r="M128" s="116">
        <f t="shared" si="23"/>
        <v>0</v>
      </c>
      <c r="N128" s="116">
        <f t="shared" si="23"/>
        <v>0</v>
      </c>
      <c r="O128" s="116">
        <f t="shared" si="23"/>
        <v>0</v>
      </c>
      <c r="P128" s="116">
        <f t="shared" si="23"/>
        <v>0</v>
      </c>
      <c r="Q128" s="116">
        <f t="shared" si="23"/>
        <v>0</v>
      </c>
      <c r="R128" s="116">
        <f t="shared" si="23"/>
        <v>0</v>
      </c>
      <c r="S128" s="116">
        <f t="shared" si="23"/>
        <v>0</v>
      </c>
      <c r="T128" s="116">
        <f t="shared" si="23"/>
        <v>0</v>
      </c>
      <c r="U128" s="116">
        <f t="shared" si="23"/>
        <v>0</v>
      </c>
      <c r="V128" s="133"/>
      <c r="W128" s="133"/>
    </row>
    <row r="129" spans="1:23" s="119" customFormat="1" ht="15.95" customHeight="1" x14ac:dyDescent="0.25">
      <c r="A129" s="119">
        <v>4</v>
      </c>
      <c r="B129" s="120"/>
      <c r="C129" s="121"/>
      <c r="D129" s="225"/>
      <c r="E129" s="225" t="s">
        <v>388</v>
      </c>
      <c r="F129" s="273" t="s">
        <v>96</v>
      </c>
      <c r="G129" s="273"/>
      <c r="H129" s="122"/>
      <c r="I129" s="123">
        <f t="shared" si="17"/>
        <v>0</v>
      </c>
      <c r="J129" s="116">
        <v>0</v>
      </c>
      <c r="K129" s="116">
        <v>0</v>
      </c>
      <c r="L129" s="116">
        <v>0</v>
      </c>
      <c r="M129" s="116">
        <v>0</v>
      </c>
      <c r="N129" s="116">
        <v>0</v>
      </c>
      <c r="O129" s="116">
        <v>0</v>
      </c>
      <c r="P129" s="116">
        <v>0</v>
      </c>
      <c r="Q129" s="116">
        <v>0</v>
      </c>
      <c r="R129" s="116">
        <v>0</v>
      </c>
      <c r="S129" s="116">
        <v>0</v>
      </c>
      <c r="T129" s="116">
        <v>0</v>
      </c>
      <c r="U129" s="116">
        <v>0</v>
      </c>
      <c r="V129" s="138" t="s">
        <v>95</v>
      </c>
      <c r="W129" s="138"/>
    </row>
    <row r="130" spans="1:23" s="119" customFormat="1" ht="32.1" customHeight="1" x14ac:dyDescent="0.25">
      <c r="A130" s="119">
        <v>4</v>
      </c>
      <c r="B130" s="120"/>
      <c r="C130" s="121"/>
      <c r="D130" s="225"/>
      <c r="E130" s="225" t="s">
        <v>389</v>
      </c>
      <c r="F130" s="273" t="s">
        <v>125</v>
      </c>
      <c r="G130" s="273"/>
      <c r="H130" s="122"/>
      <c r="I130" s="123">
        <f t="shared" si="17"/>
        <v>0</v>
      </c>
      <c r="J130" s="116">
        <v>0</v>
      </c>
      <c r="K130" s="116">
        <v>0</v>
      </c>
      <c r="L130" s="116">
        <v>0</v>
      </c>
      <c r="M130" s="116">
        <v>0</v>
      </c>
      <c r="N130" s="116">
        <v>0</v>
      </c>
      <c r="O130" s="116">
        <v>0</v>
      </c>
      <c r="P130" s="116">
        <v>0</v>
      </c>
      <c r="Q130" s="116">
        <v>0</v>
      </c>
      <c r="R130" s="116">
        <v>0</v>
      </c>
      <c r="S130" s="116">
        <v>0</v>
      </c>
      <c r="T130" s="116">
        <v>0</v>
      </c>
      <c r="U130" s="116">
        <v>0</v>
      </c>
      <c r="V130" s="140" t="s">
        <v>270</v>
      </c>
      <c r="W130" s="138" t="s">
        <v>137</v>
      </c>
    </row>
    <row r="131" spans="1:23" s="112" customFormat="1" ht="32.1" customHeight="1" x14ac:dyDescent="0.25">
      <c r="A131" s="112">
        <v>3</v>
      </c>
      <c r="B131" s="113"/>
      <c r="C131" s="114"/>
      <c r="D131" s="221">
        <v>51.003999999999998</v>
      </c>
      <c r="E131" s="280" t="s">
        <v>123</v>
      </c>
      <c r="F131" s="280"/>
      <c r="G131" s="280"/>
      <c r="H131" s="115"/>
      <c r="I131" s="116">
        <f t="shared" si="17"/>
        <v>50000000</v>
      </c>
      <c r="J131" s="116">
        <v>4166667</v>
      </c>
      <c r="K131" s="116">
        <v>4166667</v>
      </c>
      <c r="L131" s="116">
        <v>4166667</v>
      </c>
      <c r="M131" s="116">
        <v>4166667</v>
      </c>
      <c r="N131" s="116">
        <v>4166667</v>
      </c>
      <c r="O131" s="116">
        <v>4166667</v>
      </c>
      <c r="P131" s="116">
        <v>4166667</v>
      </c>
      <c r="Q131" s="116">
        <v>4166667</v>
      </c>
      <c r="R131" s="116">
        <v>4166667</v>
      </c>
      <c r="S131" s="116">
        <v>4166667</v>
      </c>
      <c r="T131" s="116">
        <v>4166667</v>
      </c>
      <c r="U131" s="116">
        <v>4166663</v>
      </c>
      <c r="V131" s="141" t="s">
        <v>270</v>
      </c>
      <c r="W131" s="139" t="s">
        <v>137</v>
      </c>
    </row>
    <row r="132" spans="1:23" s="112" customFormat="1" ht="32.1" customHeight="1" x14ac:dyDescent="0.25">
      <c r="A132" s="112">
        <v>3</v>
      </c>
      <c r="B132" s="113"/>
      <c r="C132" s="114"/>
      <c r="D132" s="221">
        <v>51.005000000000003</v>
      </c>
      <c r="E132" s="280" t="s">
        <v>124</v>
      </c>
      <c r="F132" s="280"/>
      <c r="G132" s="280"/>
      <c r="H132" s="115"/>
      <c r="I132" s="116">
        <f t="shared" si="17"/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42" t="s">
        <v>270</v>
      </c>
      <c r="W132" s="133" t="s">
        <v>137</v>
      </c>
    </row>
    <row r="133" spans="1:23" ht="15.95" customHeight="1" x14ac:dyDescent="0.25">
      <c r="A133" s="92">
        <v>2</v>
      </c>
      <c r="B133" s="107"/>
      <c r="C133" s="108">
        <v>52</v>
      </c>
      <c r="D133" s="270" t="s">
        <v>165</v>
      </c>
      <c r="E133" s="270"/>
      <c r="F133" s="270"/>
      <c r="G133" s="270"/>
      <c r="H133" s="109"/>
      <c r="I133" s="110">
        <f t="shared" si="17"/>
        <v>0</v>
      </c>
      <c r="J133" s="116">
        <v>0</v>
      </c>
      <c r="K133" s="116">
        <v>0</v>
      </c>
      <c r="L133" s="116">
        <v>0</v>
      </c>
      <c r="M133" s="116">
        <v>0</v>
      </c>
      <c r="N133" s="116">
        <v>0</v>
      </c>
      <c r="O133" s="116">
        <v>0</v>
      </c>
      <c r="P133" s="116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34"/>
      <c r="W133" s="134"/>
    </row>
    <row r="134" spans="1:23" ht="48" customHeight="1" x14ac:dyDescent="0.25">
      <c r="A134" s="92">
        <v>2</v>
      </c>
      <c r="B134" s="107"/>
      <c r="C134" s="108">
        <v>59</v>
      </c>
      <c r="D134" s="268" t="s">
        <v>166</v>
      </c>
      <c r="E134" s="268"/>
      <c r="F134" s="268"/>
      <c r="G134" s="268"/>
      <c r="H134" s="109"/>
      <c r="I134" s="110">
        <f t="shared" si="17"/>
        <v>0</v>
      </c>
      <c r="J134" s="116">
        <v>0</v>
      </c>
      <c r="K134" s="116">
        <v>0</v>
      </c>
      <c r="L134" s="116">
        <v>0</v>
      </c>
      <c r="M134" s="116">
        <v>0</v>
      </c>
      <c r="N134" s="116">
        <v>0</v>
      </c>
      <c r="O134" s="116">
        <v>0</v>
      </c>
      <c r="P134" s="116">
        <v>0</v>
      </c>
      <c r="Q134" s="116">
        <v>0</v>
      </c>
      <c r="R134" s="116">
        <v>0</v>
      </c>
      <c r="S134" s="116">
        <v>0</v>
      </c>
      <c r="T134" s="116">
        <v>0</v>
      </c>
      <c r="U134" s="116">
        <v>0</v>
      </c>
      <c r="V134" s="134" t="s">
        <v>94</v>
      </c>
      <c r="W134" s="134" t="s">
        <v>137</v>
      </c>
    </row>
    <row r="135" spans="1:23" s="100" customFormat="1" ht="15.95" customHeight="1" x14ac:dyDescent="0.25">
      <c r="A135" s="100">
        <v>1</v>
      </c>
      <c r="B135" s="101">
        <v>6</v>
      </c>
      <c r="C135" s="281" t="s">
        <v>57</v>
      </c>
      <c r="D135" s="281"/>
      <c r="E135" s="281"/>
      <c r="F135" s="281"/>
      <c r="G135" s="281"/>
      <c r="H135" s="103"/>
      <c r="I135" s="105">
        <f t="shared" si="17"/>
        <v>276954874</v>
      </c>
      <c r="J135" s="105">
        <f>SUM(J136,J142,J143,J144)</f>
        <v>33697148</v>
      </c>
      <c r="K135" s="105">
        <f t="shared" ref="K135:U135" si="24">SUM(K136,K142,K143,K144)</f>
        <v>24971390</v>
      </c>
      <c r="L135" s="105">
        <f t="shared" si="24"/>
        <v>47743091</v>
      </c>
      <c r="M135" s="105">
        <f t="shared" si="24"/>
        <v>29522752</v>
      </c>
      <c r="N135" s="105">
        <f t="shared" si="24"/>
        <v>14594235</v>
      </c>
      <c r="O135" s="105">
        <f t="shared" si="24"/>
        <v>17433432</v>
      </c>
      <c r="P135" s="105">
        <f t="shared" si="24"/>
        <v>13859313</v>
      </c>
      <c r="Q135" s="105">
        <f t="shared" si="24"/>
        <v>16847451</v>
      </c>
      <c r="R135" s="105">
        <f t="shared" si="24"/>
        <v>14593839</v>
      </c>
      <c r="S135" s="105">
        <f t="shared" si="24"/>
        <v>15907620</v>
      </c>
      <c r="T135" s="105">
        <f t="shared" si="24"/>
        <v>19996111</v>
      </c>
      <c r="U135" s="105">
        <f t="shared" si="24"/>
        <v>27788492</v>
      </c>
      <c r="V135" s="143"/>
      <c r="W135" s="143"/>
    </row>
    <row r="136" spans="1:23" ht="15.95" customHeight="1" x14ac:dyDescent="0.25">
      <c r="A136" s="92">
        <v>2</v>
      </c>
      <c r="B136" s="107"/>
      <c r="C136" s="108">
        <v>61</v>
      </c>
      <c r="D136" s="270" t="s">
        <v>57</v>
      </c>
      <c r="E136" s="270"/>
      <c r="F136" s="270"/>
      <c r="G136" s="270"/>
      <c r="H136" s="109"/>
      <c r="I136" s="110">
        <f t="shared" si="17"/>
        <v>276954874</v>
      </c>
      <c r="J136" s="110">
        <f>SUM(J137,J140,J141)</f>
        <v>33697148</v>
      </c>
      <c r="K136" s="110">
        <f t="shared" ref="K136:U136" si="25">SUM(K137,K140,K141)</f>
        <v>24971390</v>
      </c>
      <c r="L136" s="110">
        <f t="shared" si="25"/>
        <v>47743091</v>
      </c>
      <c r="M136" s="110">
        <f t="shared" si="25"/>
        <v>29522752</v>
      </c>
      <c r="N136" s="110">
        <f t="shared" si="25"/>
        <v>14594235</v>
      </c>
      <c r="O136" s="110">
        <f t="shared" si="25"/>
        <v>17433432</v>
      </c>
      <c r="P136" s="110">
        <f t="shared" si="25"/>
        <v>13859313</v>
      </c>
      <c r="Q136" s="110">
        <f t="shared" si="25"/>
        <v>16847451</v>
      </c>
      <c r="R136" s="110">
        <f t="shared" si="25"/>
        <v>14593839</v>
      </c>
      <c r="S136" s="110">
        <f t="shared" si="25"/>
        <v>15907620</v>
      </c>
      <c r="T136" s="110">
        <f t="shared" si="25"/>
        <v>19996111</v>
      </c>
      <c r="U136" s="110">
        <f t="shared" si="25"/>
        <v>27788492</v>
      </c>
      <c r="V136" s="111"/>
      <c r="W136" s="111"/>
    </row>
    <row r="137" spans="1:23" s="112" customFormat="1" ht="15.95" customHeight="1" x14ac:dyDescent="0.25">
      <c r="A137" s="112">
        <v>3</v>
      </c>
      <c r="B137" s="113"/>
      <c r="C137" s="114"/>
      <c r="D137" s="221">
        <v>61.000999999999998</v>
      </c>
      <c r="E137" s="276" t="s">
        <v>67</v>
      </c>
      <c r="F137" s="276"/>
      <c r="G137" s="276"/>
      <c r="H137" s="115"/>
      <c r="I137" s="116">
        <f t="shared" si="17"/>
        <v>242020675</v>
      </c>
      <c r="J137" s="116">
        <f>+J138+J139</f>
        <v>31247441</v>
      </c>
      <c r="K137" s="116">
        <f t="shared" ref="K137:U137" si="26">+K138+K139</f>
        <v>22989444</v>
      </c>
      <c r="L137" s="116">
        <f t="shared" si="26"/>
        <v>45998582</v>
      </c>
      <c r="M137" s="116">
        <f t="shared" si="26"/>
        <v>27584161</v>
      </c>
      <c r="N137" s="116">
        <f t="shared" si="26"/>
        <v>11117466</v>
      </c>
      <c r="O137" s="116">
        <f t="shared" si="26"/>
        <v>15891697</v>
      </c>
      <c r="P137" s="116">
        <f t="shared" si="26"/>
        <v>10253837</v>
      </c>
      <c r="Q137" s="116">
        <f t="shared" si="26"/>
        <v>14922173</v>
      </c>
      <c r="R137" s="116">
        <f t="shared" si="26"/>
        <v>11684771</v>
      </c>
      <c r="S137" s="116">
        <f t="shared" si="26"/>
        <v>12306881</v>
      </c>
      <c r="T137" s="116">
        <f t="shared" si="26"/>
        <v>15034844</v>
      </c>
      <c r="U137" s="116">
        <f t="shared" si="26"/>
        <v>22989378</v>
      </c>
      <c r="V137" s="133" t="s">
        <v>94</v>
      </c>
      <c r="W137" s="133" t="s">
        <v>137</v>
      </c>
    </row>
    <row r="138" spans="1:23" s="119" customFormat="1" ht="15.95" customHeight="1" x14ac:dyDescent="0.25">
      <c r="A138" s="119">
        <v>4</v>
      </c>
      <c r="B138" s="120"/>
      <c r="C138" s="121"/>
      <c r="D138" s="225"/>
      <c r="E138" s="224" t="s">
        <v>246</v>
      </c>
      <c r="F138" s="273" t="s">
        <v>107</v>
      </c>
      <c r="G138" s="273"/>
      <c r="H138" s="122"/>
      <c r="I138" s="123">
        <f t="shared" si="17"/>
        <v>240194305</v>
      </c>
      <c r="J138" s="123">
        <v>31202458</v>
      </c>
      <c r="K138" s="123">
        <v>22951321</v>
      </c>
      <c r="L138" s="123">
        <v>45826613</v>
      </c>
      <c r="M138" s="123">
        <v>27541582</v>
      </c>
      <c r="N138" s="123">
        <v>10782281</v>
      </c>
      <c r="O138" s="123">
        <v>15780887</v>
      </c>
      <c r="P138" s="123">
        <v>10199180</v>
      </c>
      <c r="Q138" s="123">
        <v>14891528</v>
      </c>
      <c r="R138" s="123">
        <v>11588841</v>
      </c>
      <c r="S138" s="123">
        <v>11901524</v>
      </c>
      <c r="T138" s="123">
        <v>14901418</v>
      </c>
      <c r="U138" s="123">
        <v>22626672</v>
      </c>
      <c r="V138" s="124" t="s">
        <v>94</v>
      </c>
      <c r="W138" s="124" t="s">
        <v>137</v>
      </c>
    </row>
    <row r="139" spans="1:23" s="119" customFormat="1" ht="15.95" customHeight="1" x14ac:dyDescent="0.25">
      <c r="A139" s="119">
        <v>4</v>
      </c>
      <c r="B139" s="120"/>
      <c r="C139" s="121"/>
      <c r="D139" s="225"/>
      <c r="E139" s="224" t="s">
        <v>247</v>
      </c>
      <c r="F139" s="269" t="s">
        <v>108</v>
      </c>
      <c r="G139" s="269"/>
      <c r="H139" s="122"/>
      <c r="I139" s="123">
        <f t="shared" si="17"/>
        <v>1826370</v>
      </c>
      <c r="J139" s="123">
        <v>44983</v>
      </c>
      <c r="K139" s="123">
        <v>38123</v>
      </c>
      <c r="L139" s="123">
        <v>171969</v>
      </c>
      <c r="M139" s="123">
        <v>42579</v>
      </c>
      <c r="N139" s="123">
        <v>335185</v>
      </c>
      <c r="O139" s="123">
        <v>110810</v>
      </c>
      <c r="P139" s="123">
        <v>54657</v>
      </c>
      <c r="Q139" s="123">
        <v>30645</v>
      </c>
      <c r="R139" s="123">
        <v>95930</v>
      </c>
      <c r="S139" s="123">
        <v>405357</v>
      </c>
      <c r="T139" s="123">
        <v>133426</v>
      </c>
      <c r="U139" s="123">
        <v>362706</v>
      </c>
      <c r="V139" s="124" t="s">
        <v>94</v>
      </c>
      <c r="W139" s="124" t="s">
        <v>137</v>
      </c>
    </row>
    <row r="140" spans="1:23" s="112" customFormat="1" ht="15.95" customHeight="1" x14ac:dyDescent="0.25">
      <c r="A140" s="112">
        <v>3</v>
      </c>
      <c r="B140" s="113"/>
      <c r="C140" s="114"/>
      <c r="D140" s="221">
        <v>61.002000000000002</v>
      </c>
      <c r="E140" s="276" t="s">
        <v>120</v>
      </c>
      <c r="F140" s="276"/>
      <c r="G140" s="276"/>
      <c r="H140" s="115"/>
      <c r="I140" s="116">
        <f t="shared" si="17"/>
        <v>19319304</v>
      </c>
      <c r="J140" s="116">
        <v>1414325</v>
      </c>
      <c r="K140" s="116">
        <v>804521</v>
      </c>
      <c r="L140" s="116">
        <v>505914</v>
      </c>
      <c r="M140" s="116">
        <v>743651</v>
      </c>
      <c r="N140" s="116">
        <v>2058019</v>
      </c>
      <c r="O140" s="116">
        <v>224581</v>
      </c>
      <c r="P140" s="116">
        <v>2357409</v>
      </c>
      <c r="Q140" s="116">
        <v>900340</v>
      </c>
      <c r="R140" s="116">
        <v>1579627</v>
      </c>
      <c r="S140" s="116">
        <v>1859898</v>
      </c>
      <c r="T140" s="116">
        <v>3710800</v>
      </c>
      <c r="U140" s="116">
        <v>3160219</v>
      </c>
      <c r="V140" s="133" t="s">
        <v>94</v>
      </c>
      <c r="W140" s="133" t="s">
        <v>137</v>
      </c>
    </row>
    <row r="141" spans="1:23" s="112" customFormat="1" ht="32.1" customHeight="1" x14ac:dyDescent="0.25">
      <c r="A141" s="112">
        <v>3</v>
      </c>
      <c r="B141" s="113"/>
      <c r="C141" s="114"/>
      <c r="D141" s="221">
        <v>61.003</v>
      </c>
      <c r="E141" s="280" t="s">
        <v>133</v>
      </c>
      <c r="F141" s="280"/>
      <c r="G141" s="280"/>
      <c r="H141" s="115"/>
      <c r="I141" s="116">
        <f t="shared" si="17"/>
        <v>15614895</v>
      </c>
      <c r="J141" s="116">
        <v>1035382</v>
      </c>
      <c r="K141" s="116">
        <v>1177425</v>
      </c>
      <c r="L141" s="116">
        <v>1238595</v>
      </c>
      <c r="M141" s="116">
        <v>1194940</v>
      </c>
      <c r="N141" s="116">
        <v>1418750</v>
      </c>
      <c r="O141" s="116">
        <v>1317154</v>
      </c>
      <c r="P141" s="116">
        <v>1248067</v>
      </c>
      <c r="Q141" s="116">
        <v>1024938</v>
      </c>
      <c r="R141" s="116">
        <v>1329441</v>
      </c>
      <c r="S141" s="116">
        <v>1740841</v>
      </c>
      <c r="T141" s="116">
        <v>1250467</v>
      </c>
      <c r="U141" s="116">
        <v>1638895</v>
      </c>
      <c r="V141" s="144" t="s">
        <v>270</v>
      </c>
      <c r="W141" s="117" t="s">
        <v>137</v>
      </c>
    </row>
    <row r="142" spans="1:23" ht="15.95" customHeight="1" x14ac:dyDescent="0.25">
      <c r="A142" s="92">
        <v>2</v>
      </c>
      <c r="B142" s="107"/>
      <c r="C142" s="108">
        <v>62</v>
      </c>
      <c r="D142" s="270" t="s">
        <v>167</v>
      </c>
      <c r="E142" s="270"/>
      <c r="F142" s="270"/>
      <c r="G142" s="270"/>
      <c r="H142" s="109"/>
      <c r="I142" s="110">
        <f t="shared" si="17"/>
        <v>0</v>
      </c>
      <c r="J142" s="116">
        <v>0</v>
      </c>
      <c r="K142" s="116">
        <v>0</v>
      </c>
      <c r="L142" s="116">
        <v>0</v>
      </c>
      <c r="M142" s="116">
        <v>0</v>
      </c>
      <c r="N142" s="116">
        <v>0</v>
      </c>
      <c r="O142" s="116">
        <v>0</v>
      </c>
      <c r="P142" s="116">
        <v>0</v>
      </c>
      <c r="Q142" s="116">
        <v>0</v>
      </c>
      <c r="R142" s="116">
        <v>0</v>
      </c>
      <c r="S142" s="116">
        <v>0</v>
      </c>
      <c r="T142" s="116">
        <v>0</v>
      </c>
      <c r="U142" s="116">
        <v>0</v>
      </c>
      <c r="V142" s="134" t="s">
        <v>94</v>
      </c>
      <c r="W142" s="134" t="s">
        <v>137</v>
      </c>
    </row>
    <row r="143" spans="1:23" ht="15.95" customHeight="1" x14ac:dyDescent="0.25">
      <c r="A143" s="92">
        <v>2</v>
      </c>
      <c r="B143" s="107"/>
      <c r="C143" s="108">
        <v>63</v>
      </c>
      <c r="D143" s="270" t="s">
        <v>168</v>
      </c>
      <c r="E143" s="270"/>
      <c r="F143" s="270"/>
      <c r="G143" s="270"/>
      <c r="H143" s="109"/>
      <c r="I143" s="110">
        <f t="shared" si="17"/>
        <v>0</v>
      </c>
      <c r="J143" s="116">
        <v>0</v>
      </c>
      <c r="K143" s="116">
        <v>0</v>
      </c>
      <c r="L143" s="116">
        <v>0</v>
      </c>
      <c r="M143" s="116">
        <v>0</v>
      </c>
      <c r="N143" s="116">
        <v>0</v>
      </c>
      <c r="O143" s="116">
        <v>0</v>
      </c>
      <c r="P143" s="116">
        <v>0</v>
      </c>
      <c r="Q143" s="116">
        <v>0</v>
      </c>
      <c r="R143" s="116">
        <v>0</v>
      </c>
      <c r="S143" s="116">
        <v>0</v>
      </c>
      <c r="T143" s="116">
        <v>0</v>
      </c>
      <c r="U143" s="116">
        <v>0</v>
      </c>
      <c r="V143" s="134" t="s">
        <v>94</v>
      </c>
      <c r="W143" s="134" t="s">
        <v>137</v>
      </c>
    </row>
    <row r="144" spans="1:23" ht="48" customHeight="1" x14ac:dyDescent="0.25">
      <c r="A144" s="92">
        <v>2</v>
      </c>
      <c r="B144" s="107"/>
      <c r="C144" s="108">
        <v>69</v>
      </c>
      <c r="D144" s="268" t="s">
        <v>169</v>
      </c>
      <c r="E144" s="268"/>
      <c r="F144" s="268"/>
      <c r="G144" s="268"/>
      <c r="H144" s="109"/>
      <c r="I144" s="110">
        <f t="shared" si="17"/>
        <v>0</v>
      </c>
      <c r="J144" s="116">
        <v>0</v>
      </c>
      <c r="K144" s="116">
        <v>0</v>
      </c>
      <c r="L144" s="116">
        <v>0</v>
      </c>
      <c r="M144" s="116">
        <v>0</v>
      </c>
      <c r="N144" s="116">
        <v>0</v>
      </c>
      <c r="O144" s="116">
        <v>0</v>
      </c>
      <c r="P144" s="116">
        <v>0</v>
      </c>
      <c r="Q144" s="116">
        <v>0</v>
      </c>
      <c r="R144" s="116">
        <v>0</v>
      </c>
      <c r="S144" s="116">
        <v>0</v>
      </c>
      <c r="T144" s="116">
        <v>0</v>
      </c>
      <c r="U144" s="116">
        <v>0</v>
      </c>
      <c r="V144" s="111" t="s">
        <v>94</v>
      </c>
      <c r="W144" s="111" t="s">
        <v>137</v>
      </c>
    </row>
    <row r="145" spans="1:23" s="100" customFormat="1" ht="32.1" customHeight="1" x14ac:dyDescent="0.25">
      <c r="A145" s="100">
        <v>1</v>
      </c>
      <c r="B145" s="101">
        <v>7</v>
      </c>
      <c r="C145" s="278" t="s">
        <v>273</v>
      </c>
      <c r="D145" s="278"/>
      <c r="E145" s="278"/>
      <c r="F145" s="278"/>
      <c r="G145" s="278"/>
      <c r="H145" s="103"/>
      <c r="I145" s="105">
        <f t="shared" si="17"/>
        <v>0</v>
      </c>
      <c r="J145" s="105">
        <f>SUM(J146:J154)</f>
        <v>0</v>
      </c>
      <c r="K145" s="105">
        <f t="shared" ref="K145:U145" si="27">SUM(K146:K154)</f>
        <v>0</v>
      </c>
      <c r="L145" s="105">
        <f t="shared" si="27"/>
        <v>0</v>
      </c>
      <c r="M145" s="105">
        <f t="shared" si="27"/>
        <v>0</v>
      </c>
      <c r="N145" s="105">
        <f t="shared" si="27"/>
        <v>0</v>
      </c>
      <c r="O145" s="105">
        <f t="shared" si="27"/>
        <v>0</v>
      </c>
      <c r="P145" s="105">
        <f t="shared" si="27"/>
        <v>0</v>
      </c>
      <c r="Q145" s="105">
        <f t="shared" si="27"/>
        <v>0</v>
      </c>
      <c r="R145" s="105">
        <f t="shared" si="27"/>
        <v>0</v>
      </c>
      <c r="S145" s="105">
        <f t="shared" si="27"/>
        <v>0</v>
      </c>
      <c r="T145" s="105">
        <f t="shared" si="27"/>
        <v>0</v>
      </c>
      <c r="U145" s="105">
        <f t="shared" si="27"/>
        <v>0</v>
      </c>
      <c r="V145" s="145" t="s">
        <v>270</v>
      </c>
      <c r="W145" s="145" t="s">
        <v>137</v>
      </c>
    </row>
    <row r="146" spans="1:23" ht="32.1" customHeight="1" x14ac:dyDescent="0.25">
      <c r="A146" s="92">
        <v>2</v>
      </c>
      <c r="B146" s="107"/>
      <c r="C146" s="108">
        <v>71</v>
      </c>
      <c r="D146" s="268" t="s">
        <v>170</v>
      </c>
      <c r="E146" s="268"/>
      <c r="F146" s="268"/>
      <c r="G146" s="268"/>
      <c r="H146" s="109"/>
      <c r="I146" s="110">
        <f t="shared" si="17"/>
        <v>0</v>
      </c>
      <c r="J146" s="116">
        <v>0</v>
      </c>
      <c r="K146" s="116">
        <v>0</v>
      </c>
      <c r="L146" s="116">
        <v>0</v>
      </c>
      <c r="M146" s="116">
        <v>0</v>
      </c>
      <c r="N146" s="116">
        <v>0</v>
      </c>
      <c r="O146" s="116">
        <v>0</v>
      </c>
      <c r="P146" s="116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46" t="s">
        <v>270</v>
      </c>
      <c r="W146" s="146" t="s">
        <v>137</v>
      </c>
    </row>
    <row r="147" spans="1:23" ht="32.1" customHeight="1" x14ac:dyDescent="0.25">
      <c r="A147" s="92">
        <v>2</v>
      </c>
      <c r="B147" s="107"/>
      <c r="C147" s="108">
        <v>72</v>
      </c>
      <c r="D147" s="268" t="s">
        <v>171</v>
      </c>
      <c r="E147" s="268"/>
      <c r="F147" s="268"/>
      <c r="G147" s="268"/>
      <c r="H147" s="109"/>
      <c r="I147" s="110">
        <f t="shared" si="17"/>
        <v>0</v>
      </c>
      <c r="J147" s="110">
        <v>0</v>
      </c>
      <c r="K147" s="110">
        <v>0</v>
      </c>
      <c r="L147" s="110">
        <v>0</v>
      </c>
      <c r="M147" s="110">
        <v>0</v>
      </c>
      <c r="N147" s="110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0">
        <v>0</v>
      </c>
      <c r="V147" s="146" t="s">
        <v>270</v>
      </c>
      <c r="W147" s="146" t="s">
        <v>137</v>
      </c>
    </row>
    <row r="148" spans="1:23" ht="48" customHeight="1" x14ac:dyDescent="0.25">
      <c r="A148" s="92">
        <v>2</v>
      </c>
      <c r="B148" s="107"/>
      <c r="C148" s="108">
        <v>73</v>
      </c>
      <c r="D148" s="268" t="s">
        <v>172</v>
      </c>
      <c r="E148" s="268"/>
      <c r="F148" s="268"/>
      <c r="G148" s="268"/>
      <c r="H148" s="109"/>
      <c r="I148" s="110">
        <f t="shared" si="17"/>
        <v>0</v>
      </c>
      <c r="J148" s="110">
        <v>0</v>
      </c>
      <c r="K148" s="110">
        <v>0</v>
      </c>
      <c r="L148" s="110">
        <v>0</v>
      </c>
      <c r="M148" s="110">
        <v>0</v>
      </c>
      <c r="N148" s="110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0">
        <v>0</v>
      </c>
      <c r="V148" s="146" t="s">
        <v>270</v>
      </c>
      <c r="W148" s="146" t="s">
        <v>137</v>
      </c>
    </row>
    <row r="149" spans="1:23" ht="48" customHeight="1" x14ac:dyDescent="0.25">
      <c r="A149" s="92">
        <v>2</v>
      </c>
      <c r="B149" s="107"/>
      <c r="C149" s="108">
        <v>74</v>
      </c>
      <c r="D149" s="268" t="s">
        <v>173</v>
      </c>
      <c r="E149" s="268"/>
      <c r="F149" s="268"/>
      <c r="G149" s="268"/>
      <c r="H149" s="109"/>
      <c r="I149" s="110">
        <f t="shared" si="17"/>
        <v>0</v>
      </c>
      <c r="J149" s="110">
        <v>0</v>
      </c>
      <c r="K149" s="110">
        <v>0</v>
      </c>
      <c r="L149" s="110">
        <v>0</v>
      </c>
      <c r="M149" s="110">
        <v>0</v>
      </c>
      <c r="N149" s="110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0">
        <v>0</v>
      </c>
      <c r="V149" s="146" t="s">
        <v>270</v>
      </c>
      <c r="W149" s="146" t="s">
        <v>137</v>
      </c>
    </row>
    <row r="150" spans="1:23" ht="48" customHeight="1" x14ac:dyDescent="0.25">
      <c r="A150" s="92">
        <v>2</v>
      </c>
      <c r="B150" s="107"/>
      <c r="C150" s="108">
        <v>75</v>
      </c>
      <c r="D150" s="268" t="s">
        <v>174</v>
      </c>
      <c r="E150" s="268"/>
      <c r="F150" s="268"/>
      <c r="G150" s="268"/>
      <c r="H150" s="109"/>
      <c r="I150" s="110">
        <f t="shared" si="17"/>
        <v>0</v>
      </c>
      <c r="J150" s="110">
        <v>0</v>
      </c>
      <c r="K150" s="110">
        <v>0</v>
      </c>
      <c r="L150" s="110">
        <v>0</v>
      </c>
      <c r="M150" s="110">
        <v>0</v>
      </c>
      <c r="N150" s="110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0">
        <v>0</v>
      </c>
      <c r="V150" s="146" t="s">
        <v>270</v>
      </c>
      <c r="W150" s="146" t="s">
        <v>137</v>
      </c>
    </row>
    <row r="151" spans="1:23" ht="48" customHeight="1" x14ac:dyDescent="0.25">
      <c r="A151" s="92">
        <v>2</v>
      </c>
      <c r="B151" s="107"/>
      <c r="C151" s="108">
        <v>76</v>
      </c>
      <c r="D151" s="268" t="s">
        <v>175</v>
      </c>
      <c r="E151" s="268"/>
      <c r="F151" s="268"/>
      <c r="G151" s="268"/>
      <c r="H151" s="109"/>
      <c r="I151" s="110">
        <f t="shared" si="17"/>
        <v>0</v>
      </c>
      <c r="J151" s="110">
        <v>0</v>
      </c>
      <c r="K151" s="110">
        <v>0</v>
      </c>
      <c r="L151" s="110">
        <v>0</v>
      </c>
      <c r="M151" s="110">
        <v>0</v>
      </c>
      <c r="N151" s="110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0">
        <v>0</v>
      </c>
      <c r="V151" s="146" t="s">
        <v>270</v>
      </c>
      <c r="W151" s="146" t="s">
        <v>137</v>
      </c>
    </row>
    <row r="152" spans="1:23" ht="48" customHeight="1" x14ac:dyDescent="0.25">
      <c r="A152" s="92">
        <v>2</v>
      </c>
      <c r="B152" s="107"/>
      <c r="C152" s="108">
        <v>77</v>
      </c>
      <c r="D152" s="268" t="s">
        <v>176</v>
      </c>
      <c r="E152" s="268"/>
      <c r="F152" s="268"/>
      <c r="G152" s="268"/>
      <c r="H152" s="109"/>
      <c r="I152" s="110">
        <f t="shared" si="17"/>
        <v>0</v>
      </c>
      <c r="J152" s="110">
        <v>0</v>
      </c>
      <c r="K152" s="110">
        <v>0</v>
      </c>
      <c r="L152" s="110">
        <v>0</v>
      </c>
      <c r="M152" s="110">
        <v>0</v>
      </c>
      <c r="N152" s="110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0">
        <v>0</v>
      </c>
      <c r="V152" s="146" t="s">
        <v>270</v>
      </c>
      <c r="W152" s="146" t="s">
        <v>137</v>
      </c>
    </row>
    <row r="153" spans="1:23" ht="32.1" customHeight="1" x14ac:dyDescent="0.25">
      <c r="A153" s="92">
        <v>2</v>
      </c>
      <c r="B153" s="107"/>
      <c r="C153" s="108">
        <v>78</v>
      </c>
      <c r="D153" s="268" t="s">
        <v>177</v>
      </c>
      <c r="E153" s="268"/>
      <c r="F153" s="268"/>
      <c r="G153" s="268"/>
      <c r="H153" s="109"/>
      <c r="I153" s="110">
        <f t="shared" si="17"/>
        <v>0</v>
      </c>
      <c r="J153" s="110">
        <v>0</v>
      </c>
      <c r="K153" s="110">
        <v>0</v>
      </c>
      <c r="L153" s="110">
        <v>0</v>
      </c>
      <c r="M153" s="110">
        <v>0</v>
      </c>
      <c r="N153" s="110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0">
        <v>0</v>
      </c>
      <c r="V153" s="146" t="s">
        <v>270</v>
      </c>
      <c r="W153" s="146" t="s">
        <v>137</v>
      </c>
    </row>
    <row r="154" spans="1:23" ht="32.1" customHeight="1" x14ac:dyDescent="0.25">
      <c r="A154" s="92">
        <v>2</v>
      </c>
      <c r="B154" s="107"/>
      <c r="C154" s="108">
        <v>79</v>
      </c>
      <c r="D154" s="268" t="s">
        <v>178</v>
      </c>
      <c r="E154" s="268"/>
      <c r="F154" s="268"/>
      <c r="G154" s="268"/>
      <c r="H154" s="109"/>
      <c r="I154" s="110">
        <f t="shared" si="17"/>
        <v>0</v>
      </c>
      <c r="J154" s="110">
        <v>0</v>
      </c>
      <c r="K154" s="110">
        <v>0</v>
      </c>
      <c r="L154" s="110">
        <v>0</v>
      </c>
      <c r="M154" s="110">
        <v>0</v>
      </c>
      <c r="N154" s="110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10">
        <v>0</v>
      </c>
      <c r="V154" s="146" t="s">
        <v>270</v>
      </c>
      <c r="W154" s="146" t="s">
        <v>137</v>
      </c>
    </row>
    <row r="155" spans="1:23" s="100" customFormat="1" ht="32.1" customHeight="1" x14ac:dyDescent="0.25">
      <c r="A155" s="100">
        <v>1</v>
      </c>
      <c r="B155" s="101">
        <v>8</v>
      </c>
      <c r="C155" s="278" t="s">
        <v>179</v>
      </c>
      <c r="D155" s="278"/>
      <c r="E155" s="278"/>
      <c r="F155" s="278"/>
      <c r="G155" s="278"/>
      <c r="H155" s="103"/>
      <c r="I155" s="105">
        <f t="shared" si="17"/>
        <v>118782607071</v>
      </c>
      <c r="J155" s="105">
        <f t="shared" ref="J155:U155" si="28">SUM(J156,J167,J189,J218,J238)</f>
        <v>11314159882</v>
      </c>
      <c r="K155" s="105">
        <f t="shared" si="28"/>
        <v>10349626622</v>
      </c>
      <c r="L155" s="105">
        <f t="shared" si="28"/>
        <v>9153462083</v>
      </c>
      <c r="M155" s="105">
        <f t="shared" si="28"/>
        <v>10461881809</v>
      </c>
      <c r="N155" s="105">
        <f t="shared" si="28"/>
        <v>10739701865</v>
      </c>
      <c r="O155" s="105">
        <f t="shared" si="28"/>
        <v>10102231351</v>
      </c>
      <c r="P155" s="105">
        <f t="shared" si="28"/>
        <v>10668579625</v>
      </c>
      <c r="Q155" s="105">
        <f t="shared" si="28"/>
        <v>9600129914</v>
      </c>
      <c r="R155" s="105">
        <f t="shared" si="28"/>
        <v>9045851148</v>
      </c>
      <c r="S155" s="105">
        <f t="shared" si="28"/>
        <v>9267377185</v>
      </c>
      <c r="T155" s="105">
        <f t="shared" si="28"/>
        <v>8418819986</v>
      </c>
      <c r="U155" s="105">
        <f t="shared" si="28"/>
        <v>9660785601</v>
      </c>
      <c r="V155" s="106"/>
      <c r="W155" s="106"/>
    </row>
    <row r="156" spans="1:23" ht="15.95" customHeight="1" x14ac:dyDescent="0.25">
      <c r="A156" s="92">
        <v>2</v>
      </c>
      <c r="B156" s="107"/>
      <c r="C156" s="108">
        <v>81</v>
      </c>
      <c r="D156" s="270" t="s">
        <v>68</v>
      </c>
      <c r="E156" s="270"/>
      <c r="F156" s="270"/>
      <c r="G156" s="270"/>
      <c r="H156" s="109"/>
      <c r="I156" s="110">
        <f t="shared" si="17"/>
        <v>61697647719</v>
      </c>
      <c r="J156" s="110">
        <f>+J157+J158+J159+J160+J161+J162+J163+J164+J165+J166</f>
        <v>5633358554</v>
      </c>
      <c r="K156" s="110">
        <f t="shared" ref="K156:U156" si="29">+K157+K158+K159+K160+K161+K162+K163+K164+K165+K166</f>
        <v>5778304796</v>
      </c>
      <c r="L156" s="110">
        <f t="shared" si="29"/>
        <v>4481836106</v>
      </c>
      <c r="M156" s="110">
        <f t="shared" si="29"/>
        <v>6137621008</v>
      </c>
      <c r="N156" s="110">
        <f t="shared" si="29"/>
        <v>5521728310</v>
      </c>
      <c r="O156" s="110">
        <f t="shared" si="29"/>
        <v>5654600406</v>
      </c>
      <c r="P156" s="110">
        <f t="shared" si="29"/>
        <v>5136237458</v>
      </c>
      <c r="Q156" s="110">
        <f t="shared" si="29"/>
        <v>4967683044</v>
      </c>
      <c r="R156" s="110">
        <f t="shared" si="29"/>
        <v>4517632067</v>
      </c>
      <c r="S156" s="110">
        <f t="shared" si="29"/>
        <v>4531937390</v>
      </c>
      <c r="T156" s="110">
        <f t="shared" si="29"/>
        <v>4591338032</v>
      </c>
      <c r="U156" s="110">
        <f t="shared" si="29"/>
        <v>4745370548</v>
      </c>
      <c r="V156" s="111" t="s">
        <v>95</v>
      </c>
      <c r="W156" s="111" t="s">
        <v>137</v>
      </c>
    </row>
    <row r="157" spans="1:23" s="112" customFormat="1" ht="15.95" customHeight="1" x14ac:dyDescent="0.25">
      <c r="A157" s="112">
        <v>3</v>
      </c>
      <c r="B157" s="113"/>
      <c r="C157" s="114"/>
      <c r="D157" s="221">
        <v>81.001000000000005</v>
      </c>
      <c r="E157" s="277" t="s">
        <v>69</v>
      </c>
      <c r="F157" s="277"/>
      <c r="G157" s="277"/>
      <c r="H157" s="115"/>
      <c r="I157" s="116">
        <f t="shared" si="17"/>
        <v>48652161077</v>
      </c>
      <c r="J157" s="116">
        <v>3884963234</v>
      </c>
      <c r="K157" s="116">
        <v>4721514277</v>
      </c>
      <c r="L157" s="116">
        <v>3546083679</v>
      </c>
      <c r="M157" s="116">
        <v>4610286122</v>
      </c>
      <c r="N157" s="116">
        <v>4538028572</v>
      </c>
      <c r="O157" s="116">
        <v>4740665372</v>
      </c>
      <c r="P157" s="116">
        <v>3825287900</v>
      </c>
      <c r="Q157" s="116">
        <v>4140420812</v>
      </c>
      <c r="R157" s="116">
        <v>3681560011</v>
      </c>
      <c r="S157" s="116">
        <v>3262574646</v>
      </c>
      <c r="T157" s="116">
        <v>3798166179</v>
      </c>
      <c r="U157" s="116">
        <v>3902610273</v>
      </c>
      <c r="V157" s="133" t="s">
        <v>95</v>
      </c>
      <c r="W157" s="133" t="s">
        <v>137</v>
      </c>
    </row>
    <row r="158" spans="1:23" s="112" customFormat="1" ht="15.95" customHeight="1" x14ac:dyDescent="0.25">
      <c r="A158" s="112">
        <v>3</v>
      </c>
      <c r="B158" s="113"/>
      <c r="C158" s="114"/>
      <c r="D158" s="221">
        <v>81.001999999999995</v>
      </c>
      <c r="E158" s="277" t="s">
        <v>70</v>
      </c>
      <c r="F158" s="277"/>
      <c r="G158" s="277"/>
      <c r="H158" s="115"/>
      <c r="I158" s="116">
        <f t="shared" si="17"/>
        <v>2259543211</v>
      </c>
      <c r="J158" s="116">
        <v>179527287</v>
      </c>
      <c r="K158" s="116">
        <v>228073636</v>
      </c>
      <c r="L158" s="116">
        <v>170845237</v>
      </c>
      <c r="M158" s="116">
        <v>223158200</v>
      </c>
      <c r="N158" s="116">
        <v>221887719</v>
      </c>
      <c r="O158" s="116">
        <v>206531361</v>
      </c>
      <c r="P158" s="116">
        <v>180172335</v>
      </c>
      <c r="Q158" s="116">
        <v>189081339</v>
      </c>
      <c r="R158" s="116">
        <v>172008581</v>
      </c>
      <c r="S158" s="116">
        <v>134237717</v>
      </c>
      <c r="T158" s="116">
        <v>174861170</v>
      </c>
      <c r="U158" s="116">
        <v>179158629</v>
      </c>
      <c r="V158" s="133" t="s">
        <v>95</v>
      </c>
      <c r="W158" s="133" t="s">
        <v>137</v>
      </c>
    </row>
    <row r="159" spans="1:23" s="112" customFormat="1" ht="15.95" customHeight="1" x14ac:dyDescent="0.25">
      <c r="A159" s="112">
        <v>3</v>
      </c>
      <c r="B159" s="113"/>
      <c r="C159" s="114"/>
      <c r="D159" s="221">
        <v>81.003</v>
      </c>
      <c r="E159" s="277" t="s">
        <v>71</v>
      </c>
      <c r="F159" s="277"/>
      <c r="G159" s="277"/>
      <c r="H159" s="115"/>
      <c r="I159" s="116">
        <f t="shared" ref="I159:I245" si="30">SUM(J159:U159)</f>
        <v>617729278</v>
      </c>
      <c r="J159" s="116">
        <v>43956823</v>
      </c>
      <c r="K159" s="116">
        <v>99489565</v>
      </c>
      <c r="L159" s="116">
        <v>43769853</v>
      </c>
      <c r="M159" s="116">
        <v>43685407</v>
      </c>
      <c r="N159" s="116">
        <v>44279754</v>
      </c>
      <c r="O159" s="116">
        <v>44824592</v>
      </c>
      <c r="P159" s="116">
        <v>48363489</v>
      </c>
      <c r="Q159" s="116">
        <v>48267050</v>
      </c>
      <c r="R159" s="116">
        <v>49121043</v>
      </c>
      <c r="S159" s="116">
        <v>55883433</v>
      </c>
      <c r="T159" s="116">
        <v>48477421</v>
      </c>
      <c r="U159" s="116">
        <v>47610848</v>
      </c>
      <c r="V159" s="133" t="s">
        <v>95</v>
      </c>
      <c r="W159" s="133" t="s">
        <v>137</v>
      </c>
    </row>
    <row r="160" spans="1:23" s="112" customFormat="1" ht="15.95" customHeight="1" x14ac:dyDescent="0.25">
      <c r="A160" s="112">
        <v>3</v>
      </c>
      <c r="B160" s="113"/>
      <c r="C160" s="114"/>
      <c r="D160" s="221">
        <v>81.004000000000005</v>
      </c>
      <c r="E160" s="280" t="s">
        <v>72</v>
      </c>
      <c r="F160" s="280"/>
      <c r="G160" s="280"/>
      <c r="H160" s="115"/>
      <c r="I160" s="116">
        <f t="shared" si="30"/>
        <v>163447794</v>
      </c>
      <c r="J160" s="116">
        <v>13620650</v>
      </c>
      <c r="K160" s="116">
        <v>13620650</v>
      </c>
      <c r="L160" s="116">
        <v>13620650</v>
      </c>
      <c r="M160" s="116">
        <v>13620650</v>
      </c>
      <c r="N160" s="116">
        <v>13620650</v>
      </c>
      <c r="O160" s="116">
        <v>13620650</v>
      </c>
      <c r="P160" s="116">
        <v>13620650</v>
      </c>
      <c r="Q160" s="116">
        <v>13620650</v>
      </c>
      <c r="R160" s="116">
        <v>13620650</v>
      </c>
      <c r="S160" s="116">
        <v>13620650</v>
      </c>
      <c r="T160" s="116">
        <v>13620650</v>
      </c>
      <c r="U160" s="116">
        <v>13620644</v>
      </c>
      <c r="V160" s="133" t="s">
        <v>95</v>
      </c>
      <c r="W160" s="133" t="s">
        <v>137</v>
      </c>
    </row>
    <row r="161" spans="1:23" s="112" customFormat="1" ht="15.95" customHeight="1" x14ac:dyDescent="0.25">
      <c r="A161" s="112">
        <v>3</v>
      </c>
      <c r="B161" s="113"/>
      <c r="C161" s="114"/>
      <c r="D161" s="221">
        <v>81.004999999999995</v>
      </c>
      <c r="E161" s="277" t="s">
        <v>109</v>
      </c>
      <c r="F161" s="277"/>
      <c r="G161" s="277"/>
      <c r="H161" s="115"/>
      <c r="I161" s="116">
        <f t="shared" si="30"/>
        <v>3233543928</v>
      </c>
      <c r="J161" s="116">
        <v>650704255</v>
      </c>
      <c r="K161" s="116">
        <v>81671543</v>
      </c>
      <c r="L161" s="116">
        <v>81671543</v>
      </c>
      <c r="M161" s="116">
        <v>717910876</v>
      </c>
      <c r="N161" s="116">
        <v>168952058</v>
      </c>
      <c r="O161" s="116">
        <v>81671543</v>
      </c>
      <c r="P161" s="116">
        <v>561539148</v>
      </c>
      <c r="Q161" s="116">
        <v>81671543</v>
      </c>
      <c r="R161" s="116">
        <v>81671543</v>
      </c>
      <c r="S161" s="116">
        <v>562736790</v>
      </c>
      <c r="T161" s="116">
        <v>81671543</v>
      </c>
      <c r="U161" s="116">
        <v>81671543</v>
      </c>
      <c r="V161" s="133" t="s">
        <v>95</v>
      </c>
      <c r="W161" s="133" t="s">
        <v>137</v>
      </c>
    </row>
    <row r="162" spans="1:23" s="112" customFormat="1" ht="15.95" customHeight="1" x14ac:dyDescent="0.25">
      <c r="A162" s="112">
        <v>3</v>
      </c>
      <c r="B162" s="113"/>
      <c r="C162" s="114"/>
      <c r="D162" s="221">
        <v>81.006</v>
      </c>
      <c r="E162" s="280" t="s">
        <v>73</v>
      </c>
      <c r="F162" s="280"/>
      <c r="G162" s="280"/>
      <c r="H162" s="115"/>
      <c r="I162" s="116">
        <f t="shared" si="30"/>
        <v>578267951</v>
      </c>
      <c r="J162" s="116">
        <v>50592238</v>
      </c>
      <c r="K162" s="116">
        <v>48600028</v>
      </c>
      <c r="L162" s="116">
        <v>43971407</v>
      </c>
      <c r="M162" s="116">
        <v>40935283</v>
      </c>
      <c r="N162" s="116">
        <v>50874422</v>
      </c>
      <c r="O162" s="116">
        <v>48634747</v>
      </c>
      <c r="P162" s="116">
        <v>50499976</v>
      </c>
      <c r="Q162" s="116">
        <v>48598293</v>
      </c>
      <c r="R162" s="116">
        <v>50033246</v>
      </c>
      <c r="S162" s="116">
        <v>49986202</v>
      </c>
      <c r="T162" s="116">
        <v>46981932</v>
      </c>
      <c r="U162" s="116">
        <v>48560177</v>
      </c>
      <c r="V162" s="133" t="s">
        <v>95</v>
      </c>
      <c r="W162" s="133" t="s">
        <v>137</v>
      </c>
    </row>
    <row r="163" spans="1:23" s="112" customFormat="1" ht="15.95" customHeight="1" x14ac:dyDescent="0.25">
      <c r="A163" s="112">
        <v>3</v>
      </c>
      <c r="B163" s="113"/>
      <c r="C163" s="114"/>
      <c r="D163" s="221">
        <v>81.006999999999906</v>
      </c>
      <c r="E163" s="276" t="s">
        <v>180</v>
      </c>
      <c r="F163" s="276"/>
      <c r="G163" s="276"/>
      <c r="H163" s="115"/>
      <c r="I163" s="116">
        <f t="shared" si="30"/>
        <v>1122133103</v>
      </c>
      <c r="J163" s="116">
        <v>97226138</v>
      </c>
      <c r="K163" s="116">
        <v>94017178</v>
      </c>
      <c r="L163" s="116">
        <v>86578170</v>
      </c>
      <c r="M163" s="116">
        <v>81072374</v>
      </c>
      <c r="N163" s="116">
        <v>98206702</v>
      </c>
      <c r="O163" s="116">
        <v>93322670</v>
      </c>
      <c r="P163" s="116">
        <v>96079705</v>
      </c>
      <c r="Q163" s="116">
        <v>93480722</v>
      </c>
      <c r="R163" s="116">
        <v>95946517</v>
      </c>
      <c r="S163" s="116">
        <v>97627232</v>
      </c>
      <c r="T163" s="116">
        <v>92259404</v>
      </c>
      <c r="U163" s="116">
        <v>96316291</v>
      </c>
      <c r="V163" s="133" t="s">
        <v>95</v>
      </c>
      <c r="W163" s="133" t="s">
        <v>137</v>
      </c>
    </row>
    <row r="164" spans="1:23" s="112" customFormat="1" ht="15.95" customHeight="1" x14ac:dyDescent="0.25">
      <c r="A164" s="112">
        <v>3</v>
      </c>
      <c r="B164" s="113"/>
      <c r="C164" s="114"/>
      <c r="D164" s="221">
        <v>81.007999999999896</v>
      </c>
      <c r="E164" s="280" t="s">
        <v>262</v>
      </c>
      <c r="F164" s="280"/>
      <c r="G164" s="280"/>
      <c r="H164" s="115"/>
      <c r="I164" s="116">
        <f t="shared" si="30"/>
        <v>20089420</v>
      </c>
      <c r="J164" s="116">
        <v>2144056</v>
      </c>
      <c r="K164" s="116">
        <v>1658673</v>
      </c>
      <c r="L164" s="116">
        <v>1937081</v>
      </c>
      <c r="M164" s="116">
        <v>1171216</v>
      </c>
      <c r="N164" s="116">
        <v>1476301</v>
      </c>
      <c r="O164" s="116">
        <v>1789287</v>
      </c>
      <c r="P164" s="116">
        <v>2142079</v>
      </c>
      <c r="Q164" s="116">
        <v>1318010</v>
      </c>
      <c r="R164" s="116">
        <v>1801920</v>
      </c>
      <c r="S164" s="116">
        <v>1400857</v>
      </c>
      <c r="T164" s="116">
        <v>1689187</v>
      </c>
      <c r="U164" s="116">
        <v>1560753</v>
      </c>
      <c r="V164" s="133" t="s">
        <v>95</v>
      </c>
      <c r="W164" s="133" t="s">
        <v>137</v>
      </c>
    </row>
    <row r="165" spans="1:23" s="112" customFormat="1" ht="32.1" customHeight="1" x14ac:dyDescent="0.25">
      <c r="A165" s="112">
        <v>3</v>
      </c>
      <c r="B165" s="113"/>
      <c r="C165" s="114"/>
      <c r="D165" s="221">
        <v>81.008999999999901</v>
      </c>
      <c r="E165" s="280" t="s">
        <v>182</v>
      </c>
      <c r="F165" s="280"/>
      <c r="G165" s="280"/>
      <c r="H165" s="115"/>
      <c r="I165" s="116">
        <f t="shared" si="30"/>
        <v>5050731957</v>
      </c>
      <c r="J165" s="116">
        <v>710623873</v>
      </c>
      <c r="K165" s="116">
        <v>489659246</v>
      </c>
      <c r="L165" s="116">
        <v>493358486</v>
      </c>
      <c r="M165" s="116">
        <v>405780880</v>
      </c>
      <c r="N165" s="116">
        <v>384402132</v>
      </c>
      <c r="O165" s="116">
        <v>423540184</v>
      </c>
      <c r="P165" s="116">
        <v>358532176</v>
      </c>
      <c r="Q165" s="116">
        <v>351224625</v>
      </c>
      <c r="R165" s="116">
        <v>371868556</v>
      </c>
      <c r="S165" s="116">
        <v>353869863</v>
      </c>
      <c r="T165" s="116">
        <v>333610546</v>
      </c>
      <c r="U165" s="116">
        <v>374261390</v>
      </c>
      <c r="V165" s="133" t="s">
        <v>95</v>
      </c>
      <c r="W165" s="133" t="s">
        <v>137</v>
      </c>
    </row>
    <row r="166" spans="1:23" s="112" customFormat="1" ht="15.95" customHeight="1" x14ac:dyDescent="0.25">
      <c r="A166" s="112">
        <v>3</v>
      </c>
      <c r="B166" s="113"/>
      <c r="C166" s="114"/>
      <c r="D166" s="227" t="s">
        <v>264</v>
      </c>
      <c r="E166" s="280" t="s">
        <v>110</v>
      </c>
      <c r="F166" s="280"/>
      <c r="G166" s="280"/>
      <c r="H166" s="115"/>
      <c r="I166" s="116">
        <f t="shared" si="30"/>
        <v>0</v>
      </c>
      <c r="J166" s="116">
        <v>0</v>
      </c>
      <c r="K166" s="116">
        <v>0</v>
      </c>
      <c r="L166" s="116">
        <v>0</v>
      </c>
      <c r="M166" s="116">
        <v>0</v>
      </c>
      <c r="N166" s="116">
        <v>0</v>
      </c>
      <c r="O166" s="116">
        <v>0</v>
      </c>
      <c r="P166" s="116">
        <v>0</v>
      </c>
      <c r="Q166" s="116">
        <v>0</v>
      </c>
      <c r="R166" s="116">
        <v>0</v>
      </c>
      <c r="S166" s="116">
        <v>0</v>
      </c>
      <c r="T166" s="116">
        <v>0</v>
      </c>
      <c r="U166" s="116">
        <v>0</v>
      </c>
      <c r="V166" s="133" t="s">
        <v>95</v>
      </c>
      <c r="W166" s="133" t="s">
        <v>137</v>
      </c>
    </row>
    <row r="167" spans="1:23" ht="15.95" customHeight="1" x14ac:dyDescent="0.25">
      <c r="A167" s="92">
        <v>2</v>
      </c>
      <c r="B167" s="107"/>
      <c r="C167" s="108">
        <v>82</v>
      </c>
      <c r="D167" s="270" t="s">
        <v>74</v>
      </c>
      <c r="E167" s="270"/>
      <c r="F167" s="270"/>
      <c r="G167" s="270"/>
      <c r="H167" s="109"/>
      <c r="I167" s="110">
        <f t="shared" si="30"/>
        <v>48787429870</v>
      </c>
      <c r="J167" s="110">
        <f>SUM(J168,J173:J174,J177:J178,J184,J187:J188)</f>
        <v>5013804614</v>
      </c>
      <c r="K167" s="110">
        <f t="shared" ref="K167:U167" si="31">SUM(K168,K173:K174,K177:K178,K184,K187:K188)</f>
        <v>3944016992</v>
      </c>
      <c r="L167" s="110">
        <f t="shared" si="31"/>
        <v>3923589580</v>
      </c>
      <c r="M167" s="110">
        <f t="shared" si="31"/>
        <v>3620850765</v>
      </c>
      <c r="N167" s="110">
        <f t="shared" si="31"/>
        <v>4525258915</v>
      </c>
      <c r="O167" s="110">
        <f t="shared" si="31"/>
        <v>3767421826</v>
      </c>
      <c r="P167" s="110">
        <f t="shared" si="31"/>
        <v>4825967423</v>
      </c>
      <c r="Q167" s="110">
        <f t="shared" si="31"/>
        <v>3939195938</v>
      </c>
      <c r="R167" s="110">
        <f t="shared" si="31"/>
        <v>3851793088</v>
      </c>
      <c r="S167" s="110">
        <f t="shared" si="31"/>
        <v>4017243321</v>
      </c>
      <c r="T167" s="110">
        <f t="shared" si="31"/>
        <v>3061034042</v>
      </c>
      <c r="U167" s="110">
        <f t="shared" si="31"/>
        <v>4297253366</v>
      </c>
      <c r="V167" s="111" t="s">
        <v>95</v>
      </c>
      <c r="W167" s="111" t="s">
        <v>138</v>
      </c>
    </row>
    <row r="168" spans="1:23" s="112" customFormat="1" ht="32.1" customHeight="1" x14ac:dyDescent="0.25">
      <c r="A168" s="112">
        <v>3</v>
      </c>
      <c r="B168" s="113"/>
      <c r="C168" s="114"/>
      <c r="D168" s="221">
        <v>82.001000000000005</v>
      </c>
      <c r="E168" s="277" t="s">
        <v>75</v>
      </c>
      <c r="F168" s="277"/>
      <c r="G168" s="277"/>
      <c r="H168" s="115"/>
      <c r="I168" s="116">
        <f t="shared" si="30"/>
        <v>25547917208</v>
      </c>
      <c r="J168" s="116">
        <f>SUM(J169:J172)</f>
        <v>2941528108</v>
      </c>
      <c r="K168" s="116">
        <f t="shared" ref="K168:U168" si="32">SUM(K169:K172)</f>
        <v>1877205122</v>
      </c>
      <c r="L168" s="116">
        <f t="shared" si="32"/>
        <v>1855413019</v>
      </c>
      <c r="M168" s="116">
        <f t="shared" si="32"/>
        <v>1556772396</v>
      </c>
      <c r="N168" s="116">
        <f t="shared" si="32"/>
        <v>2451870983</v>
      </c>
      <c r="O168" s="116">
        <f t="shared" si="32"/>
        <v>1698108993</v>
      </c>
      <c r="P168" s="116">
        <f t="shared" si="32"/>
        <v>2701902738</v>
      </c>
      <c r="Q168" s="116">
        <f t="shared" si="32"/>
        <v>1839915633</v>
      </c>
      <c r="R168" s="116">
        <f t="shared" si="32"/>
        <v>1798475644</v>
      </c>
      <c r="S168" s="116">
        <f t="shared" si="32"/>
        <v>1966025098</v>
      </c>
      <c r="T168" s="116">
        <f t="shared" si="32"/>
        <v>1863894602</v>
      </c>
      <c r="U168" s="116">
        <f t="shared" si="32"/>
        <v>2996804872</v>
      </c>
      <c r="V168" s="133" t="s">
        <v>95</v>
      </c>
      <c r="W168" s="133" t="s">
        <v>138</v>
      </c>
    </row>
    <row r="169" spans="1:23" s="119" customFormat="1" ht="15.95" customHeight="1" x14ac:dyDescent="0.25">
      <c r="A169" s="119">
        <v>4</v>
      </c>
      <c r="B169" s="120"/>
      <c r="C169" s="121"/>
      <c r="D169" s="225"/>
      <c r="E169" s="225" t="s">
        <v>248</v>
      </c>
      <c r="F169" s="275" t="s">
        <v>113</v>
      </c>
      <c r="G169" s="275"/>
      <c r="H169" s="122"/>
      <c r="I169" s="123">
        <f t="shared" si="30"/>
        <v>22716793876</v>
      </c>
      <c r="J169" s="123">
        <v>2554639811</v>
      </c>
      <c r="K169" s="123">
        <v>1673443396</v>
      </c>
      <c r="L169" s="123">
        <v>1651651293</v>
      </c>
      <c r="M169" s="123">
        <v>1353010670</v>
      </c>
      <c r="N169" s="123">
        <v>2248109257</v>
      </c>
      <c r="O169" s="123">
        <v>1494347267</v>
      </c>
      <c r="P169" s="123">
        <v>2437098821</v>
      </c>
      <c r="Q169" s="123">
        <v>1697196093</v>
      </c>
      <c r="R169" s="123">
        <v>1594713918</v>
      </c>
      <c r="S169" s="123">
        <v>1762263372</v>
      </c>
      <c r="T169" s="123">
        <v>1660132876</v>
      </c>
      <c r="U169" s="123">
        <v>2590187102</v>
      </c>
      <c r="V169" s="124" t="s">
        <v>95</v>
      </c>
      <c r="W169" s="124" t="s">
        <v>138</v>
      </c>
    </row>
    <row r="170" spans="1:23" s="119" customFormat="1" ht="15.95" customHeight="1" x14ac:dyDescent="0.25">
      <c r="A170" s="119">
        <v>4</v>
      </c>
      <c r="B170" s="120"/>
      <c r="C170" s="121"/>
      <c r="D170" s="225"/>
      <c r="E170" s="225" t="s">
        <v>249</v>
      </c>
      <c r="F170" s="275" t="s">
        <v>115</v>
      </c>
      <c r="G170" s="275"/>
      <c r="H170" s="122"/>
      <c r="I170" s="123">
        <f t="shared" si="30"/>
        <v>1038051628</v>
      </c>
      <c r="J170" s="123">
        <v>171122159</v>
      </c>
      <c r="K170" s="123">
        <v>68474841</v>
      </c>
      <c r="L170" s="123">
        <v>68474841</v>
      </c>
      <c r="M170" s="123">
        <v>68474841</v>
      </c>
      <c r="N170" s="123">
        <v>68474841</v>
      </c>
      <c r="O170" s="123">
        <v>68474841</v>
      </c>
      <c r="P170" s="123">
        <v>102690614</v>
      </c>
      <c r="Q170" s="123">
        <v>34259070</v>
      </c>
      <c r="R170" s="123">
        <v>68474841</v>
      </c>
      <c r="S170" s="123">
        <v>68474841</v>
      </c>
      <c r="T170" s="123">
        <v>68474841</v>
      </c>
      <c r="U170" s="123">
        <v>182181057</v>
      </c>
      <c r="V170" s="124" t="s">
        <v>95</v>
      </c>
      <c r="W170" s="124" t="s">
        <v>138</v>
      </c>
    </row>
    <row r="171" spans="1:23" s="119" customFormat="1" ht="15.95" customHeight="1" x14ac:dyDescent="0.25">
      <c r="A171" s="119">
        <v>4</v>
      </c>
      <c r="B171" s="120"/>
      <c r="C171" s="121"/>
      <c r="D171" s="225"/>
      <c r="E171" s="225" t="s">
        <v>250</v>
      </c>
      <c r="F171" s="275" t="s">
        <v>116</v>
      </c>
      <c r="G171" s="275"/>
      <c r="H171" s="122"/>
      <c r="I171" s="123">
        <f t="shared" si="30"/>
        <v>979201262</v>
      </c>
      <c r="J171" s="123">
        <v>81600106</v>
      </c>
      <c r="K171" s="123">
        <v>81600106</v>
      </c>
      <c r="L171" s="123">
        <v>81600106</v>
      </c>
      <c r="M171" s="123">
        <v>81600106</v>
      </c>
      <c r="N171" s="123">
        <v>81600106</v>
      </c>
      <c r="O171" s="123">
        <v>81600106</v>
      </c>
      <c r="P171" s="123">
        <v>81600106</v>
      </c>
      <c r="Q171" s="123">
        <v>81600106</v>
      </c>
      <c r="R171" s="123">
        <v>81600106</v>
      </c>
      <c r="S171" s="123">
        <v>81600106</v>
      </c>
      <c r="T171" s="123">
        <v>81600106</v>
      </c>
      <c r="U171" s="123">
        <v>81600096</v>
      </c>
      <c r="V171" s="124" t="s">
        <v>95</v>
      </c>
      <c r="W171" s="124" t="s">
        <v>138</v>
      </c>
    </row>
    <row r="172" spans="1:23" s="119" customFormat="1" ht="15.95" customHeight="1" x14ac:dyDescent="0.25">
      <c r="A172" s="119">
        <v>4</v>
      </c>
      <c r="B172" s="120"/>
      <c r="C172" s="121"/>
      <c r="D172" s="225"/>
      <c r="E172" s="225" t="s">
        <v>251</v>
      </c>
      <c r="F172" s="275" t="s">
        <v>114</v>
      </c>
      <c r="G172" s="275"/>
      <c r="H172" s="122"/>
      <c r="I172" s="123">
        <f t="shared" si="30"/>
        <v>813870442</v>
      </c>
      <c r="J172" s="123">
        <v>134166032</v>
      </c>
      <c r="K172" s="123">
        <v>53686779</v>
      </c>
      <c r="L172" s="123">
        <v>53686779</v>
      </c>
      <c r="M172" s="123">
        <v>53686779</v>
      </c>
      <c r="N172" s="123">
        <v>53686779</v>
      </c>
      <c r="O172" s="123">
        <v>53686779</v>
      </c>
      <c r="P172" s="123">
        <v>80513197</v>
      </c>
      <c r="Q172" s="123">
        <v>26860364</v>
      </c>
      <c r="R172" s="123">
        <v>53686779</v>
      </c>
      <c r="S172" s="123">
        <v>53686779</v>
      </c>
      <c r="T172" s="123">
        <v>53686779</v>
      </c>
      <c r="U172" s="123">
        <v>142836617</v>
      </c>
      <c r="V172" s="124" t="s">
        <v>95</v>
      </c>
      <c r="W172" s="124" t="s">
        <v>138</v>
      </c>
    </row>
    <row r="173" spans="1:23" s="112" customFormat="1" ht="15.95" customHeight="1" x14ac:dyDescent="0.25">
      <c r="A173" s="112">
        <v>3</v>
      </c>
      <c r="B173" s="113"/>
      <c r="C173" s="114"/>
      <c r="D173" s="221">
        <v>82.001999999999995</v>
      </c>
      <c r="E173" s="277" t="s">
        <v>76</v>
      </c>
      <c r="F173" s="277"/>
      <c r="G173" s="277"/>
      <c r="H173" s="115"/>
      <c r="I173" s="116">
        <f t="shared" si="30"/>
        <v>725579668</v>
      </c>
      <c r="J173" s="116">
        <v>37312257</v>
      </c>
      <c r="K173" s="116">
        <v>47700762</v>
      </c>
      <c r="L173" s="116">
        <v>50770823</v>
      </c>
      <c r="M173" s="116">
        <v>47700762</v>
      </c>
      <c r="N173" s="116">
        <v>54657076</v>
      </c>
      <c r="O173" s="116">
        <v>53072591</v>
      </c>
      <c r="P173" s="116">
        <v>105458173</v>
      </c>
      <c r="Q173" s="116">
        <v>82414929</v>
      </c>
      <c r="R173" s="116">
        <v>36542476</v>
      </c>
      <c r="S173" s="116">
        <v>34569066</v>
      </c>
      <c r="T173" s="116">
        <v>38366928</v>
      </c>
      <c r="U173" s="116">
        <v>137013825</v>
      </c>
      <c r="V173" s="133" t="s">
        <v>95</v>
      </c>
      <c r="W173" s="133" t="s">
        <v>138</v>
      </c>
    </row>
    <row r="174" spans="1:23" s="112" customFormat="1" ht="15.95" customHeight="1" x14ac:dyDescent="0.25">
      <c r="A174" s="112">
        <v>3</v>
      </c>
      <c r="B174" s="113"/>
      <c r="C174" s="114"/>
      <c r="D174" s="221">
        <v>82.003</v>
      </c>
      <c r="E174" s="277" t="s">
        <v>77</v>
      </c>
      <c r="F174" s="277"/>
      <c r="G174" s="277"/>
      <c r="H174" s="115"/>
      <c r="I174" s="116">
        <f t="shared" si="30"/>
        <v>8371539815</v>
      </c>
      <c r="J174" s="116">
        <f>SUM(J175:J176)</f>
        <v>837153982</v>
      </c>
      <c r="K174" s="116">
        <f>SUM(K175:K176)</f>
        <v>837153982</v>
      </c>
      <c r="L174" s="116">
        <f t="shared" ref="L174:U174" si="33">SUM(L175:L176)</f>
        <v>837153982</v>
      </c>
      <c r="M174" s="116">
        <f t="shared" si="33"/>
        <v>837153982</v>
      </c>
      <c r="N174" s="116">
        <f t="shared" si="33"/>
        <v>837153982</v>
      </c>
      <c r="O174" s="116">
        <f t="shared" si="33"/>
        <v>837153982</v>
      </c>
      <c r="P174" s="116">
        <f t="shared" si="33"/>
        <v>837153982</v>
      </c>
      <c r="Q174" s="116">
        <f t="shared" si="33"/>
        <v>837153982</v>
      </c>
      <c r="R174" s="116">
        <f t="shared" si="33"/>
        <v>837153982</v>
      </c>
      <c r="S174" s="116">
        <f t="shared" si="33"/>
        <v>837153977</v>
      </c>
      <c r="T174" s="116">
        <f t="shared" si="33"/>
        <v>0</v>
      </c>
      <c r="U174" s="116">
        <f t="shared" si="33"/>
        <v>0</v>
      </c>
      <c r="V174" s="117" t="s">
        <v>95</v>
      </c>
      <c r="W174" s="117" t="s">
        <v>138</v>
      </c>
    </row>
    <row r="175" spans="1:23" s="119" customFormat="1" ht="15.95" customHeight="1" x14ac:dyDescent="0.25">
      <c r="A175" s="119">
        <v>4</v>
      </c>
      <c r="B175" s="120"/>
      <c r="C175" s="121"/>
      <c r="D175" s="225"/>
      <c r="E175" s="225" t="s">
        <v>252</v>
      </c>
      <c r="F175" s="275" t="s">
        <v>131</v>
      </c>
      <c r="G175" s="275"/>
      <c r="H175" s="122"/>
      <c r="I175" s="123">
        <f t="shared" si="30"/>
        <v>1014752157</v>
      </c>
      <c r="J175" s="123">
        <v>101475216</v>
      </c>
      <c r="K175" s="123">
        <v>101475216</v>
      </c>
      <c r="L175" s="123">
        <v>101475216</v>
      </c>
      <c r="M175" s="123">
        <v>101475216</v>
      </c>
      <c r="N175" s="123">
        <v>101475216</v>
      </c>
      <c r="O175" s="123">
        <v>101475216</v>
      </c>
      <c r="P175" s="123">
        <v>101475216</v>
      </c>
      <c r="Q175" s="123">
        <v>101475216</v>
      </c>
      <c r="R175" s="123">
        <v>101475216</v>
      </c>
      <c r="S175" s="123">
        <v>101475213</v>
      </c>
      <c r="T175" s="123">
        <v>0</v>
      </c>
      <c r="U175" s="123">
        <v>0</v>
      </c>
      <c r="V175" s="124" t="s">
        <v>95</v>
      </c>
      <c r="W175" s="124" t="s">
        <v>138</v>
      </c>
    </row>
    <row r="176" spans="1:23" s="119" customFormat="1" ht="15.95" customHeight="1" x14ac:dyDescent="0.25">
      <c r="A176" s="119">
        <v>4</v>
      </c>
      <c r="B176" s="120"/>
      <c r="C176" s="121"/>
      <c r="D176" s="225"/>
      <c r="E176" s="225" t="s">
        <v>253</v>
      </c>
      <c r="F176" s="275" t="s">
        <v>78</v>
      </c>
      <c r="G176" s="275"/>
      <c r="H176" s="122"/>
      <c r="I176" s="123">
        <f t="shared" si="30"/>
        <v>7356787658</v>
      </c>
      <c r="J176" s="123">
        <v>735678766</v>
      </c>
      <c r="K176" s="123">
        <v>735678766</v>
      </c>
      <c r="L176" s="123">
        <v>735678766</v>
      </c>
      <c r="M176" s="123">
        <v>735678766</v>
      </c>
      <c r="N176" s="123">
        <v>735678766</v>
      </c>
      <c r="O176" s="123">
        <v>735678766</v>
      </c>
      <c r="P176" s="123">
        <v>735678766</v>
      </c>
      <c r="Q176" s="123">
        <v>735678766</v>
      </c>
      <c r="R176" s="123">
        <v>735678766</v>
      </c>
      <c r="S176" s="123">
        <v>735678764</v>
      </c>
      <c r="T176" s="123">
        <v>0</v>
      </c>
      <c r="U176" s="123">
        <v>0</v>
      </c>
      <c r="V176" s="124" t="s">
        <v>95</v>
      </c>
      <c r="W176" s="124" t="s">
        <v>138</v>
      </c>
    </row>
    <row r="177" spans="1:23" s="112" customFormat="1" ht="32.1" customHeight="1" x14ac:dyDescent="0.25">
      <c r="A177" s="112">
        <v>3</v>
      </c>
      <c r="B177" s="113"/>
      <c r="C177" s="114"/>
      <c r="D177" s="221">
        <v>82.004000000000005</v>
      </c>
      <c r="E177" s="277" t="s">
        <v>145</v>
      </c>
      <c r="F177" s="277"/>
      <c r="G177" s="277"/>
      <c r="H177" s="115"/>
      <c r="I177" s="116">
        <f t="shared" si="30"/>
        <v>6817578028</v>
      </c>
      <c r="J177" s="147">
        <v>568131502</v>
      </c>
      <c r="K177" s="147">
        <v>568131502</v>
      </c>
      <c r="L177" s="147">
        <v>568131502</v>
      </c>
      <c r="M177" s="147">
        <v>568131502</v>
      </c>
      <c r="N177" s="147">
        <v>568131502</v>
      </c>
      <c r="O177" s="147">
        <v>568131502</v>
      </c>
      <c r="P177" s="147">
        <v>568131502</v>
      </c>
      <c r="Q177" s="147">
        <v>568131502</v>
      </c>
      <c r="R177" s="147">
        <v>568131502</v>
      </c>
      <c r="S177" s="147">
        <v>568131502</v>
      </c>
      <c r="T177" s="147">
        <v>568131502</v>
      </c>
      <c r="U177" s="147">
        <v>568131506</v>
      </c>
      <c r="V177" s="133" t="s">
        <v>95</v>
      </c>
      <c r="W177" s="133" t="s">
        <v>138</v>
      </c>
    </row>
    <row r="178" spans="1:23" s="112" customFormat="1" ht="15.95" customHeight="1" x14ac:dyDescent="0.25">
      <c r="A178" s="112">
        <v>3</v>
      </c>
      <c r="B178" s="113"/>
      <c r="C178" s="114"/>
      <c r="D178" s="221">
        <v>82.004999999999995</v>
      </c>
      <c r="E178" s="277" t="s">
        <v>79</v>
      </c>
      <c r="F178" s="277"/>
      <c r="G178" s="277"/>
      <c r="H178" s="115"/>
      <c r="I178" s="116">
        <f t="shared" si="30"/>
        <v>2149099844</v>
      </c>
      <c r="J178" s="116">
        <f>SUM(J179:J181)</f>
        <v>179091655</v>
      </c>
      <c r="K178" s="116">
        <f>SUM(K179:K181)</f>
        <v>179091655</v>
      </c>
      <c r="L178" s="116">
        <f t="shared" ref="L178:U178" si="34">SUM(L179:L181)</f>
        <v>179091655</v>
      </c>
      <c r="M178" s="116">
        <f t="shared" si="34"/>
        <v>179091655</v>
      </c>
      <c r="N178" s="116">
        <f t="shared" si="34"/>
        <v>179091655</v>
      </c>
      <c r="O178" s="116">
        <f t="shared" si="34"/>
        <v>179091655</v>
      </c>
      <c r="P178" s="116">
        <f t="shared" si="34"/>
        <v>179091655</v>
      </c>
      <c r="Q178" s="116">
        <f t="shared" si="34"/>
        <v>179091655</v>
      </c>
      <c r="R178" s="116">
        <f t="shared" si="34"/>
        <v>179091655</v>
      </c>
      <c r="S178" s="116">
        <f t="shared" si="34"/>
        <v>179091655</v>
      </c>
      <c r="T178" s="116">
        <f t="shared" si="34"/>
        <v>179091656</v>
      </c>
      <c r="U178" s="116">
        <f t="shared" si="34"/>
        <v>179091638</v>
      </c>
      <c r="V178" s="117" t="s">
        <v>95</v>
      </c>
      <c r="W178" s="117" t="s">
        <v>138</v>
      </c>
    </row>
    <row r="179" spans="1:23" s="119" customFormat="1" ht="15.95" customHeight="1" x14ac:dyDescent="0.25">
      <c r="A179" s="119">
        <v>4</v>
      </c>
      <c r="B179" s="120"/>
      <c r="C179" s="121"/>
      <c r="D179" s="225"/>
      <c r="E179" s="225" t="s">
        <v>254</v>
      </c>
      <c r="F179" s="275" t="s">
        <v>80</v>
      </c>
      <c r="G179" s="275"/>
      <c r="H179" s="122"/>
      <c r="I179" s="123">
        <f t="shared" si="30"/>
        <v>1276531949</v>
      </c>
      <c r="J179" s="123">
        <v>106377663</v>
      </c>
      <c r="K179" s="123">
        <v>106377663</v>
      </c>
      <c r="L179" s="123">
        <v>106377663</v>
      </c>
      <c r="M179" s="123">
        <v>106377663</v>
      </c>
      <c r="N179" s="123">
        <v>106377663</v>
      </c>
      <c r="O179" s="123">
        <v>106377663</v>
      </c>
      <c r="P179" s="123">
        <v>106377663</v>
      </c>
      <c r="Q179" s="123">
        <v>106377663</v>
      </c>
      <c r="R179" s="123">
        <v>106377663</v>
      </c>
      <c r="S179" s="123">
        <v>106377663</v>
      </c>
      <c r="T179" s="123">
        <v>106377663</v>
      </c>
      <c r="U179" s="123">
        <v>106377656</v>
      </c>
      <c r="V179" s="124" t="s">
        <v>95</v>
      </c>
      <c r="W179" s="124" t="s">
        <v>138</v>
      </c>
    </row>
    <row r="180" spans="1:23" s="119" customFormat="1" ht="15.95" customHeight="1" x14ac:dyDescent="0.25">
      <c r="A180" s="119">
        <v>4</v>
      </c>
      <c r="B180" s="120"/>
      <c r="C180" s="121"/>
      <c r="D180" s="225"/>
      <c r="E180" s="225" t="s">
        <v>255</v>
      </c>
      <c r="F180" s="275" t="s">
        <v>81</v>
      </c>
      <c r="G180" s="275"/>
      <c r="H180" s="122"/>
      <c r="I180" s="123">
        <f t="shared" si="30"/>
        <v>560831458</v>
      </c>
      <c r="J180" s="123">
        <v>46735955</v>
      </c>
      <c r="K180" s="123">
        <v>46735955</v>
      </c>
      <c r="L180" s="123">
        <v>46735955</v>
      </c>
      <c r="M180" s="123">
        <v>46735955</v>
      </c>
      <c r="N180" s="123">
        <v>46735955</v>
      </c>
      <c r="O180" s="123">
        <v>46735955</v>
      </c>
      <c r="P180" s="123">
        <v>46735955</v>
      </c>
      <c r="Q180" s="123">
        <v>46735955</v>
      </c>
      <c r="R180" s="123">
        <v>46735955</v>
      </c>
      <c r="S180" s="123">
        <v>46735955</v>
      </c>
      <c r="T180" s="123">
        <v>46735956</v>
      </c>
      <c r="U180" s="123">
        <v>46735952</v>
      </c>
      <c r="V180" s="124" t="s">
        <v>95</v>
      </c>
      <c r="W180" s="124" t="s">
        <v>138</v>
      </c>
    </row>
    <row r="181" spans="1:23" s="119" customFormat="1" ht="15.95" customHeight="1" x14ac:dyDescent="0.25">
      <c r="A181" s="119">
        <v>4</v>
      </c>
      <c r="B181" s="120"/>
      <c r="C181" s="121"/>
      <c r="D181" s="225"/>
      <c r="E181" s="225" t="s">
        <v>256</v>
      </c>
      <c r="F181" s="275" t="s">
        <v>132</v>
      </c>
      <c r="G181" s="275"/>
      <c r="H181" s="122"/>
      <c r="I181" s="123">
        <f t="shared" si="30"/>
        <v>311736437</v>
      </c>
      <c r="J181" s="123">
        <f>+J182+J183</f>
        <v>25978037</v>
      </c>
      <c r="K181" s="123">
        <f t="shared" ref="K181:U181" si="35">+K182+K183</f>
        <v>25978037</v>
      </c>
      <c r="L181" s="123">
        <f t="shared" si="35"/>
        <v>25978037</v>
      </c>
      <c r="M181" s="123">
        <f t="shared" si="35"/>
        <v>25978037</v>
      </c>
      <c r="N181" s="123">
        <f t="shared" si="35"/>
        <v>25978037</v>
      </c>
      <c r="O181" s="123">
        <f t="shared" si="35"/>
        <v>25978037</v>
      </c>
      <c r="P181" s="123">
        <f t="shared" si="35"/>
        <v>25978037</v>
      </c>
      <c r="Q181" s="123">
        <f t="shared" si="35"/>
        <v>25978037</v>
      </c>
      <c r="R181" s="123">
        <f t="shared" si="35"/>
        <v>25978037</v>
      </c>
      <c r="S181" s="123">
        <f t="shared" si="35"/>
        <v>25978037</v>
      </c>
      <c r="T181" s="123">
        <f t="shared" si="35"/>
        <v>25978037</v>
      </c>
      <c r="U181" s="123">
        <f t="shared" si="35"/>
        <v>25978030</v>
      </c>
      <c r="V181" s="124" t="s">
        <v>95</v>
      </c>
      <c r="W181" s="124" t="s">
        <v>138</v>
      </c>
    </row>
    <row r="182" spans="1:23" s="125" customFormat="1" ht="32.1" customHeight="1" x14ac:dyDescent="0.25">
      <c r="A182" s="125">
        <v>5</v>
      </c>
      <c r="B182" s="126"/>
      <c r="C182" s="127"/>
      <c r="D182" s="127"/>
      <c r="E182" s="229"/>
      <c r="F182" s="127" t="s">
        <v>277</v>
      </c>
      <c r="G182" s="129" t="s">
        <v>279</v>
      </c>
      <c r="H182" s="128"/>
      <c r="I182" s="130">
        <f t="shared" si="30"/>
        <v>62132190</v>
      </c>
      <c r="J182" s="132">
        <v>5177683</v>
      </c>
      <c r="K182" s="132">
        <v>5177683</v>
      </c>
      <c r="L182" s="132">
        <v>5177683</v>
      </c>
      <c r="M182" s="132">
        <v>5177683</v>
      </c>
      <c r="N182" s="132">
        <v>5177683</v>
      </c>
      <c r="O182" s="132">
        <v>5177683</v>
      </c>
      <c r="P182" s="132">
        <v>5177683</v>
      </c>
      <c r="Q182" s="132">
        <v>5177683</v>
      </c>
      <c r="R182" s="132">
        <v>5177683</v>
      </c>
      <c r="S182" s="132">
        <v>5177683</v>
      </c>
      <c r="T182" s="132">
        <v>5177683</v>
      </c>
      <c r="U182" s="132">
        <v>5177677</v>
      </c>
      <c r="V182" s="148" t="s">
        <v>95</v>
      </c>
      <c r="W182" s="148" t="s">
        <v>138</v>
      </c>
    </row>
    <row r="183" spans="1:23" s="125" customFormat="1" ht="15.95" customHeight="1" x14ac:dyDescent="0.25">
      <c r="A183" s="125">
        <v>5</v>
      </c>
      <c r="B183" s="126"/>
      <c r="C183" s="127"/>
      <c r="D183" s="127"/>
      <c r="E183" s="229"/>
      <c r="F183" s="127" t="s">
        <v>278</v>
      </c>
      <c r="G183" s="129" t="s">
        <v>280</v>
      </c>
      <c r="H183" s="128"/>
      <c r="I183" s="130">
        <f t="shared" si="30"/>
        <v>249604247</v>
      </c>
      <c r="J183" s="132">
        <v>20800354</v>
      </c>
      <c r="K183" s="132">
        <v>20800354</v>
      </c>
      <c r="L183" s="132">
        <v>20800354</v>
      </c>
      <c r="M183" s="132">
        <v>20800354</v>
      </c>
      <c r="N183" s="132">
        <v>20800354</v>
      </c>
      <c r="O183" s="132">
        <v>20800354</v>
      </c>
      <c r="P183" s="132">
        <v>20800354</v>
      </c>
      <c r="Q183" s="132">
        <v>20800354</v>
      </c>
      <c r="R183" s="132">
        <v>20800354</v>
      </c>
      <c r="S183" s="132">
        <v>20800354</v>
      </c>
      <c r="T183" s="132">
        <v>20800354</v>
      </c>
      <c r="U183" s="132">
        <v>20800353</v>
      </c>
      <c r="V183" s="148" t="s">
        <v>95</v>
      </c>
      <c r="W183" s="148" t="s">
        <v>138</v>
      </c>
    </row>
    <row r="184" spans="1:23" s="112" customFormat="1" ht="32.1" customHeight="1" x14ac:dyDescent="0.25">
      <c r="A184" s="112">
        <v>3</v>
      </c>
      <c r="B184" s="113"/>
      <c r="C184" s="114"/>
      <c r="D184" s="221">
        <v>82.006</v>
      </c>
      <c r="E184" s="277" t="s">
        <v>82</v>
      </c>
      <c r="F184" s="277"/>
      <c r="G184" s="277"/>
      <c r="H184" s="115"/>
      <c r="I184" s="116">
        <f t="shared" si="30"/>
        <v>443579501</v>
      </c>
      <c r="J184" s="116">
        <f>SUM(J185:J186)</f>
        <v>50771639</v>
      </c>
      <c r="K184" s="116">
        <f>SUM(K185:K186)</f>
        <v>34918498</v>
      </c>
      <c r="L184" s="116">
        <f t="shared" ref="L184:U184" si="36">SUM(L185:L186)</f>
        <v>33213128</v>
      </c>
      <c r="M184" s="116">
        <f t="shared" si="36"/>
        <v>32184997</v>
      </c>
      <c r="N184" s="116">
        <f t="shared" si="36"/>
        <v>34538246</v>
      </c>
      <c r="O184" s="116">
        <f t="shared" si="36"/>
        <v>32047632</v>
      </c>
      <c r="P184" s="116">
        <f t="shared" si="36"/>
        <v>34413902</v>
      </c>
      <c r="Q184" s="116">
        <f t="shared" si="36"/>
        <v>32672766</v>
      </c>
      <c r="R184" s="116">
        <f t="shared" si="36"/>
        <v>32582358</v>
      </c>
      <c r="S184" s="116">
        <f t="shared" si="36"/>
        <v>32456550</v>
      </c>
      <c r="T184" s="116">
        <f t="shared" si="36"/>
        <v>44558810</v>
      </c>
      <c r="U184" s="116">
        <f t="shared" si="36"/>
        <v>49220975</v>
      </c>
      <c r="V184" s="117" t="s">
        <v>95</v>
      </c>
      <c r="W184" s="117" t="s">
        <v>138</v>
      </c>
    </row>
    <row r="185" spans="1:23" s="119" customFormat="1" ht="15.95" customHeight="1" x14ac:dyDescent="0.25">
      <c r="A185" s="119">
        <v>4</v>
      </c>
      <c r="B185" s="120"/>
      <c r="C185" s="121"/>
      <c r="D185" s="225"/>
      <c r="E185" s="225" t="s">
        <v>257</v>
      </c>
      <c r="F185" s="275" t="s">
        <v>83</v>
      </c>
      <c r="G185" s="275"/>
      <c r="H185" s="122"/>
      <c r="I185" s="123">
        <f t="shared" si="30"/>
        <v>247599480</v>
      </c>
      <c r="J185" s="123">
        <v>26126567</v>
      </c>
      <c r="K185" s="123">
        <v>18516077</v>
      </c>
      <c r="L185" s="123">
        <v>18516077</v>
      </c>
      <c r="M185" s="123">
        <v>18516077</v>
      </c>
      <c r="N185" s="123">
        <v>18516077</v>
      </c>
      <c r="O185" s="123">
        <v>18516077</v>
      </c>
      <c r="P185" s="123">
        <v>17634357</v>
      </c>
      <c r="Q185" s="123">
        <v>17829088</v>
      </c>
      <c r="R185" s="123">
        <v>17634357</v>
      </c>
      <c r="S185" s="123">
        <v>17634357</v>
      </c>
      <c r="T185" s="123">
        <v>27151188</v>
      </c>
      <c r="U185" s="123">
        <v>31009181</v>
      </c>
      <c r="V185" s="124" t="s">
        <v>95</v>
      </c>
      <c r="W185" s="124" t="s">
        <v>138</v>
      </c>
    </row>
    <row r="186" spans="1:23" s="119" customFormat="1" ht="15.95" customHeight="1" x14ac:dyDescent="0.25">
      <c r="A186" s="119">
        <v>4</v>
      </c>
      <c r="B186" s="120"/>
      <c r="C186" s="121"/>
      <c r="D186" s="225"/>
      <c r="E186" s="225" t="s">
        <v>258</v>
      </c>
      <c r="F186" s="275" t="s">
        <v>84</v>
      </c>
      <c r="G186" s="275"/>
      <c r="H186" s="122"/>
      <c r="I186" s="123">
        <f t="shared" si="30"/>
        <v>195980021</v>
      </c>
      <c r="J186" s="123">
        <v>24645072</v>
      </c>
      <c r="K186" s="123">
        <v>16402421</v>
      </c>
      <c r="L186" s="123">
        <v>14697051</v>
      </c>
      <c r="M186" s="123">
        <v>13668920</v>
      </c>
      <c r="N186" s="123">
        <v>16022169</v>
      </c>
      <c r="O186" s="123">
        <v>13531555</v>
      </c>
      <c r="P186" s="123">
        <v>16779545</v>
      </c>
      <c r="Q186" s="123">
        <v>14843678</v>
      </c>
      <c r="R186" s="123">
        <v>14948001</v>
      </c>
      <c r="S186" s="123">
        <v>14822193</v>
      </c>
      <c r="T186" s="123">
        <v>17407622</v>
      </c>
      <c r="U186" s="123">
        <v>18211794</v>
      </c>
      <c r="V186" s="124" t="s">
        <v>95</v>
      </c>
      <c r="W186" s="124" t="s">
        <v>138</v>
      </c>
    </row>
    <row r="187" spans="1:23" s="112" customFormat="1" ht="32.1" customHeight="1" x14ac:dyDescent="0.25">
      <c r="A187" s="112">
        <v>3</v>
      </c>
      <c r="B187" s="113"/>
      <c r="C187" s="114"/>
      <c r="D187" s="221">
        <v>82.007000000000005</v>
      </c>
      <c r="E187" s="277" t="s">
        <v>85</v>
      </c>
      <c r="F187" s="277"/>
      <c r="G187" s="277"/>
      <c r="H187" s="115"/>
      <c r="I187" s="116">
        <f t="shared" si="30"/>
        <v>328249272</v>
      </c>
      <c r="J187" s="116">
        <v>32824927</v>
      </c>
      <c r="K187" s="116">
        <v>32824927</v>
      </c>
      <c r="L187" s="116">
        <v>32824927</v>
      </c>
      <c r="M187" s="116">
        <v>32824927</v>
      </c>
      <c r="N187" s="116">
        <v>32824927</v>
      </c>
      <c r="O187" s="116">
        <v>32824927</v>
      </c>
      <c r="P187" s="116">
        <v>32824927</v>
      </c>
      <c r="Q187" s="116">
        <v>32824927</v>
      </c>
      <c r="R187" s="116">
        <v>32824927</v>
      </c>
      <c r="S187" s="116">
        <v>32824929</v>
      </c>
      <c r="T187" s="116">
        <v>0</v>
      </c>
      <c r="U187" s="116">
        <v>0</v>
      </c>
      <c r="V187" s="133" t="s">
        <v>95</v>
      </c>
      <c r="W187" s="133" t="s">
        <v>138</v>
      </c>
    </row>
    <row r="188" spans="1:23" s="112" customFormat="1" ht="32.1" customHeight="1" x14ac:dyDescent="0.25">
      <c r="A188" s="112">
        <v>3</v>
      </c>
      <c r="B188" s="113"/>
      <c r="C188" s="114"/>
      <c r="D188" s="221">
        <v>82.007999999999996</v>
      </c>
      <c r="E188" s="277" t="s">
        <v>86</v>
      </c>
      <c r="F188" s="277"/>
      <c r="G188" s="277"/>
      <c r="H188" s="115"/>
      <c r="I188" s="116">
        <f t="shared" si="30"/>
        <v>4403886534</v>
      </c>
      <c r="J188" s="116">
        <v>366990544</v>
      </c>
      <c r="K188" s="116">
        <v>366990544</v>
      </c>
      <c r="L188" s="116">
        <v>366990544</v>
      </c>
      <c r="M188" s="116">
        <v>366990544</v>
      </c>
      <c r="N188" s="116">
        <v>366990544</v>
      </c>
      <c r="O188" s="116">
        <v>366990544</v>
      </c>
      <c r="P188" s="116">
        <v>366990544</v>
      </c>
      <c r="Q188" s="116">
        <v>366990544</v>
      </c>
      <c r="R188" s="116">
        <v>366990544</v>
      </c>
      <c r="S188" s="116">
        <v>366990544</v>
      </c>
      <c r="T188" s="116">
        <v>366990544</v>
      </c>
      <c r="U188" s="116">
        <v>366990550</v>
      </c>
      <c r="V188" s="133" t="s">
        <v>95</v>
      </c>
      <c r="W188" s="133" t="s">
        <v>138</v>
      </c>
    </row>
    <row r="189" spans="1:23" ht="15.95" customHeight="1" x14ac:dyDescent="0.25">
      <c r="A189" s="92">
        <v>2</v>
      </c>
      <c r="B189" s="107"/>
      <c r="C189" s="108">
        <v>83</v>
      </c>
      <c r="D189" s="279" t="s">
        <v>87</v>
      </c>
      <c r="E189" s="279"/>
      <c r="F189" s="279"/>
      <c r="G189" s="279"/>
      <c r="H189" s="109"/>
      <c r="I189" s="110">
        <f t="shared" si="30"/>
        <v>6527228263</v>
      </c>
      <c r="J189" s="110">
        <f t="shared" ref="J189:U189" si="37">+J190+J215+J216+J217</f>
        <v>513203768</v>
      </c>
      <c r="K189" s="110">
        <f t="shared" si="37"/>
        <v>495708798</v>
      </c>
      <c r="L189" s="110">
        <f t="shared" si="37"/>
        <v>602724949</v>
      </c>
      <c r="M189" s="110">
        <f t="shared" si="37"/>
        <v>557249496</v>
      </c>
      <c r="N189" s="110">
        <f t="shared" si="37"/>
        <v>557059025</v>
      </c>
      <c r="O189" s="110">
        <f t="shared" si="37"/>
        <v>540642350</v>
      </c>
      <c r="P189" s="110">
        <f t="shared" si="37"/>
        <v>555556277</v>
      </c>
      <c r="Q189" s="110">
        <f t="shared" si="37"/>
        <v>536638425</v>
      </c>
      <c r="R189" s="110">
        <f t="shared" si="37"/>
        <v>534397600</v>
      </c>
      <c r="S189" s="110">
        <f t="shared" si="37"/>
        <v>570718006</v>
      </c>
      <c r="T189" s="110">
        <f t="shared" si="37"/>
        <v>608648823</v>
      </c>
      <c r="U189" s="110">
        <f t="shared" si="37"/>
        <v>454680746</v>
      </c>
      <c r="V189" s="111"/>
      <c r="W189" s="111"/>
    </row>
    <row r="190" spans="1:23" s="112" customFormat="1" ht="15.95" customHeight="1" x14ac:dyDescent="0.25">
      <c r="A190" s="112">
        <v>3</v>
      </c>
      <c r="B190" s="113"/>
      <c r="C190" s="114"/>
      <c r="D190" s="221">
        <v>83.001000000000005</v>
      </c>
      <c r="E190" s="276" t="s">
        <v>96</v>
      </c>
      <c r="F190" s="276"/>
      <c r="G190" s="276"/>
      <c r="H190" s="115"/>
      <c r="I190" s="116">
        <f t="shared" si="30"/>
        <v>6527228263</v>
      </c>
      <c r="J190" s="116">
        <f>+J191+J208+J196+J213+J214</f>
        <v>513203768</v>
      </c>
      <c r="K190" s="116">
        <f t="shared" ref="K190:U190" si="38">+K191+K208+K196+K213+K214</f>
        <v>495708798</v>
      </c>
      <c r="L190" s="116">
        <f t="shared" si="38"/>
        <v>602724949</v>
      </c>
      <c r="M190" s="116">
        <f t="shared" si="38"/>
        <v>557249496</v>
      </c>
      <c r="N190" s="116">
        <f t="shared" si="38"/>
        <v>557059025</v>
      </c>
      <c r="O190" s="116">
        <f t="shared" si="38"/>
        <v>540642350</v>
      </c>
      <c r="P190" s="116">
        <f t="shared" si="38"/>
        <v>555556277</v>
      </c>
      <c r="Q190" s="116">
        <f t="shared" si="38"/>
        <v>536638425</v>
      </c>
      <c r="R190" s="116">
        <f t="shared" si="38"/>
        <v>534397600</v>
      </c>
      <c r="S190" s="116">
        <f t="shared" si="38"/>
        <v>570718006</v>
      </c>
      <c r="T190" s="116">
        <f t="shared" si="38"/>
        <v>608648823</v>
      </c>
      <c r="U190" s="116">
        <f t="shared" si="38"/>
        <v>454680746</v>
      </c>
      <c r="V190" s="117" t="s">
        <v>95</v>
      </c>
      <c r="W190" s="117"/>
    </row>
    <row r="191" spans="1:23" s="119" customFormat="1" ht="15.95" customHeight="1" x14ac:dyDescent="0.25">
      <c r="A191" s="119">
        <v>4</v>
      </c>
      <c r="B191" s="120"/>
      <c r="C191" s="121"/>
      <c r="D191" s="225"/>
      <c r="E191" s="224" t="s">
        <v>266</v>
      </c>
      <c r="F191" s="269" t="s">
        <v>359</v>
      </c>
      <c r="G191" s="269"/>
      <c r="H191" s="122"/>
      <c r="I191" s="123">
        <f t="shared" si="30"/>
        <v>5516838885</v>
      </c>
      <c r="J191" s="123">
        <f>SUM(J192:J195)</f>
        <v>456005002</v>
      </c>
      <c r="K191" s="123">
        <f t="shared" ref="K191:U191" si="39">SUM(K192:K195)</f>
        <v>461779194</v>
      </c>
      <c r="L191" s="123">
        <f t="shared" si="39"/>
        <v>461829433</v>
      </c>
      <c r="M191" s="123">
        <f t="shared" si="39"/>
        <v>462137568</v>
      </c>
      <c r="N191" s="123">
        <f t="shared" si="39"/>
        <v>458393054</v>
      </c>
      <c r="O191" s="123">
        <f t="shared" si="39"/>
        <v>462492595</v>
      </c>
      <c r="P191" s="123">
        <f t="shared" si="39"/>
        <v>460442826</v>
      </c>
      <c r="Q191" s="123">
        <f t="shared" si="39"/>
        <v>458393055</v>
      </c>
      <c r="R191" s="123">
        <f t="shared" si="39"/>
        <v>457739942</v>
      </c>
      <c r="S191" s="123">
        <f t="shared" si="39"/>
        <v>462083981</v>
      </c>
      <c r="T191" s="123">
        <f t="shared" si="39"/>
        <v>460861489</v>
      </c>
      <c r="U191" s="123">
        <f t="shared" si="39"/>
        <v>454680746</v>
      </c>
      <c r="V191" s="149" t="s">
        <v>95</v>
      </c>
      <c r="W191" s="149" t="s">
        <v>138</v>
      </c>
    </row>
    <row r="192" spans="1:23" s="150" customFormat="1" ht="32.1" customHeight="1" x14ac:dyDescent="0.25">
      <c r="A192" s="150">
        <v>5</v>
      </c>
      <c r="B192" s="151"/>
      <c r="C192" s="152"/>
      <c r="D192" s="152"/>
      <c r="E192" s="230"/>
      <c r="F192" s="229" t="s">
        <v>395</v>
      </c>
      <c r="G192" s="129" t="s">
        <v>269</v>
      </c>
      <c r="H192" s="153"/>
      <c r="I192" s="132">
        <f t="shared" si="30"/>
        <v>5451803482</v>
      </c>
      <c r="J192" s="132">
        <v>454316957</v>
      </c>
      <c r="K192" s="132">
        <v>454316957</v>
      </c>
      <c r="L192" s="132">
        <v>454316957</v>
      </c>
      <c r="M192" s="132">
        <v>454316957</v>
      </c>
      <c r="N192" s="132">
        <v>454316957</v>
      </c>
      <c r="O192" s="132">
        <v>454316958</v>
      </c>
      <c r="P192" s="132">
        <v>454316958</v>
      </c>
      <c r="Q192" s="132">
        <v>454316958</v>
      </c>
      <c r="R192" s="132">
        <v>454316958</v>
      </c>
      <c r="S192" s="132">
        <v>454316958</v>
      </c>
      <c r="T192" s="132">
        <v>454316958</v>
      </c>
      <c r="U192" s="132">
        <v>454316949</v>
      </c>
      <c r="V192" s="154" t="s">
        <v>95</v>
      </c>
      <c r="W192" s="154" t="s">
        <v>138</v>
      </c>
    </row>
    <row r="193" spans="1:23" s="150" customFormat="1" ht="32.1" customHeight="1" x14ac:dyDescent="0.25">
      <c r="A193" s="150">
        <v>5</v>
      </c>
      <c r="B193" s="151"/>
      <c r="C193" s="152"/>
      <c r="D193" s="152"/>
      <c r="E193" s="230"/>
      <c r="F193" s="229" t="s">
        <v>396</v>
      </c>
      <c r="G193" s="129" t="s">
        <v>102</v>
      </c>
      <c r="H193" s="153"/>
      <c r="I193" s="132">
        <f t="shared" si="30"/>
        <v>27867239</v>
      </c>
      <c r="J193" s="132">
        <v>723317</v>
      </c>
      <c r="K193" s="132">
        <v>3197519</v>
      </c>
      <c r="L193" s="132">
        <v>3219046</v>
      </c>
      <c r="M193" s="132">
        <v>3351081</v>
      </c>
      <c r="N193" s="132">
        <v>1746579</v>
      </c>
      <c r="O193" s="132">
        <v>3503207</v>
      </c>
      <c r="P193" s="132">
        <v>2624894</v>
      </c>
      <c r="Q193" s="132">
        <v>1746579</v>
      </c>
      <c r="R193" s="132">
        <v>1466726</v>
      </c>
      <c r="S193" s="132">
        <v>3328117</v>
      </c>
      <c r="T193" s="132">
        <v>2804289</v>
      </c>
      <c r="U193" s="132">
        <v>155885</v>
      </c>
      <c r="V193" s="154" t="s">
        <v>95</v>
      </c>
      <c r="W193" s="154" t="s">
        <v>138</v>
      </c>
    </row>
    <row r="194" spans="1:23" s="150" customFormat="1" ht="32.1" customHeight="1" x14ac:dyDescent="0.25">
      <c r="A194" s="150">
        <v>5</v>
      </c>
      <c r="B194" s="151"/>
      <c r="C194" s="152"/>
      <c r="D194" s="152"/>
      <c r="E194" s="230"/>
      <c r="F194" s="229" t="s">
        <v>397</v>
      </c>
      <c r="G194" s="129" t="s">
        <v>351</v>
      </c>
      <c r="H194" s="153"/>
      <c r="I194" s="132">
        <f t="shared" si="30"/>
        <v>18584082</v>
      </c>
      <c r="J194" s="132">
        <v>482364</v>
      </c>
      <c r="K194" s="132">
        <v>2132359</v>
      </c>
      <c r="L194" s="132">
        <v>2146715</v>
      </c>
      <c r="M194" s="132">
        <v>2234765</v>
      </c>
      <c r="N194" s="132">
        <v>1164759</v>
      </c>
      <c r="O194" s="132">
        <v>2336215</v>
      </c>
      <c r="P194" s="132">
        <v>1750487</v>
      </c>
      <c r="Q194" s="132">
        <v>1164759</v>
      </c>
      <c r="R194" s="132">
        <v>978129</v>
      </c>
      <c r="S194" s="132">
        <v>2219453</v>
      </c>
      <c r="T194" s="132">
        <v>1870121</v>
      </c>
      <c r="U194" s="132">
        <v>103956</v>
      </c>
      <c r="V194" s="154" t="s">
        <v>95</v>
      </c>
      <c r="W194" s="154" t="s">
        <v>138</v>
      </c>
    </row>
    <row r="195" spans="1:23" s="150" customFormat="1" ht="32.1" customHeight="1" x14ac:dyDescent="0.25">
      <c r="A195" s="150">
        <v>5</v>
      </c>
      <c r="B195" s="151"/>
      <c r="C195" s="152"/>
      <c r="D195" s="152"/>
      <c r="E195" s="230"/>
      <c r="F195" s="229" t="s">
        <v>398</v>
      </c>
      <c r="G195" s="129" t="s">
        <v>302</v>
      </c>
      <c r="H195" s="153"/>
      <c r="I195" s="132">
        <f t="shared" si="30"/>
        <v>18584082</v>
      </c>
      <c r="J195" s="132">
        <v>482364</v>
      </c>
      <c r="K195" s="132">
        <v>2132359</v>
      </c>
      <c r="L195" s="132">
        <v>2146715</v>
      </c>
      <c r="M195" s="132">
        <v>2234765</v>
      </c>
      <c r="N195" s="132">
        <v>1164759</v>
      </c>
      <c r="O195" s="132">
        <v>2336215</v>
      </c>
      <c r="P195" s="132">
        <v>1750487</v>
      </c>
      <c r="Q195" s="132">
        <v>1164759</v>
      </c>
      <c r="R195" s="132">
        <v>978129</v>
      </c>
      <c r="S195" s="132">
        <v>2219453</v>
      </c>
      <c r="T195" s="132">
        <v>1870121</v>
      </c>
      <c r="U195" s="132">
        <v>103956</v>
      </c>
      <c r="V195" s="154" t="s">
        <v>95</v>
      </c>
      <c r="W195" s="154" t="s">
        <v>138</v>
      </c>
    </row>
    <row r="196" spans="1:23" s="119" customFormat="1" ht="15.95" customHeight="1" x14ac:dyDescent="0.25">
      <c r="A196" s="119">
        <v>4</v>
      </c>
      <c r="B196" s="120"/>
      <c r="C196" s="121"/>
      <c r="D196" s="225"/>
      <c r="E196" s="224" t="s">
        <v>267</v>
      </c>
      <c r="F196" s="269" t="s">
        <v>290</v>
      </c>
      <c r="G196" s="269"/>
      <c r="H196" s="122"/>
      <c r="I196" s="123">
        <f t="shared" si="30"/>
        <v>394631368</v>
      </c>
      <c r="J196" s="123">
        <f t="shared" ref="J196:U196" si="40">SUM(J197:J207)</f>
        <v>0</v>
      </c>
      <c r="K196" s="123">
        <f t="shared" si="40"/>
        <v>0</v>
      </c>
      <c r="L196" s="123">
        <f t="shared" si="40"/>
        <v>107626507</v>
      </c>
      <c r="M196" s="123">
        <f t="shared" si="40"/>
        <v>35875850</v>
      </c>
      <c r="N196" s="123">
        <f t="shared" si="40"/>
        <v>35875850</v>
      </c>
      <c r="O196" s="123">
        <f t="shared" si="40"/>
        <v>35875473</v>
      </c>
      <c r="P196" s="123">
        <f t="shared" si="40"/>
        <v>35874720</v>
      </c>
      <c r="Q196" s="123">
        <f t="shared" si="40"/>
        <v>35875425</v>
      </c>
      <c r="R196" s="123">
        <f t="shared" si="40"/>
        <v>35875850</v>
      </c>
      <c r="S196" s="123">
        <f t="shared" si="40"/>
        <v>35875850</v>
      </c>
      <c r="T196" s="123">
        <f t="shared" si="40"/>
        <v>35875843</v>
      </c>
      <c r="U196" s="123">
        <f t="shared" si="40"/>
        <v>0</v>
      </c>
      <c r="V196" s="149" t="s">
        <v>95</v>
      </c>
      <c r="W196" s="149" t="s">
        <v>138</v>
      </c>
    </row>
    <row r="197" spans="1:23" s="125" customFormat="1" ht="32.1" customHeight="1" x14ac:dyDescent="0.25">
      <c r="A197" s="125">
        <v>5</v>
      </c>
      <c r="B197" s="126"/>
      <c r="C197" s="127"/>
      <c r="D197" s="127"/>
      <c r="E197" s="229"/>
      <c r="F197" s="229" t="s">
        <v>360</v>
      </c>
      <c r="G197" s="129" t="s">
        <v>46</v>
      </c>
      <c r="H197" s="128"/>
      <c r="I197" s="130">
        <f t="shared" si="30"/>
        <v>53502361</v>
      </c>
      <c r="J197" s="132">
        <v>0</v>
      </c>
      <c r="K197" s="132">
        <v>0</v>
      </c>
      <c r="L197" s="132">
        <v>14591557</v>
      </c>
      <c r="M197" s="132">
        <v>4863897</v>
      </c>
      <c r="N197" s="132">
        <v>4863897</v>
      </c>
      <c r="O197" s="132">
        <v>4863520</v>
      </c>
      <c r="P197" s="132">
        <v>4863902</v>
      </c>
      <c r="Q197" s="132">
        <v>4863897</v>
      </c>
      <c r="R197" s="132">
        <v>4863897</v>
      </c>
      <c r="S197" s="132">
        <v>4863897</v>
      </c>
      <c r="T197" s="132">
        <v>4863897</v>
      </c>
      <c r="U197" s="132">
        <v>0</v>
      </c>
      <c r="V197" s="148" t="s">
        <v>95</v>
      </c>
      <c r="W197" s="148" t="s">
        <v>138</v>
      </c>
    </row>
    <row r="198" spans="1:23" s="125" customFormat="1" ht="32.1" customHeight="1" x14ac:dyDescent="0.25">
      <c r="A198" s="125">
        <v>5</v>
      </c>
      <c r="B198" s="126"/>
      <c r="C198" s="127"/>
      <c r="D198" s="127"/>
      <c r="E198" s="229"/>
      <c r="F198" s="229" t="s">
        <v>361</v>
      </c>
      <c r="G198" s="129" t="s">
        <v>47</v>
      </c>
      <c r="H198" s="128"/>
      <c r="I198" s="130">
        <f t="shared" si="30"/>
        <v>36003349</v>
      </c>
      <c r="J198" s="132">
        <v>0</v>
      </c>
      <c r="K198" s="132">
        <v>0</v>
      </c>
      <c r="L198" s="132">
        <v>9819102</v>
      </c>
      <c r="M198" s="132">
        <v>3273065</v>
      </c>
      <c r="N198" s="132">
        <v>3273065</v>
      </c>
      <c r="O198" s="132">
        <v>3273065</v>
      </c>
      <c r="P198" s="132">
        <v>3272799</v>
      </c>
      <c r="Q198" s="132">
        <v>3273065</v>
      </c>
      <c r="R198" s="132">
        <v>3273065</v>
      </c>
      <c r="S198" s="132">
        <v>3273065</v>
      </c>
      <c r="T198" s="132">
        <v>3273058</v>
      </c>
      <c r="U198" s="132">
        <v>0</v>
      </c>
      <c r="V198" s="148" t="s">
        <v>95</v>
      </c>
      <c r="W198" s="148" t="s">
        <v>138</v>
      </c>
    </row>
    <row r="199" spans="1:23" s="125" customFormat="1" ht="15.95" customHeight="1" x14ac:dyDescent="0.25">
      <c r="A199" s="125">
        <v>5</v>
      </c>
      <c r="B199" s="126"/>
      <c r="C199" s="127"/>
      <c r="D199" s="127"/>
      <c r="E199" s="229"/>
      <c r="F199" s="229" t="s">
        <v>362</v>
      </c>
      <c r="G199" s="129" t="s">
        <v>49</v>
      </c>
      <c r="H199" s="128"/>
      <c r="I199" s="130">
        <f t="shared" si="30"/>
        <v>97175727</v>
      </c>
      <c r="J199" s="132">
        <v>0</v>
      </c>
      <c r="K199" s="132">
        <v>0</v>
      </c>
      <c r="L199" s="132">
        <v>26502215</v>
      </c>
      <c r="M199" s="132">
        <v>8834159</v>
      </c>
      <c r="N199" s="132">
        <v>8834159</v>
      </c>
      <c r="O199" s="132">
        <v>8834159</v>
      </c>
      <c r="P199" s="132">
        <v>8834399</v>
      </c>
      <c r="Q199" s="132">
        <v>8834159</v>
      </c>
      <c r="R199" s="132">
        <v>8834159</v>
      </c>
      <c r="S199" s="132">
        <v>8834159</v>
      </c>
      <c r="T199" s="132">
        <v>8834159</v>
      </c>
      <c r="U199" s="132">
        <v>0</v>
      </c>
      <c r="V199" s="148" t="s">
        <v>95</v>
      </c>
      <c r="W199" s="148" t="s">
        <v>138</v>
      </c>
    </row>
    <row r="200" spans="1:23" s="125" customFormat="1" ht="32.1" customHeight="1" x14ac:dyDescent="0.25">
      <c r="A200" s="125">
        <v>5</v>
      </c>
      <c r="B200" s="126"/>
      <c r="C200" s="127"/>
      <c r="D200" s="127"/>
      <c r="E200" s="229"/>
      <c r="F200" s="229" t="s">
        <v>363</v>
      </c>
      <c r="G200" s="129" t="s">
        <v>50</v>
      </c>
      <c r="H200" s="128"/>
      <c r="I200" s="130">
        <f t="shared" si="30"/>
        <v>48790405</v>
      </c>
      <c r="J200" s="132">
        <v>0</v>
      </c>
      <c r="K200" s="132">
        <v>0</v>
      </c>
      <c r="L200" s="132">
        <v>13306477</v>
      </c>
      <c r="M200" s="132">
        <v>4435536</v>
      </c>
      <c r="N200" s="132">
        <v>4435536</v>
      </c>
      <c r="O200" s="132">
        <v>4435536</v>
      </c>
      <c r="P200" s="132">
        <v>4435176</v>
      </c>
      <c r="Q200" s="132">
        <v>4435536</v>
      </c>
      <c r="R200" s="132">
        <v>4435536</v>
      </c>
      <c r="S200" s="132">
        <v>4435536</v>
      </c>
      <c r="T200" s="132">
        <v>4435536</v>
      </c>
      <c r="U200" s="132">
        <v>0</v>
      </c>
      <c r="V200" s="148" t="s">
        <v>95</v>
      </c>
      <c r="W200" s="148" t="s">
        <v>138</v>
      </c>
    </row>
    <row r="201" spans="1:23" s="125" customFormat="1" ht="32.1" customHeight="1" x14ac:dyDescent="0.25">
      <c r="A201" s="125">
        <v>5</v>
      </c>
      <c r="B201" s="126"/>
      <c r="C201" s="127"/>
      <c r="D201" s="127"/>
      <c r="E201" s="229"/>
      <c r="F201" s="229" t="s">
        <v>383</v>
      </c>
      <c r="G201" s="129" t="s">
        <v>52</v>
      </c>
      <c r="H201" s="128"/>
      <c r="I201" s="130">
        <f t="shared" si="30"/>
        <v>43648936</v>
      </c>
      <c r="J201" s="132">
        <v>0</v>
      </c>
      <c r="K201" s="132">
        <v>0</v>
      </c>
      <c r="L201" s="132">
        <v>11904259</v>
      </c>
      <c r="M201" s="132">
        <v>3968125</v>
      </c>
      <c r="N201" s="132">
        <v>3968125</v>
      </c>
      <c r="O201" s="132">
        <v>3968125</v>
      </c>
      <c r="P201" s="132">
        <v>3967802</v>
      </c>
      <c r="Q201" s="132">
        <v>3968125</v>
      </c>
      <c r="R201" s="132">
        <v>3968125</v>
      </c>
      <c r="S201" s="132">
        <v>3968125</v>
      </c>
      <c r="T201" s="132">
        <v>3968125</v>
      </c>
      <c r="U201" s="132">
        <v>0</v>
      </c>
      <c r="V201" s="148" t="s">
        <v>95</v>
      </c>
      <c r="W201" s="148" t="s">
        <v>138</v>
      </c>
    </row>
    <row r="202" spans="1:23" s="125" customFormat="1" ht="15.95" customHeight="1" x14ac:dyDescent="0.25">
      <c r="A202" s="125">
        <v>5</v>
      </c>
      <c r="B202" s="126"/>
      <c r="C202" s="127"/>
      <c r="D202" s="127"/>
      <c r="E202" s="229"/>
      <c r="F202" s="229" t="s">
        <v>399</v>
      </c>
      <c r="G202" s="129" t="s">
        <v>48</v>
      </c>
      <c r="H202" s="128"/>
      <c r="I202" s="130">
        <f t="shared" si="30"/>
        <v>12412392</v>
      </c>
      <c r="J202" s="132">
        <v>0</v>
      </c>
      <c r="K202" s="132">
        <v>0</v>
      </c>
      <c r="L202" s="132">
        <v>3385198</v>
      </c>
      <c r="M202" s="132">
        <v>1128411</v>
      </c>
      <c r="N202" s="132">
        <v>1128411</v>
      </c>
      <c r="O202" s="132">
        <v>1128411</v>
      </c>
      <c r="P202" s="132">
        <v>1128317</v>
      </c>
      <c r="Q202" s="132">
        <v>1128411</v>
      </c>
      <c r="R202" s="132">
        <v>1128411</v>
      </c>
      <c r="S202" s="132">
        <v>1128411</v>
      </c>
      <c r="T202" s="132">
        <v>1128411</v>
      </c>
      <c r="U202" s="132">
        <v>0</v>
      </c>
      <c r="V202" s="148" t="s">
        <v>95</v>
      </c>
      <c r="W202" s="148" t="s">
        <v>138</v>
      </c>
    </row>
    <row r="203" spans="1:23" s="125" customFormat="1" ht="15.95" customHeight="1" x14ac:dyDescent="0.25">
      <c r="A203" s="125">
        <v>5</v>
      </c>
      <c r="B203" s="126"/>
      <c r="C203" s="127"/>
      <c r="D203" s="127"/>
      <c r="E203" s="229"/>
      <c r="F203" s="229" t="s">
        <v>400</v>
      </c>
      <c r="G203" s="129" t="s">
        <v>51</v>
      </c>
      <c r="H203" s="128"/>
      <c r="I203" s="130">
        <f t="shared" si="30"/>
        <v>36511953</v>
      </c>
      <c r="J203" s="132">
        <v>0</v>
      </c>
      <c r="K203" s="132">
        <v>0</v>
      </c>
      <c r="L203" s="132">
        <v>9957809</v>
      </c>
      <c r="M203" s="132">
        <v>3319302</v>
      </c>
      <c r="N203" s="132">
        <v>3319302</v>
      </c>
      <c r="O203" s="132">
        <v>3319302</v>
      </c>
      <c r="P203" s="132">
        <v>3319030</v>
      </c>
      <c r="Q203" s="132">
        <v>3319302</v>
      </c>
      <c r="R203" s="132">
        <v>3319302</v>
      </c>
      <c r="S203" s="132">
        <v>3319302</v>
      </c>
      <c r="T203" s="132">
        <v>3319302</v>
      </c>
      <c r="U203" s="132">
        <v>0</v>
      </c>
      <c r="V203" s="148" t="s">
        <v>95</v>
      </c>
      <c r="W203" s="148" t="s">
        <v>138</v>
      </c>
    </row>
    <row r="204" spans="1:23" s="125" customFormat="1" ht="32.1" customHeight="1" x14ac:dyDescent="0.25">
      <c r="A204" s="125">
        <v>5</v>
      </c>
      <c r="B204" s="126"/>
      <c r="C204" s="127"/>
      <c r="D204" s="127"/>
      <c r="E204" s="229"/>
      <c r="F204" s="229" t="s">
        <v>401</v>
      </c>
      <c r="G204" s="129" t="s">
        <v>134</v>
      </c>
      <c r="H204" s="128"/>
      <c r="I204" s="130">
        <f t="shared" si="30"/>
        <v>9367690</v>
      </c>
      <c r="J204" s="132">
        <v>0</v>
      </c>
      <c r="K204" s="132">
        <v>0</v>
      </c>
      <c r="L204" s="132">
        <v>2554825</v>
      </c>
      <c r="M204" s="132">
        <v>851616</v>
      </c>
      <c r="N204" s="132">
        <v>851616</v>
      </c>
      <c r="O204" s="132">
        <v>851616</v>
      </c>
      <c r="P204" s="132">
        <v>851553</v>
      </c>
      <c r="Q204" s="132">
        <v>851616</v>
      </c>
      <c r="R204" s="132">
        <v>851616</v>
      </c>
      <c r="S204" s="132">
        <v>851616</v>
      </c>
      <c r="T204" s="132">
        <v>851616</v>
      </c>
      <c r="U204" s="132">
        <v>0</v>
      </c>
      <c r="V204" s="148" t="s">
        <v>95</v>
      </c>
      <c r="W204" s="148" t="s">
        <v>138</v>
      </c>
    </row>
    <row r="205" spans="1:23" s="125" customFormat="1" ht="15.95" customHeight="1" x14ac:dyDescent="0.25">
      <c r="A205" s="125">
        <v>5</v>
      </c>
      <c r="B205" s="126"/>
      <c r="C205" s="127"/>
      <c r="D205" s="127"/>
      <c r="E205" s="229"/>
      <c r="F205" s="229" t="s">
        <v>402</v>
      </c>
      <c r="G205" s="129" t="s">
        <v>45</v>
      </c>
      <c r="H205" s="128"/>
      <c r="I205" s="130">
        <f t="shared" si="30"/>
        <v>30521283</v>
      </c>
      <c r="J205" s="132">
        <v>0</v>
      </c>
      <c r="K205" s="132">
        <v>0</v>
      </c>
      <c r="L205" s="132">
        <v>8323989</v>
      </c>
      <c r="M205" s="132">
        <v>2774690</v>
      </c>
      <c r="N205" s="132">
        <v>2774690</v>
      </c>
      <c r="O205" s="132">
        <v>2774690</v>
      </c>
      <c r="P205" s="132">
        <v>2774693</v>
      </c>
      <c r="Q205" s="132">
        <v>2774461</v>
      </c>
      <c r="R205" s="132">
        <v>2774690</v>
      </c>
      <c r="S205" s="132">
        <v>2774690</v>
      </c>
      <c r="T205" s="132">
        <v>2774690</v>
      </c>
      <c r="U205" s="132">
        <v>0</v>
      </c>
      <c r="V205" s="148" t="s">
        <v>95</v>
      </c>
      <c r="W205" s="148" t="s">
        <v>138</v>
      </c>
    </row>
    <row r="206" spans="1:23" s="125" customFormat="1" ht="15.95" customHeight="1" x14ac:dyDescent="0.25">
      <c r="A206" s="125">
        <v>5</v>
      </c>
      <c r="B206" s="126"/>
      <c r="C206" s="127"/>
      <c r="D206" s="127"/>
      <c r="E206" s="229"/>
      <c r="F206" s="229" t="s">
        <v>403</v>
      </c>
      <c r="G206" s="129" t="s">
        <v>44</v>
      </c>
      <c r="H206" s="128"/>
      <c r="I206" s="130">
        <f t="shared" si="30"/>
        <v>15439739</v>
      </c>
      <c r="J206" s="132">
        <v>0</v>
      </c>
      <c r="K206" s="132">
        <v>0</v>
      </c>
      <c r="L206" s="132">
        <v>4210839</v>
      </c>
      <c r="M206" s="132">
        <v>1403627</v>
      </c>
      <c r="N206" s="132">
        <v>1403627</v>
      </c>
      <c r="O206" s="132">
        <v>1403627</v>
      </c>
      <c r="P206" s="132">
        <v>1403627</v>
      </c>
      <c r="Q206" s="132">
        <v>1403511</v>
      </c>
      <c r="R206" s="132">
        <v>1403627</v>
      </c>
      <c r="S206" s="132">
        <v>1403627</v>
      </c>
      <c r="T206" s="132">
        <v>1403627</v>
      </c>
      <c r="U206" s="132">
        <v>0</v>
      </c>
      <c r="V206" s="148" t="s">
        <v>95</v>
      </c>
      <c r="W206" s="148" t="s">
        <v>138</v>
      </c>
    </row>
    <row r="207" spans="1:23" s="125" customFormat="1" ht="32.1" customHeight="1" x14ac:dyDescent="0.25">
      <c r="A207" s="125">
        <v>5</v>
      </c>
      <c r="B207" s="126"/>
      <c r="C207" s="127"/>
      <c r="D207" s="127"/>
      <c r="E207" s="229"/>
      <c r="F207" s="229" t="s">
        <v>404</v>
      </c>
      <c r="G207" s="129" t="s">
        <v>54</v>
      </c>
      <c r="H207" s="128"/>
      <c r="I207" s="130">
        <f t="shared" si="30"/>
        <v>11257533</v>
      </c>
      <c r="J207" s="132">
        <v>0</v>
      </c>
      <c r="K207" s="132">
        <v>0</v>
      </c>
      <c r="L207" s="132">
        <v>3070237</v>
      </c>
      <c r="M207" s="132">
        <v>1023422</v>
      </c>
      <c r="N207" s="132">
        <v>1023422</v>
      </c>
      <c r="O207" s="132">
        <v>1023422</v>
      </c>
      <c r="P207" s="132">
        <v>1023422</v>
      </c>
      <c r="Q207" s="132">
        <v>1023342</v>
      </c>
      <c r="R207" s="132">
        <v>1023422</v>
      </c>
      <c r="S207" s="132">
        <v>1023422</v>
      </c>
      <c r="T207" s="132">
        <v>1023422</v>
      </c>
      <c r="U207" s="132">
        <v>0</v>
      </c>
      <c r="V207" s="148" t="s">
        <v>95</v>
      </c>
      <c r="W207" s="148" t="s">
        <v>138</v>
      </c>
    </row>
    <row r="208" spans="1:23" s="119" customFormat="1" ht="15.95" customHeight="1" x14ac:dyDescent="0.25">
      <c r="A208" s="119">
        <v>4</v>
      </c>
      <c r="B208" s="120"/>
      <c r="C208" s="121"/>
      <c r="D208" s="225"/>
      <c r="E208" s="224" t="s">
        <v>281</v>
      </c>
      <c r="F208" s="269" t="s">
        <v>286</v>
      </c>
      <c r="G208" s="269"/>
      <c r="H208" s="122"/>
      <c r="I208" s="123">
        <f t="shared" ref="I208:I214" si="41">SUM(J208:U208)</f>
        <v>593654034</v>
      </c>
      <c r="J208" s="123">
        <f>SUM(J209:J212)</f>
        <v>57198766</v>
      </c>
      <c r="K208" s="123">
        <f t="shared" ref="K208:U208" si="42">SUM(K209:K212)</f>
        <v>33929604</v>
      </c>
      <c r="L208" s="123">
        <f t="shared" si="42"/>
        <v>33269009</v>
      </c>
      <c r="M208" s="123">
        <f t="shared" si="42"/>
        <v>59236078</v>
      </c>
      <c r="N208" s="123">
        <f t="shared" si="42"/>
        <v>42274282</v>
      </c>
      <c r="O208" s="123">
        <f t="shared" si="42"/>
        <v>42274282</v>
      </c>
      <c r="P208" s="123">
        <f t="shared" si="42"/>
        <v>59238731</v>
      </c>
      <c r="Q208" s="123">
        <f t="shared" si="42"/>
        <v>40781808</v>
      </c>
      <c r="R208" s="123">
        <f t="shared" si="42"/>
        <v>40781808</v>
      </c>
      <c r="S208" s="123">
        <f t="shared" si="42"/>
        <v>72758175</v>
      </c>
      <c r="T208" s="123">
        <f t="shared" si="42"/>
        <v>111911491</v>
      </c>
      <c r="U208" s="123">
        <f t="shared" si="42"/>
        <v>0</v>
      </c>
      <c r="V208" s="149" t="s">
        <v>95</v>
      </c>
      <c r="W208" s="149" t="s">
        <v>138</v>
      </c>
    </row>
    <row r="209" spans="1:23" s="125" customFormat="1" ht="32.1" customHeight="1" x14ac:dyDescent="0.25">
      <c r="A209" s="125">
        <v>5</v>
      </c>
      <c r="B209" s="126"/>
      <c r="C209" s="127"/>
      <c r="D209" s="127"/>
      <c r="E209" s="229"/>
      <c r="F209" s="229" t="s">
        <v>287</v>
      </c>
      <c r="G209" s="129" t="s">
        <v>29</v>
      </c>
      <c r="H209" s="128"/>
      <c r="I209" s="130">
        <f t="shared" si="41"/>
        <v>376884767</v>
      </c>
      <c r="J209" s="132">
        <v>37565858</v>
      </c>
      <c r="K209" s="132">
        <v>19262965</v>
      </c>
      <c r="L209" s="132">
        <v>18743359</v>
      </c>
      <c r="M209" s="132">
        <v>39168353</v>
      </c>
      <c r="N209" s="132">
        <v>25826663</v>
      </c>
      <c r="O209" s="132">
        <v>25826663</v>
      </c>
      <c r="P209" s="132">
        <v>39170440</v>
      </c>
      <c r="Q209" s="132">
        <v>24652724</v>
      </c>
      <c r="R209" s="132">
        <v>24652724</v>
      </c>
      <c r="S209" s="132">
        <v>45940157</v>
      </c>
      <c r="T209" s="132">
        <v>76074861</v>
      </c>
      <c r="U209" s="132">
        <v>0</v>
      </c>
      <c r="V209" s="154" t="s">
        <v>95</v>
      </c>
      <c r="W209" s="154" t="s">
        <v>138</v>
      </c>
    </row>
    <row r="210" spans="1:23" s="125" customFormat="1" ht="32.1" customHeight="1" x14ac:dyDescent="0.25">
      <c r="A210" s="125">
        <v>5</v>
      </c>
      <c r="B210" s="126"/>
      <c r="C210" s="127"/>
      <c r="D210" s="127"/>
      <c r="E210" s="229"/>
      <c r="F210" s="229" t="s">
        <v>288</v>
      </c>
      <c r="G210" s="129" t="s">
        <v>289</v>
      </c>
      <c r="H210" s="128"/>
      <c r="I210" s="130">
        <f t="shared" si="41"/>
        <v>102263106</v>
      </c>
      <c r="J210" s="132">
        <v>10193040</v>
      </c>
      <c r="K210" s="132">
        <v>5226771</v>
      </c>
      <c r="L210" s="132">
        <v>5085782</v>
      </c>
      <c r="M210" s="132">
        <v>10627857</v>
      </c>
      <c r="N210" s="132">
        <v>7007751</v>
      </c>
      <c r="O210" s="132">
        <v>7007751</v>
      </c>
      <c r="P210" s="132">
        <v>10628423</v>
      </c>
      <c r="Q210" s="132">
        <v>6689216</v>
      </c>
      <c r="R210" s="132">
        <v>6689216</v>
      </c>
      <c r="S210" s="132">
        <v>12465873</v>
      </c>
      <c r="T210" s="132">
        <v>20641426</v>
      </c>
      <c r="U210" s="132">
        <v>0</v>
      </c>
      <c r="V210" s="154" t="s">
        <v>95</v>
      </c>
      <c r="W210" s="154" t="s">
        <v>138</v>
      </c>
    </row>
    <row r="211" spans="1:23" s="150" customFormat="1" ht="32.1" customHeight="1" x14ac:dyDescent="0.25">
      <c r="A211" s="150">
        <v>5</v>
      </c>
      <c r="B211" s="151"/>
      <c r="C211" s="152"/>
      <c r="D211" s="152"/>
      <c r="E211" s="230"/>
      <c r="F211" s="229" t="s">
        <v>364</v>
      </c>
      <c r="G211" s="129" t="s">
        <v>384</v>
      </c>
      <c r="H211" s="153"/>
      <c r="I211" s="130">
        <f t="shared" si="41"/>
        <v>32406034</v>
      </c>
      <c r="J211" s="132">
        <v>2671548</v>
      </c>
      <c r="K211" s="132">
        <v>2671548</v>
      </c>
      <c r="L211" s="132">
        <v>2671548</v>
      </c>
      <c r="M211" s="132">
        <v>2671548</v>
      </c>
      <c r="N211" s="132">
        <v>2671548</v>
      </c>
      <c r="O211" s="132">
        <v>2671548</v>
      </c>
      <c r="P211" s="132">
        <v>2671548</v>
      </c>
      <c r="Q211" s="132">
        <v>2671548</v>
      </c>
      <c r="R211" s="132">
        <v>2671548</v>
      </c>
      <c r="S211" s="132">
        <v>4007332</v>
      </c>
      <c r="T211" s="132">
        <v>4354770</v>
      </c>
      <c r="U211" s="132">
        <v>0</v>
      </c>
      <c r="V211" s="154" t="s">
        <v>95</v>
      </c>
      <c r="W211" s="154" t="s">
        <v>138</v>
      </c>
    </row>
    <row r="212" spans="1:23" s="125" customFormat="1" ht="32.1" customHeight="1" x14ac:dyDescent="0.25">
      <c r="A212" s="125">
        <v>5</v>
      </c>
      <c r="B212" s="126"/>
      <c r="C212" s="127"/>
      <c r="D212" s="127"/>
      <c r="E212" s="229"/>
      <c r="F212" s="229" t="s">
        <v>394</v>
      </c>
      <c r="G212" s="129" t="s">
        <v>365</v>
      </c>
      <c r="H212" s="128"/>
      <c r="I212" s="130">
        <f t="shared" si="41"/>
        <v>82100127</v>
      </c>
      <c r="J212" s="132">
        <v>6768320</v>
      </c>
      <c r="K212" s="132">
        <v>6768320</v>
      </c>
      <c r="L212" s="132">
        <v>6768320</v>
      </c>
      <c r="M212" s="132">
        <v>6768320</v>
      </c>
      <c r="N212" s="132">
        <v>6768320</v>
      </c>
      <c r="O212" s="132">
        <v>6768320</v>
      </c>
      <c r="P212" s="132">
        <v>6768320</v>
      </c>
      <c r="Q212" s="132">
        <v>6768320</v>
      </c>
      <c r="R212" s="132">
        <v>6768320</v>
      </c>
      <c r="S212" s="132">
        <v>10344813</v>
      </c>
      <c r="T212" s="132">
        <v>10840434</v>
      </c>
      <c r="U212" s="132">
        <v>0</v>
      </c>
      <c r="V212" s="148" t="s">
        <v>95</v>
      </c>
      <c r="W212" s="148" t="s">
        <v>138</v>
      </c>
    </row>
    <row r="213" spans="1:23" s="119" customFormat="1" ht="25.5" customHeight="1" x14ac:dyDescent="0.25">
      <c r="A213" s="119">
        <v>4</v>
      </c>
      <c r="B213" s="120"/>
      <c r="C213" s="121"/>
      <c r="D213" s="225"/>
      <c r="E213" s="224" t="s">
        <v>282</v>
      </c>
      <c r="F213" s="269" t="s">
        <v>417</v>
      </c>
      <c r="G213" s="269"/>
      <c r="H213" s="122"/>
      <c r="I213" s="123">
        <f t="shared" si="41"/>
        <v>20515839</v>
      </c>
      <c r="J213" s="123">
        <v>0</v>
      </c>
      <c r="K213" s="123">
        <v>0</v>
      </c>
      <c r="L213" s="123">
        <v>0</v>
      </c>
      <c r="M213" s="123">
        <v>0</v>
      </c>
      <c r="N213" s="123">
        <v>20515839</v>
      </c>
      <c r="O213" s="123">
        <v>0</v>
      </c>
      <c r="P213" s="123">
        <v>0</v>
      </c>
      <c r="Q213" s="123">
        <v>0</v>
      </c>
      <c r="R213" s="123">
        <v>0</v>
      </c>
      <c r="S213" s="123">
        <v>0</v>
      </c>
      <c r="T213" s="123">
        <v>0</v>
      </c>
      <c r="U213" s="123">
        <v>0</v>
      </c>
      <c r="V213" s="149" t="s">
        <v>95</v>
      </c>
      <c r="W213" s="149" t="s">
        <v>138</v>
      </c>
    </row>
    <row r="214" spans="1:23" s="119" customFormat="1" ht="15.95" customHeight="1" x14ac:dyDescent="0.25">
      <c r="B214" s="120"/>
      <c r="C214" s="219"/>
      <c r="D214" s="225"/>
      <c r="E214" s="224" t="s">
        <v>283</v>
      </c>
      <c r="F214" s="269" t="s">
        <v>416</v>
      </c>
      <c r="G214" s="269"/>
      <c r="H214" s="122"/>
      <c r="I214" s="123">
        <f t="shared" si="41"/>
        <v>1588137</v>
      </c>
      <c r="J214" s="123">
        <v>0</v>
      </c>
      <c r="K214" s="123">
        <v>0</v>
      </c>
      <c r="L214" s="123">
        <v>0</v>
      </c>
      <c r="M214" s="123">
        <v>0</v>
      </c>
      <c r="N214" s="123">
        <v>0</v>
      </c>
      <c r="O214" s="123">
        <v>0</v>
      </c>
      <c r="P214" s="123">
        <v>0</v>
      </c>
      <c r="Q214" s="123">
        <v>1588137</v>
      </c>
      <c r="R214" s="123">
        <v>0</v>
      </c>
      <c r="S214" s="123">
        <v>0</v>
      </c>
      <c r="T214" s="123">
        <v>0</v>
      </c>
      <c r="U214" s="123">
        <v>0</v>
      </c>
      <c r="V214" s="149" t="s">
        <v>95</v>
      </c>
      <c r="W214" s="149" t="s">
        <v>138</v>
      </c>
    </row>
    <row r="215" spans="1:23" s="112" customFormat="1" ht="32.1" customHeight="1" x14ac:dyDescent="0.25">
      <c r="A215" s="112">
        <v>3</v>
      </c>
      <c r="B215" s="113"/>
      <c r="C215" s="114"/>
      <c r="D215" s="221">
        <v>83.001999999999995</v>
      </c>
      <c r="E215" s="276" t="s">
        <v>125</v>
      </c>
      <c r="F215" s="276"/>
      <c r="G215" s="276"/>
      <c r="H215" s="115"/>
      <c r="I215" s="116">
        <f t="shared" si="30"/>
        <v>0</v>
      </c>
      <c r="J215" s="110">
        <v>0</v>
      </c>
      <c r="K215" s="110">
        <v>0</v>
      </c>
      <c r="L215" s="110">
        <v>0</v>
      </c>
      <c r="M215" s="110">
        <v>0</v>
      </c>
      <c r="N215" s="110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10">
        <v>0</v>
      </c>
      <c r="V215" s="144" t="s">
        <v>270</v>
      </c>
      <c r="W215" s="117" t="s">
        <v>137</v>
      </c>
    </row>
    <row r="216" spans="1:23" s="112" customFormat="1" ht="32.1" customHeight="1" x14ac:dyDescent="0.25">
      <c r="A216" s="112">
        <v>3</v>
      </c>
      <c r="B216" s="113"/>
      <c r="C216" s="114"/>
      <c r="D216" s="221">
        <v>83.003</v>
      </c>
      <c r="E216" s="276" t="s">
        <v>126</v>
      </c>
      <c r="F216" s="276"/>
      <c r="G216" s="276"/>
      <c r="H216" s="115"/>
      <c r="I216" s="116">
        <f t="shared" si="30"/>
        <v>0</v>
      </c>
      <c r="J216" s="110">
        <v>0</v>
      </c>
      <c r="K216" s="110">
        <v>0</v>
      </c>
      <c r="L216" s="110">
        <v>0</v>
      </c>
      <c r="M216" s="110">
        <v>0</v>
      </c>
      <c r="N216" s="110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10">
        <v>0</v>
      </c>
      <c r="V216" s="144" t="s">
        <v>270</v>
      </c>
      <c r="W216" s="117" t="s">
        <v>137</v>
      </c>
    </row>
    <row r="217" spans="1:23" s="112" customFormat="1" ht="32.1" customHeight="1" x14ac:dyDescent="0.25">
      <c r="A217" s="112">
        <v>3</v>
      </c>
      <c r="B217" s="113"/>
      <c r="C217" s="114"/>
      <c r="D217" s="221">
        <v>83.004000000000005</v>
      </c>
      <c r="E217" s="276" t="s">
        <v>127</v>
      </c>
      <c r="F217" s="276"/>
      <c r="G217" s="276"/>
      <c r="H217" s="115"/>
      <c r="I217" s="116">
        <f t="shared" si="30"/>
        <v>0</v>
      </c>
      <c r="J217" s="110">
        <v>0</v>
      </c>
      <c r="K217" s="110">
        <v>0</v>
      </c>
      <c r="L217" s="110">
        <v>0</v>
      </c>
      <c r="M217" s="110">
        <v>0</v>
      </c>
      <c r="N217" s="110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10">
        <v>0</v>
      </c>
      <c r="V217" s="144" t="s">
        <v>270</v>
      </c>
      <c r="W217" s="117" t="s">
        <v>137</v>
      </c>
    </row>
    <row r="218" spans="1:23" ht="15.95" customHeight="1" x14ac:dyDescent="0.25">
      <c r="A218" s="92">
        <v>2</v>
      </c>
      <c r="B218" s="107"/>
      <c r="C218" s="108">
        <v>84</v>
      </c>
      <c r="D218" s="279" t="s">
        <v>265</v>
      </c>
      <c r="E218" s="279"/>
      <c r="F218" s="279"/>
      <c r="G218" s="279"/>
      <c r="H218" s="109"/>
      <c r="I218" s="110">
        <f t="shared" si="30"/>
        <v>1660002979</v>
      </c>
      <c r="J218" s="110">
        <f>SUM(J219,J222,J223,J224,J225,J226,J227,J228,J229,J230,J231,J232,J233,J234,J235,J236,J237)</f>
        <v>144779417</v>
      </c>
      <c r="K218" s="110">
        <f t="shared" ref="K218:U218" si="43">SUM(K219,K222,K223,K224,K225,K226,K227,K228,K229,K230,K231,K232,K233,K234,K235,K236,K237)</f>
        <v>122550144</v>
      </c>
      <c r="L218" s="110">
        <f t="shared" si="43"/>
        <v>136233193</v>
      </c>
      <c r="M218" s="110">
        <f t="shared" si="43"/>
        <v>137049925</v>
      </c>
      <c r="N218" s="110">
        <f t="shared" si="43"/>
        <v>126512639</v>
      </c>
      <c r="O218" s="110">
        <f t="shared" si="43"/>
        <v>130391431</v>
      </c>
      <c r="P218" s="110">
        <f t="shared" si="43"/>
        <v>141610765</v>
      </c>
      <c r="Q218" s="110">
        <f t="shared" si="43"/>
        <v>147372445</v>
      </c>
      <c r="R218" s="110">
        <f t="shared" si="43"/>
        <v>132755971</v>
      </c>
      <c r="S218" s="110">
        <f t="shared" si="43"/>
        <v>138173680</v>
      </c>
      <c r="T218" s="110">
        <f t="shared" si="43"/>
        <v>148461938</v>
      </c>
      <c r="U218" s="110">
        <f t="shared" si="43"/>
        <v>154111431</v>
      </c>
      <c r="V218" s="111" t="s">
        <v>95</v>
      </c>
      <c r="W218" s="111" t="s">
        <v>137</v>
      </c>
    </row>
    <row r="219" spans="1:23" s="112" customFormat="1" ht="15.95" customHeight="1" x14ac:dyDescent="0.25">
      <c r="A219" s="112">
        <v>3</v>
      </c>
      <c r="B219" s="113"/>
      <c r="C219" s="114"/>
      <c r="D219" s="221">
        <v>84.001000000000005</v>
      </c>
      <c r="E219" s="276" t="s">
        <v>58</v>
      </c>
      <c r="F219" s="276"/>
      <c r="G219" s="276"/>
      <c r="H219" s="115"/>
      <c r="I219" s="116">
        <f t="shared" si="30"/>
        <v>265241196</v>
      </c>
      <c r="J219" s="116">
        <f>+J220+J221</f>
        <v>20917908</v>
      </c>
      <c r="K219" s="116">
        <f t="shared" ref="K219:U219" si="44">+K220+K221</f>
        <v>18737947</v>
      </c>
      <c r="L219" s="116">
        <f t="shared" si="44"/>
        <v>21698067</v>
      </c>
      <c r="M219" s="116">
        <f t="shared" si="44"/>
        <v>20320707</v>
      </c>
      <c r="N219" s="116">
        <f t="shared" si="44"/>
        <v>20854569</v>
      </c>
      <c r="O219" s="116">
        <f t="shared" si="44"/>
        <v>20609096</v>
      </c>
      <c r="P219" s="116">
        <f t="shared" si="44"/>
        <v>22783230</v>
      </c>
      <c r="Q219" s="116">
        <f t="shared" si="44"/>
        <v>22393569</v>
      </c>
      <c r="R219" s="116">
        <f t="shared" si="44"/>
        <v>20622104</v>
      </c>
      <c r="S219" s="116">
        <f t="shared" si="44"/>
        <v>26123443</v>
      </c>
      <c r="T219" s="116">
        <f t="shared" si="44"/>
        <v>22782900</v>
      </c>
      <c r="U219" s="116">
        <f t="shared" si="44"/>
        <v>27397656</v>
      </c>
      <c r="V219" s="117" t="s">
        <v>95</v>
      </c>
      <c r="W219" s="117" t="s">
        <v>137</v>
      </c>
    </row>
    <row r="220" spans="1:23" s="119" customFormat="1" ht="15.95" customHeight="1" x14ac:dyDescent="0.25">
      <c r="A220" s="119">
        <v>4</v>
      </c>
      <c r="B220" s="120"/>
      <c r="C220" s="121"/>
      <c r="D220" s="225"/>
      <c r="E220" s="225" t="s">
        <v>259</v>
      </c>
      <c r="F220" s="275" t="s">
        <v>59</v>
      </c>
      <c r="G220" s="275"/>
      <c r="H220" s="122"/>
      <c r="I220" s="123">
        <f t="shared" si="30"/>
        <v>15216912</v>
      </c>
      <c r="J220" s="123">
        <v>1654941</v>
      </c>
      <c r="K220" s="123">
        <v>1044496</v>
      </c>
      <c r="L220" s="123">
        <v>1312615</v>
      </c>
      <c r="M220" s="123">
        <v>568151</v>
      </c>
      <c r="N220" s="123">
        <v>734990</v>
      </c>
      <c r="O220" s="123">
        <v>887351</v>
      </c>
      <c r="P220" s="123">
        <v>1403507</v>
      </c>
      <c r="Q220" s="123">
        <v>949052</v>
      </c>
      <c r="R220" s="123">
        <v>411054</v>
      </c>
      <c r="S220" s="123">
        <v>921349</v>
      </c>
      <c r="T220" s="123">
        <v>951968</v>
      </c>
      <c r="U220" s="123">
        <v>4377438</v>
      </c>
      <c r="V220" s="149" t="s">
        <v>95</v>
      </c>
      <c r="W220" s="155" t="s">
        <v>137</v>
      </c>
    </row>
    <row r="221" spans="1:23" s="119" customFormat="1" ht="15.95" customHeight="1" x14ac:dyDescent="0.25">
      <c r="A221" s="119">
        <v>4</v>
      </c>
      <c r="B221" s="120"/>
      <c r="C221" s="121"/>
      <c r="D221" s="225"/>
      <c r="E221" s="225" t="s">
        <v>260</v>
      </c>
      <c r="F221" s="275" t="s">
        <v>117</v>
      </c>
      <c r="G221" s="275"/>
      <c r="H221" s="122"/>
      <c r="I221" s="123">
        <f t="shared" si="30"/>
        <v>250024284</v>
      </c>
      <c r="J221" s="123">
        <v>19262967</v>
      </c>
      <c r="K221" s="123">
        <v>17693451</v>
      </c>
      <c r="L221" s="123">
        <v>20385452</v>
      </c>
      <c r="M221" s="123">
        <v>19752556</v>
      </c>
      <c r="N221" s="123">
        <v>20119579</v>
      </c>
      <c r="O221" s="123">
        <v>19721745</v>
      </c>
      <c r="P221" s="123">
        <v>21379723</v>
      </c>
      <c r="Q221" s="123">
        <v>21444517</v>
      </c>
      <c r="R221" s="123">
        <v>20211050</v>
      </c>
      <c r="S221" s="123">
        <v>25202094</v>
      </c>
      <c r="T221" s="123">
        <v>21830932</v>
      </c>
      <c r="U221" s="123">
        <v>23020218</v>
      </c>
      <c r="V221" s="149" t="s">
        <v>95</v>
      </c>
      <c r="W221" s="155" t="s">
        <v>137</v>
      </c>
    </row>
    <row r="222" spans="1:23" s="112" customFormat="1" ht="15.95" customHeight="1" x14ac:dyDescent="0.25">
      <c r="A222" s="112">
        <v>3</v>
      </c>
      <c r="B222" s="113"/>
      <c r="C222" s="114"/>
      <c r="D222" s="221">
        <v>84.001999999999995</v>
      </c>
      <c r="E222" s="276" t="s">
        <v>60</v>
      </c>
      <c r="F222" s="276"/>
      <c r="G222" s="276"/>
      <c r="H222" s="115"/>
      <c r="I222" s="116">
        <f t="shared" si="30"/>
        <v>7617696</v>
      </c>
      <c r="J222" s="116">
        <v>941283</v>
      </c>
      <c r="K222" s="116">
        <v>261024</v>
      </c>
      <c r="L222" s="116">
        <v>433230</v>
      </c>
      <c r="M222" s="116">
        <v>509528</v>
      </c>
      <c r="N222" s="116">
        <v>697299</v>
      </c>
      <c r="O222" s="116">
        <v>520016</v>
      </c>
      <c r="P222" s="116">
        <v>660467</v>
      </c>
      <c r="Q222" s="116">
        <v>768481</v>
      </c>
      <c r="R222" s="116">
        <v>652732</v>
      </c>
      <c r="S222" s="116">
        <v>757707</v>
      </c>
      <c r="T222" s="116">
        <v>556311</v>
      </c>
      <c r="U222" s="116">
        <v>859618</v>
      </c>
      <c r="V222" s="117" t="s">
        <v>95</v>
      </c>
      <c r="W222" s="117" t="s">
        <v>137</v>
      </c>
    </row>
    <row r="223" spans="1:23" s="112" customFormat="1" ht="15.95" customHeight="1" x14ac:dyDescent="0.25">
      <c r="A223" s="112">
        <v>3</v>
      </c>
      <c r="B223" s="113"/>
      <c r="C223" s="114"/>
      <c r="D223" s="221">
        <v>84.003</v>
      </c>
      <c r="E223" s="280" t="s">
        <v>181</v>
      </c>
      <c r="F223" s="280"/>
      <c r="G223" s="280"/>
      <c r="H223" s="115"/>
      <c r="I223" s="116">
        <f t="shared" si="30"/>
        <v>912479995</v>
      </c>
      <c r="J223" s="116">
        <v>89509258</v>
      </c>
      <c r="K223" s="116">
        <v>75221187</v>
      </c>
      <c r="L223" s="116">
        <v>70926206</v>
      </c>
      <c r="M223" s="116">
        <v>72576615</v>
      </c>
      <c r="N223" s="116">
        <v>64606123</v>
      </c>
      <c r="O223" s="116">
        <v>69294928</v>
      </c>
      <c r="P223" s="116">
        <v>70344429</v>
      </c>
      <c r="Q223" s="116">
        <v>75485403</v>
      </c>
      <c r="R223" s="116">
        <v>74282568</v>
      </c>
      <c r="S223" s="116">
        <v>73189483</v>
      </c>
      <c r="T223" s="116">
        <v>86292556</v>
      </c>
      <c r="U223" s="116">
        <v>90751239</v>
      </c>
      <c r="V223" s="117" t="s">
        <v>95</v>
      </c>
      <c r="W223" s="117" t="s">
        <v>137</v>
      </c>
    </row>
    <row r="224" spans="1:23" s="112" customFormat="1" ht="15.95" customHeight="1" x14ac:dyDescent="0.25">
      <c r="A224" s="112">
        <v>3</v>
      </c>
      <c r="B224" s="113"/>
      <c r="C224" s="114"/>
      <c r="D224" s="221">
        <v>84.004000000000005</v>
      </c>
      <c r="E224" s="276" t="s">
        <v>61</v>
      </c>
      <c r="F224" s="276"/>
      <c r="G224" s="276"/>
      <c r="H224" s="115"/>
      <c r="I224" s="116">
        <f t="shared" si="30"/>
        <v>8640000</v>
      </c>
      <c r="J224" s="116">
        <v>998653</v>
      </c>
      <c r="K224" s="116">
        <v>309952</v>
      </c>
      <c r="L224" s="116">
        <v>433862</v>
      </c>
      <c r="M224" s="116">
        <v>263639</v>
      </c>
      <c r="N224" s="116">
        <v>1247999</v>
      </c>
      <c r="O224" s="116">
        <v>957442</v>
      </c>
      <c r="P224" s="116">
        <v>478173</v>
      </c>
      <c r="Q224" s="116">
        <v>753660</v>
      </c>
      <c r="R224" s="116">
        <v>272877</v>
      </c>
      <c r="S224" s="116">
        <v>1225889</v>
      </c>
      <c r="T224" s="116">
        <v>886176</v>
      </c>
      <c r="U224" s="116">
        <v>811678</v>
      </c>
      <c r="V224" s="117" t="s">
        <v>95</v>
      </c>
      <c r="W224" s="117" t="s">
        <v>137</v>
      </c>
    </row>
    <row r="225" spans="1:23" s="112" customFormat="1" ht="15.95" customHeight="1" x14ac:dyDescent="0.25">
      <c r="A225" s="112">
        <v>3</v>
      </c>
      <c r="B225" s="113"/>
      <c r="C225" s="114"/>
      <c r="D225" s="221">
        <v>84.004999999999995</v>
      </c>
      <c r="E225" s="276" t="s">
        <v>62</v>
      </c>
      <c r="F225" s="276"/>
      <c r="G225" s="276"/>
      <c r="H225" s="115"/>
      <c r="I225" s="116">
        <f t="shared" si="30"/>
        <v>12199778</v>
      </c>
      <c r="J225" s="116">
        <v>629954</v>
      </c>
      <c r="K225" s="116">
        <v>680105</v>
      </c>
      <c r="L225" s="116">
        <v>844817</v>
      </c>
      <c r="M225" s="116">
        <v>1395738</v>
      </c>
      <c r="N225" s="116">
        <v>1243641</v>
      </c>
      <c r="O225" s="116">
        <v>1095880</v>
      </c>
      <c r="P225" s="116">
        <v>978874</v>
      </c>
      <c r="Q225" s="116">
        <v>1278420</v>
      </c>
      <c r="R225" s="116">
        <v>953919</v>
      </c>
      <c r="S225" s="116">
        <v>1577109</v>
      </c>
      <c r="T225" s="116">
        <v>665623</v>
      </c>
      <c r="U225" s="116">
        <v>855698</v>
      </c>
      <c r="V225" s="117" t="s">
        <v>95</v>
      </c>
      <c r="W225" s="117" t="s">
        <v>137</v>
      </c>
    </row>
    <row r="226" spans="1:23" s="112" customFormat="1" ht="15.95" customHeight="1" x14ac:dyDescent="0.25">
      <c r="A226" s="112">
        <v>3</v>
      </c>
      <c r="B226" s="113"/>
      <c r="C226" s="114"/>
      <c r="D226" s="221">
        <v>84.006</v>
      </c>
      <c r="E226" s="276" t="s">
        <v>118</v>
      </c>
      <c r="F226" s="276"/>
      <c r="G226" s="276"/>
      <c r="H226" s="115"/>
      <c r="I226" s="116">
        <f t="shared" si="30"/>
        <v>0</v>
      </c>
      <c r="J226" s="116">
        <v>0</v>
      </c>
      <c r="K226" s="116">
        <v>0</v>
      </c>
      <c r="L226" s="116">
        <v>0</v>
      </c>
      <c r="M226" s="116">
        <v>0</v>
      </c>
      <c r="N226" s="116">
        <v>0</v>
      </c>
      <c r="O226" s="116">
        <v>0</v>
      </c>
      <c r="P226" s="116">
        <v>0</v>
      </c>
      <c r="Q226" s="116">
        <v>0</v>
      </c>
      <c r="R226" s="116">
        <v>0</v>
      </c>
      <c r="S226" s="116">
        <v>0</v>
      </c>
      <c r="T226" s="116">
        <v>0</v>
      </c>
      <c r="U226" s="116">
        <v>0</v>
      </c>
      <c r="V226" s="117" t="s">
        <v>95</v>
      </c>
      <c r="W226" s="117" t="s">
        <v>137</v>
      </c>
    </row>
    <row r="227" spans="1:23" s="112" customFormat="1" ht="15.95" customHeight="1" x14ac:dyDescent="0.25">
      <c r="A227" s="112">
        <v>3</v>
      </c>
      <c r="B227" s="113"/>
      <c r="C227" s="114"/>
      <c r="D227" s="221">
        <v>84.007000000000005</v>
      </c>
      <c r="E227" s="276" t="s">
        <v>98</v>
      </c>
      <c r="F227" s="276"/>
      <c r="G227" s="276"/>
      <c r="H227" s="115"/>
      <c r="I227" s="116">
        <f t="shared" si="30"/>
        <v>2607039</v>
      </c>
      <c r="J227" s="116">
        <v>303712</v>
      </c>
      <c r="K227" s="116">
        <v>204568</v>
      </c>
      <c r="L227" s="116">
        <v>209629</v>
      </c>
      <c r="M227" s="116">
        <v>290037</v>
      </c>
      <c r="N227" s="116">
        <v>288887</v>
      </c>
      <c r="O227" s="116">
        <v>164042</v>
      </c>
      <c r="P227" s="116">
        <v>129494</v>
      </c>
      <c r="Q227" s="116">
        <v>165306</v>
      </c>
      <c r="R227" s="116">
        <v>166996</v>
      </c>
      <c r="S227" s="116">
        <v>273494</v>
      </c>
      <c r="T227" s="116">
        <v>165961</v>
      </c>
      <c r="U227" s="116">
        <v>244913</v>
      </c>
      <c r="V227" s="117" t="s">
        <v>95</v>
      </c>
      <c r="W227" s="117" t="s">
        <v>137</v>
      </c>
    </row>
    <row r="228" spans="1:23" s="112" customFormat="1" ht="15.95" customHeight="1" x14ac:dyDescent="0.25">
      <c r="A228" s="112">
        <v>3</v>
      </c>
      <c r="B228" s="113"/>
      <c r="C228" s="114"/>
      <c r="D228" s="221">
        <v>84.007999999999996</v>
      </c>
      <c r="E228" s="276" t="s">
        <v>63</v>
      </c>
      <c r="F228" s="276"/>
      <c r="G228" s="276"/>
      <c r="H228" s="115"/>
      <c r="I228" s="116">
        <f t="shared" si="30"/>
        <v>29100320</v>
      </c>
      <c r="J228" s="116">
        <v>2362025</v>
      </c>
      <c r="K228" s="116">
        <v>2580921</v>
      </c>
      <c r="L228" s="116">
        <v>1664018</v>
      </c>
      <c r="M228" s="116">
        <v>1501119</v>
      </c>
      <c r="N228" s="116">
        <v>2241516</v>
      </c>
      <c r="O228" s="116">
        <v>3497199</v>
      </c>
      <c r="P228" s="116">
        <v>1532392</v>
      </c>
      <c r="Q228" s="116">
        <v>3334322</v>
      </c>
      <c r="R228" s="116">
        <v>3492035</v>
      </c>
      <c r="S228" s="116">
        <v>2468804</v>
      </c>
      <c r="T228" s="116">
        <v>2164905</v>
      </c>
      <c r="U228" s="116">
        <v>2261064</v>
      </c>
      <c r="V228" s="117" t="s">
        <v>95</v>
      </c>
      <c r="W228" s="117" t="s">
        <v>137</v>
      </c>
    </row>
    <row r="229" spans="1:23" s="112" customFormat="1" ht="15.95" customHeight="1" x14ac:dyDescent="0.25">
      <c r="A229" s="112">
        <v>3</v>
      </c>
      <c r="B229" s="113"/>
      <c r="C229" s="114"/>
      <c r="D229" s="221">
        <v>84.009</v>
      </c>
      <c r="E229" s="276" t="s">
        <v>106</v>
      </c>
      <c r="F229" s="276"/>
      <c r="G229" s="276"/>
      <c r="H229" s="115"/>
      <c r="I229" s="116">
        <f t="shared" si="30"/>
        <v>0</v>
      </c>
      <c r="J229" s="116">
        <v>0</v>
      </c>
      <c r="K229" s="116">
        <v>0</v>
      </c>
      <c r="L229" s="116">
        <v>0</v>
      </c>
      <c r="M229" s="116">
        <v>0</v>
      </c>
      <c r="N229" s="116">
        <v>0</v>
      </c>
      <c r="O229" s="116">
        <v>0</v>
      </c>
      <c r="P229" s="116">
        <v>0</v>
      </c>
      <c r="Q229" s="116">
        <v>0</v>
      </c>
      <c r="R229" s="116">
        <v>0</v>
      </c>
      <c r="S229" s="116">
        <v>0</v>
      </c>
      <c r="T229" s="116">
        <v>0</v>
      </c>
      <c r="U229" s="116">
        <v>0</v>
      </c>
      <c r="V229" s="117" t="s">
        <v>95</v>
      </c>
      <c r="W229" s="117" t="s">
        <v>137</v>
      </c>
    </row>
    <row r="230" spans="1:23" s="112" customFormat="1" ht="42.75" customHeight="1" x14ac:dyDescent="0.25">
      <c r="A230" s="112">
        <v>3</v>
      </c>
      <c r="B230" s="113"/>
      <c r="C230" s="114"/>
      <c r="D230" s="227" t="s">
        <v>261</v>
      </c>
      <c r="E230" s="280" t="s">
        <v>119</v>
      </c>
      <c r="F230" s="280"/>
      <c r="G230" s="280"/>
      <c r="H230" s="115"/>
      <c r="I230" s="116">
        <f t="shared" si="30"/>
        <v>0</v>
      </c>
      <c r="J230" s="116">
        <v>0</v>
      </c>
      <c r="K230" s="116">
        <v>0</v>
      </c>
      <c r="L230" s="116">
        <v>0</v>
      </c>
      <c r="M230" s="116">
        <v>0</v>
      </c>
      <c r="N230" s="116">
        <v>0</v>
      </c>
      <c r="O230" s="116">
        <v>0</v>
      </c>
      <c r="P230" s="116">
        <v>0</v>
      </c>
      <c r="Q230" s="116">
        <v>0</v>
      </c>
      <c r="R230" s="116">
        <v>0</v>
      </c>
      <c r="S230" s="116">
        <v>0</v>
      </c>
      <c r="T230" s="116">
        <v>0</v>
      </c>
      <c r="U230" s="116">
        <v>0</v>
      </c>
      <c r="V230" s="117" t="s">
        <v>95</v>
      </c>
      <c r="W230" s="117" t="s">
        <v>137</v>
      </c>
    </row>
    <row r="231" spans="1:23" s="112" customFormat="1" ht="24" customHeight="1" x14ac:dyDescent="0.25">
      <c r="A231" s="112">
        <v>3</v>
      </c>
      <c r="B231" s="113"/>
      <c r="C231" s="114"/>
      <c r="D231" s="221">
        <v>84.010999999999996</v>
      </c>
      <c r="E231" s="280" t="s">
        <v>65</v>
      </c>
      <c r="F231" s="280"/>
      <c r="G231" s="280"/>
      <c r="H231" s="115"/>
      <c r="I231" s="116">
        <f t="shared" si="30"/>
        <v>27328192</v>
      </c>
      <c r="J231" s="116">
        <v>1677501</v>
      </c>
      <c r="K231" s="116">
        <v>743543</v>
      </c>
      <c r="L231" s="116">
        <v>3674182</v>
      </c>
      <c r="M231" s="116">
        <v>3818320</v>
      </c>
      <c r="N231" s="116">
        <v>5028551</v>
      </c>
      <c r="O231" s="116">
        <v>2456130</v>
      </c>
      <c r="P231" s="116">
        <v>3568420</v>
      </c>
      <c r="Q231" s="116">
        <v>1386624</v>
      </c>
      <c r="R231" s="116">
        <v>1089716</v>
      </c>
      <c r="S231" s="116">
        <v>1161974</v>
      </c>
      <c r="T231" s="116">
        <v>1285113</v>
      </c>
      <c r="U231" s="116">
        <v>1438118</v>
      </c>
      <c r="V231" s="117" t="s">
        <v>95</v>
      </c>
      <c r="W231" s="117" t="s">
        <v>137</v>
      </c>
    </row>
    <row r="232" spans="1:23" s="112" customFormat="1" ht="15.95" customHeight="1" x14ac:dyDescent="0.25">
      <c r="A232" s="112">
        <v>3</v>
      </c>
      <c r="B232" s="113"/>
      <c r="C232" s="114"/>
      <c r="D232" s="221">
        <v>84.012</v>
      </c>
      <c r="E232" s="280" t="s">
        <v>64</v>
      </c>
      <c r="F232" s="280"/>
      <c r="G232" s="280"/>
      <c r="H232" s="115"/>
      <c r="I232" s="116">
        <f t="shared" si="30"/>
        <v>0</v>
      </c>
      <c r="J232" s="116">
        <v>0</v>
      </c>
      <c r="K232" s="116">
        <v>0</v>
      </c>
      <c r="L232" s="116">
        <v>0</v>
      </c>
      <c r="M232" s="116">
        <v>0</v>
      </c>
      <c r="N232" s="116">
        <v>0</v>
      </c>
      <c r="O232" s="116">
        <v>0</v>
      </c>
      <c r="P232" s="116">
        <v>0</v>
      </c>
      <c r="Q232" s="116">
        <v>0</v>
      </c>
      <c r="R232" s="116">
        <v>0</v>
      </c>
      <c r="S232" s="116">
        <v>0</v>
      </c>
      <c r="T232" s="116">
        <v>0</v>
      </c>
      <c r="U232" s="116">
        <v>0</v>
      </c>
      <c r="V232" s="117" t="s">
        <v>95</v>
      </c>
      <c r="W232" s="117" t="s">
        <v>137</v>
      </c>
    </row>
    <row r="233" spans="1:23" s="112" customFormat="1" ht="26.25" customHeight="1" x14ac:dyDescent="0.25">
      <c r="A233" s="112">
        <v>3</v>
      </c>
      <c r="B233" s="113"/>
      <c r="C233" s="114"/>
      <c r="D233" s="221">
        <v>84.013000000000005</v>
      </c>
      <c r="E233" s="280" t="s">
        <v>66</v>
      </c>
      <c r="F233" s="280"/>
      <c r="G233" s="280"/>
      <c r="H233" s="115"/>
      <c r="I233" s="116">
        <f t="shared" si="30"/>
        <v>249998014</v>
      </c>
      <c r="J233" s="116">
        <v>14579430</v>
      </c>
      <c r="K233" s="116">
        <v>14570669</v>
      </c>
      <c r="L233" s="116">
        <v>27059813</v>
      </c>
      <c r="M233" s="116">
        <v>27067443</v>
      </c>
      <c r="N233" s="116">
        <v>20861170</v>
      </c>
      <c r="O233" s="116">
        <v>20906621</v>
      </c>
      <c r="P233" s="116">
        <v>20843645</v>
      </c>
      <c r="Q233" s="116">
        <v>20839724</v>
      </c>
      <c r="R233" s="116">
        <v>20823779</v>
      </c>
      <c r="S233" s="116">
        <v>20815241</v>
      </c>
      <c r="T233" s="116">
        <v>20815241</v>
      </c>
      <c r="U233" s="116">
        <v>20815238</v>
      </c>
      <c r="V233" s="117" t="s">
        <v>95</v>
      </c>
      <c r="W233" s="117" t="s">
        <v>137</v>
      </c>
    </row>
    <row r="234" spans="1:23" s="112" customFormat="1" ht="15.95" customHeight="1" x14ac:dyDescent="0.25">
      <c r="A234" s="112">
        <v>3</v>
      </c>
      <c r="B234" s="113"/>
      <c r="C234" s="114"/>
      <c r="D234" s="221">
        <v>84.013999999999996</v>
      </c>
      <c r="E234" s="276" t="s">
        <v>130</v>
      </c>
      <c r="F234" s="276"/>
      <c r="G234" s="276"/>
      <c r="H234" s="115"/>
      <c r="I234" s="116">
        <f t="shared" si="30"/>
        <v>0</v>
      </c>
      <c r="J234" s="116">
        <v>0</v>
      </c>
      <c r="K234" s="116">
        <v>0</v>
      </c>
      <c r="L234" s="116">
        <v>0</v>
      </c>
      <c r="M234" s="116">
        <v>0</v>
      </c>
      <c r="N234" s="116">
        <v>0</v>
      </c>
      <c r="O234" s="116">
        <v>0</v>
      </c>
      <c r="P234" s="116">
        <v>0</v>
      </c>
      <c r="Q234" s="116">
        <v>0</v>
      </c>
      <c r="R234" s="116">
        <v>0</v>
      </c>
      <c r="S234" s="116">
        <v>0</v>
      </c>
      <c r="T234" s="116">
        <v>0</v>
      </c>
      <c r="U234" s="116">
        <v>0</v>
      </c>
      <c r="V234" s="117" t="s">
        <v>95</v>
      </c>
      <c r="W234" s="117" t="s">
        <v>137</v>
      </c>
    </row>
    <row r="235" spans="1:23" s="112" customFormat="1" ht="15.95" customHeight="1" x14ac:dyDescent="0.25">
      <c r="A235" s="112">
        <v>3</v>
      </c>
      <c r="B235" s="113"/>
      <c r="C235" s="114"/>
      <c r="D235" s="221">
        <v>84.015000000000001</v>
      </c>
      <c r="E235" s="280" t="s">
        <v>274</v>
      </c>
      <c r="F235" s="280"/>
      <c r="G235" s="280"/>
      <c r="H235" s="115"/>
      <c r="I235" s="116">
        <f t="shared" si="30"/>
        <v>8504438</v>
      </c>
      <c r="J235" s="116">
        <v>0</v>
      </c>
      <c r="K235" s="116">
        <v>0</v>
      </c>
      <c r="L235" s="116">
        <v>0</v>
      </c>
      <c r="M235" s="116">
        <v>0</v>
      </c>
      <c r="N235" s="116">
        <v>0</v>
      </c>
      <c r="O235" s="116">
        <v>0</v>
      </c>
      <c r="P235" s="116">
        <v>8504438</v>
      </c>
      <c r="Q235" s="116">
        <v>0</v>
      </c>
      <c r="R235" s="116">
        <v>0</v>
      </c>
      <c r="S235" s="116">
        <v>0</v>
      </c>
      <c r="T235" s="116">
        <v>0</v>
      </c>
      <c r="U235" s="116">
        <v>0</v>
      </c>
      <c r="V235" s="117" t="s">
        <v>95</v>
      </c>
      <c r="W235" s="117" t="s">
        <v>137</v>
      </c>
    </row>
    <row r="236" spans="1:23" s="112" customFormat="1" ht="22.5" customHeight="1" x14ac:dyDescent="0.25">
      <c r="A236" s="112">
        <v>3</v>
      </c>
      <c r="B236" s="113"/>
      <c r="C236" s="114"/>
      <c r="D236" s="221">
        <v>84.016000000000005</v>
      </c>
      <c r="E236" s="280" t="s">
        <v>348</v>
      </c>
      <c r="F236" s="280"/>
      <c r="G236" s="280"/>
      <c r="H236" s="115"/>
      <c r="I236" s="116">
        <f t="shared" si="30"/>
        <v>136286311</v>
      </c>
      <c r="J236" s="116">
        <v>12859693</v>
      </c>
      <c r="K236" s="116">
        <v>9240228</v>
      </c>
      <c r="L236" s="116">
        <v>9289369</v>
      </c>
      <c r="M236" s="116">
        <v>9306779</v>
      </c>
      <c r="N236" s="116">
        <v>9442884</v>
      </c>
      <c r="O236" s="116">
        <v>10890077</v>
      </c>
      <c r="P236" s="116">
        <v>11787203</v>
      </c>
      <c r="Q236" s="116">
        <v>20966936</v>
      </c>
      <c r="R236" s="116">
        <v>10399245</v>
      </c>
      <c r="S236" s="116">
        <v>10580536</v>
      </c>
      <c r="T236" s="116">
        <v>12847152</v>
      </c>
      <c r="U236" s="116">
        <v>8676209</v>
      </c>
      <c r="V236" s="117" t="s">
        <v>95</v>
      </c>
      <c r="W236" s="117" t="s">
        <v>137</v>
      </c>
    </row>
    <row r="237" spans="1:23" s="112" customFormat="1" ht="15.95" customHeight="1" x14ac:dyDescent="0.25">
      <c r="A237" s="112">
        <v>3</v>
      </c>
      <c r="B237" s="113"/>
      <c r="C237" s="114"/>
      <c r="D237" s="221">
        <v>84.016999999999996</v>
      </c>
      <c r="E237" s="221" t="s">
        <v>349</v>
      </c>
      <c r="F237" s="221"/>
      <c r="G237" s="226"/>
      <c r="H237" s="115"/>
      <c r="I237" s="116">
        <f t="shared" si="30"/>
        <v>0</v>
      </c>
      <c r="J237" s="116">
        <v>0</v>
      </c>
      <c r="K237" s="116">
        <v>0</v>
      </c>
      <c r="L237" s="116">
        <v>0</v>
      </c>
      <c r="M237" s="116">
        <v>0</v>
      </c>
      <c r="N237" s="116">
        <v>0</v>
      </c>
      <c r="O237" s="116">
        <v>0</v>
      </c>
      <c r="P237" s="116">
        <v>0</v>
      </c>
      <c r="Q237" s="116">
        <v>0</v>
      </c>
      <c r="R237" s="116">
        <v>0</v>
      </c>
      <c r="S237" s="116">
        <v>0</v>
      </c>
      <c r="T237" s="116">
        <v>0</v>
      </c>
      <c r="U237" s="116">
        <v>0</v>
      </c>
      <c r="V237" s="117" t="s">
        <v>95</v>
      </c>
      <c r="W237" s="117" t="s">
        <v>137</v>
      </c>
    </row>
    <row r="238" spans="1:23" ht="15.95" customHeight="1" x14ac:dyDescent="0.25">
      <c r="A238" s="92">
        <v>2</v>
      </c>
      <c r="B238" s="107"/>
      <c r="C238" s="108">
        <v>85</v>
      </c>
      <c r="D238" s="279" t="s">
        <v>183</v>
      </c>
      <c r="E238" s="279"/>
      <c r="F238" s="279"/>
      <c r="G238" s="279"/>
      <c r="H238" s="109"/>
      <c r="I238" s="110">
        <f t="shared" si="30"/>
        <v>110298240</v>
      </c>
      <c r="J238" s="110">
        <f>+J239</f>
        <v>9013529</v>
      </c>
      <c r="K238" s="110">
        <f t="shared" ref="K238:U238" si="45">+K239</f>
        <v>9045892</v>
      </c>
      <c r="L238" s="110">
        <f t="shared" si="45"/>
        <v>9078255</v>
      </c>
      <c r="M238" s="110">
        <f t="shared" si="45"/>
        <v>9110615</v>
      </c>
      <c r="N238" s="110">
        <f t="shared" si="45"/>
        <v>9142976</v>
      </c>
      <c r="O238" s="110">
        <f t="shared" si="45"/>
        <v>9175338</v>
      </c>
      <c r="P238" s="110">
        <f t="shared" si="45"/>
        <v>9207702</v>
      </c>
      <c r="Q238" s="110">
        <f t="shared" si="45"/>
        <v>9240062</v>
      </c>
      <c r="R238" s="110">
        <f t="shared" si="45"/>
        <v>9272422</v>
      </c>
      <c r="S238" s="110">
        <f t="shared" si="45"/>
        <v>9304788</v>
      </c>
      <c r="T238" s="110">
        <f t="shared" si="45"/>
        <v>9337151</v>
      </c>
      <c r="U238" s="110">
        <f t="shared" si="45"/>
        <v>9369510</v>
      </c>
      <c r="V238" s="111" t="s">
        <v>95</v>
      </c>
      <c r="W238" s="111" t="s">
        <v>138</v>
      </c>
    </row>
    <row r="239" spans="1:23" s="112" customFormat="1" ht="26.25" customHeight="1" x14ac:dyDescent="0.25">
      <c r="A239" s="112">
        <v>3</v>
      </c>
      <c r="B239" s="113"/>
      <c r="C239" s="114"/>
      <c r="D239" s="221">
        <v>85.001000000000005</v>
      </c>
      <c r="E239" s="277" t="s">
        <v>111</v>
      </c>
      <c r="F239" s="277"/>
      <c r="G239" s="277"/>
      <c r="H239" s="115"/>
      <c r="I239" s="116">
        <f t="shared" si="30"/>
        <v>110298240</v>
      </c>
      <c r="J239" s="156">
        <v>9013529</v>
      </c>
      <c r="K239" s="156">
        <v>9045892</v>
      </c>
      <c r="L239" s="156">
        <v>9078255</v>
      </c>
      <c r="M239" s="156">
        <v>9110615</v>
      </c>
      <c r="N239" s="156">
        <v>9142976</v>
      </c>
      <c r="O239" s="156">
        <v>9175338</v>
      </c>
      <c r="P239" s="156">
        <v>9207702</v>
      </c>
      <c r="Q239" s="156">
        <v>9240062</v>
      </c>
      <c r="R239" s="156">
        <v>9272422</v>
      </c>
      <c r="S239" s="156">
        <v>9304788</v>
      </c>
      <c r="T239" s="156">
        <v>9337151</v>
      </c>
      <c r="U239" s="156">
        <v>9369510</v>
      </c>
      <c r="V239" s="117" t="s">
        <v>95</v>
      </c>
      <c r="W239" s="117" t="s">
        <v>138</v>
      </c>
    </row>
    <row r="240" spans="1:23" s="100" customFormat="1" ht="32.25" customHeight="1" x14ac:dyDescent="0.25">
      <c r="A240" s="100">
        <v>1</v>
      </c>
      <c r="B240" s="101">
        <v>9</v>
      </c>
      <c r="C240" s="278" t="s">
        <v>189</v>
      </c>
      <c r="D240" s="278"/>
      <c r="E240" s="278"/>
      <c r="F240" s="278"/>
      <c r="G240" s="278"/>
      <c r="H240" s="103"/>
      <c r="I240" s="105">
        <f t="shared" si="30"/>
        <v>0</v>
      </c>
      <c r="J240" s="105">
        <f t="shared" ref="J240:U240" si="46">SUM(J241:J247)</f>
        <v>0</v>
      </c>
      <c r="K240" s="105">
        <f t="shared" si="46"/>
        <v>0</v>
      </c>
      <c r="L240" s="105">
        <f t="shared" si="46"/>
        <v>0</v>
      </c>
      <c r="M240" s="105">
        <f t="shared" si="46"/>
        <v>0</v>
      </c>
      <c r="N240" s="105">
        <f t="shared" si="46"/>
        <v>0</v>
      </c>
      <c r="O240" s="105">
        <f t="shared" si="46"/>
        <v>0</v>
      </c>
      <c r="P240" s="105">
        <f t="shared" si="46"/>
        <v>0</v>
      </c>
      <c r="Q240" s="105">
        <f t="shared" si="46"/>
        <v>0</v>
      </c>
      <c r="R240" s="105">
        <f t="shared" si="46"/>
        <v>0</v>
      </c>
      <c r="S240" s="105">
        <f t="shared" si="46"/>
        <v>0</v>
      </c>
      <c r="T240" s="105">
        <f t="shared" si="46"/>
        <v>0</v>
      </c>
      <c r="U240" s="105">
        <f t="shared" si="46"/>
        <v>0</v>
      </c>
      <c r="V240" s="145" t="s">
        <v>270</v>
      </c>
      <c r="W240" s="145" t="s">
        <v>137</v>
      </c>
    </row>
    <row r="241" spans="1:23" ht="32.1" customHeight="1" x14ac:dyDescent="0.25">
      <c r="A241" s="92">
        <v>2</v>
      </c>
      <c r="B241" s="118"/>
      <c r="C241" s="108">
        <v>91</v>
      </c>
      <c r="D241" s="268" t="s">
        <v>184</v>
      </c>
      <c r="E241" s="268"/>
      <c r="F241" s="268"/>
      <c r="G241" s="268"/>
      <c r="H241" s="109"/>
      <c r="I241" s="110">
        <f t="shared" si="30"/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10">
        <v>0</v>
      </c>
      <c r="V241" s="146" t="s">
        <v>270</v>
      </c>
      <c r="W241" s="146" t="s">
        <v>137</v>
      </c>
    </row>
    <row r="242" spans="1:23" ht="32.1" customHeight="1" x14ac:dyDescent="0.25">
      <c r="A242" s="92">
        <v>2</v>
      </c>
      <c r="B242" s="118"/>
      <c r="C242" s="108">
        <v>92</v>
      </c>
      <c r="D242" s="268" t="s">
        <v>185</v>
      </c>
      <c r="E242" s="268"/>
      <c r="F242" s="268"/>
      <c r="G242" s="268"/>
      <c r="H242" s="109"/>
      <c r="I242" s="110">
        <f t="shared" si="30"/>
        <v>0</v>
      </c>
      <c r="J242" s="110">
        <v>0</v>
      </c>
      <c r="K242" s="110">
        <v>0</v>
      </c>
      <c r="L242" s="110">
        <v>0</v>
      </c>
      <c r="M242" s="110">
        <v>0</v>
      </c>
      <c r="N242" s="110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10">
        <v>0</v>
      </c>
      <c r="V242" s="146" t="s">
        <v>270</v>
      </c>
      <c r="W242" s="146" t="s">
        <v>137</v>
      </c>
    </row>
    <row r="243" spans="1:23" ht="32.1" customHeight="1" x14ac:dyDescent="0.25">
      <c r="A243" s="92">
        <v>2</v>
      </c>
      <c r="B243" s="118"/>
      <c r="C243" s="108">
        <v>93</v>
      </c>
      <c r="D243" s="270" t="s">
        <v>88</v>
      </c>
      <c r="E243" s="270"/>
      <c r="F243" s="270"/>
      <c r="G243" s="270"/>
      <c r="H243" s="109"/>
      <c r="I243" s="110">
        <f t="shared" si="30"/>
        <v>0</v>
      </c>
      <c r="J243" s="110">
        <v>0</v>
      </c>
      <c r="K243" s="110">
        <v>0</v>
      </c>
      <c r="L243" s="110">
        <v>0</v>
      </c>
      <c r="M243" s="110">
        <v>0</v>
      </c>
      <c r="N243" s="110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10">
        <v>0</v>
      </c>
      <c r="V243" s="146" t="s">
        <v>270</v>
      </c>
      <c r="W243" s="146" t="s">
        <v>137</v>
      </c>
    </row>
    <row r="244" spans="1:23" ht="32.1" customHeight="1" x14ac:dyDescent="0.25">
      <c r="A244" s="92">
        <v>2</v>
      </c>
      <c r="B244" s="118"/>
      <c r="C244" s="108">
        <v>94</v>
      </c>
      <c r="D244" s="268" t="s">
        <v>186</v>
      </c>
      <c r="E244" s="268"/>
      <c r="F244" s="268"/>
      <c r="G244" s="268"/>
      <c r="H244" s="109"/>
      <c r="I244" s="110">
        <f t="shared" si="30"/>
        <v>0</v>
      </c>
      <c r="J244" s="110">
        <v>0</v>
      </c>
      <c r="K244" s="110">
        <v>0</v>
      </c>
      <c r="L244" s="110">
        <v>0</v>
      </c>
      <c r="M244" s="110">
        <v>0</v>
      </c>
      <c r="N244" s="110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10">
        <v>0</v>
      </c>
      <c r="V244" s="146" t="s">
        <v>270</v>
      </c>
      <c r="W244" s="146" t="s">
        <v>137</v>
      </c>
    </row>
    <row r="245" spans="1:23" ht="32.1" customHeight="1" x14ac:dyDescent="0.25">
      <c r="A245" s="92">
        <v>2</v>
      </c>
      <c r="B245" s="118"/>
      <c r="C245" s="108">
        <v>95</v>
      </c>
      <c r="D245" s="270" t="s">
        <v>89</v>
      </c>
      <c r="E245" s="270"/>
      <c r="F245" s="270"/>
      <c r="G245" s="270"/>
      <c r="H245" s="109"/>
      <c r="I245" s="110">
        <f t="shared" si="30"/>
        <v>0</v>
      </c>
      <c r="J245" s="110">
        <v>0</v>
      </c>
      <c r="K245" s="110">
        <v>0</v>
      </c>
      <c r="L245" s="110">
        <v>0</v>
      </c>
      <c r="M245" s="110">
        <v>0</v>
      </c>
      <c r="N245" s="110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10">
        <v>0</v>
      </c>
      <c r="V245" s="146" t="s">
        <v>270</v>
      </c>
      <c r="W245" s="146" t="s">
        <v>137</v>
      </c>
    </row>
    <row r="246" spans="1:23" ht="32.1" customHeight="1" x14ac:dyDescent="0.25">
      <c r="A246" s="92">
        <v>2</v>
      </c>
      <c r="B246" s="107"/>
      <c r="C246" s="108">
        <v>96</v>
      </c>
      <c r="D246" s="268" t="s">
        <v>187</v>
      </c>
      <c r="E246" s="268"/>
      <c r="F246" s="268"/>
      <c r="G246" s="268"/>
      <c r="H246" s="109"/>
      <c r="I246" s="110">
        <f t="shared" ref="I246:I251" si="47">SUM(J246:U246)</f>
        <v>0</v>
      </c>
      <c r="J246" s="110">
        <v>0</v>
      </c>
      <c r="K246" s="110">
        <v>0</v>
      </c>
      <c r="L246" s="110">
        <v>0</v>
      </c>
      <c r="M246" s="110">
        <v>0</v>
      </c>
      <c r="N246" s="110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10">
        <v>0</v>
      </c>
      <c r="V246" s="146" t="s">
        <v>270</v>
      </c>
      <c r="W246" s="146" t="s">
        <v>137</v>
      </c>
    </row>
    <row r="247" spans="1:23" ht="32.1" customHeight="1" x14ac:dyDescent="0.25">
      <c r="A247" s="92">
        <v>2</v>
      </c>
      <c r="B247" s="107"/>
      <c r="C247" s="108">
        <v>97</v>
      </c>
      <c r="D247" s="268" t="s">
        <v>188</v>
      </c>
      <c r="E247" s="268"/>
      <c r="F247" s="268"/>
      <c r="G247" s="268"/>
      <c r="H247" s="109"/>
      <c r="I247" s="110">
        <f t="shared" si="47"/>
        <v>0</v>
      </c>
      <c r="J247" s="110">
        <v>0</v>
      </c>
      <c r="K247" s="110">
        <v>0</v>
      </c>
      <c r="L247" s="110">
        <v>0</v>
      </c>
      <c r="M247" s="110">
        <v>0</v>
      </c>
      <c r="N247" s="110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10">
        <v>0</v>
      </c>
      <c r="V247" s="146" t="s">
        <v>270</v>
      </c>
      <c r="W247" s="146" t="s">
        <v>137</v>
      </c>
    </row>
    <row r="248" spans="1:23" s="100" customFormat="1" ht="15.75" x14ac:dyDescent="0.25">
      <c r="A248" s="100">
        <v>1</v>
      </c>
      <c r="B248" s="101">
        <v>0</v>
      </c>
      <c r="C248" s="281" t="s">
        <v>190</v>
      </c>
      <c r="D248" s="281"/>
      <c r="E248" s="281"/>
      <c r="F248" s="281"/>
      <c r="G248" s="281"/>
      <c r="H248" s="103"/>
      <c r="I248" s="105">
        <f t="shared" si="47"/>
        <v>0</v>
      </c>
      <c r="J248" s="105">
        <f>SUM(J249:J251)</f>
        <v>0</v>
      </c>
      <c r="K248" s="105">
        <f t="shared" ref="K248:U248" si="48">SUM(K249:K251)</f>
        <v>0</v>
      </c>
      <c r="L248" s="105">
        <f t="shared" si="48"/>
        <v>0</v>
      </c>
      <c r="M248" s="105">
        <f t="shared" si="48"/>
        <v>0</v>
      </c>
      <c r="N248" s="105">
        <f t="shared" si="48"/>
        <v>0</v>
      </c>
      <c r="O248" s="105">
        <f t="shared" si="48"/>
        <v>0</v>
      </c>
      <c r="P248" s="105">
        <f t="shared" si="48"/>
        <v>0</v>
      </c>
      <c r="Q248" s="105">
        <f t="shared" si="48"/>
        <v>0</v>
      </c>
      <c r="R248" s="105">
        <f t="shared" si="48"/>
        <v>0</v>
      </c>
      <c r="S248" s="105">
        <f t="shared" si="48"/>
        <v>0</v>
      </c>
      <c r="T248" s="105">
        <f t="shared" si="48"/>
        <v>0</v>
      </c>
      <c r="U248" s="105">
        <f t="shared" si="48"/>
        <v>0</v>
      </c>
      <c r="V248" s="143"/>
      <c r="W248" s="143" t="s">
        <v>137</v>
      </c>
    </row>
    <row r="249" spans="1:23" x14ac:dyDescent="0.25">
      <c r="A249" s="92">
        <v>2</v>
      </c>
      <c r="B249" s="107"/>
      <c r="C249" s="157" t="s">
        <v>191</v>
      </c>
      <c r="D249" s="223" t="s">
        <v>90</v>
      </c>
      <c r="E249" s="223"/>
      <c r="F249" s="223"/>
      <c r="G249" s="220"/>
      <c r="H249" s="109"/>
      <c r="I249" s="110">
        <f t="shared" si="47"/>
        <v>0</v>
      </c>
      <c r="J249" s="110">
        <v>0</v>
      </c>
      <c r="K249" s="110">
        <v>0</v>
      </c>
      <c r="L249" s="110">
        <v>0</v>
      </c>
      <c r="M249" s="110">
        <v>0</v>
      </c>
      <c r="N249" s="110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10">
        <v>0</v>
      </c>
      <c r="V249" s="111" t="s">
        <v>263</v>
      </c>
      <c r="W249" s="111" t="s">
        <v>137</v>
      </c>
    </row>
    <row r="250" spans="1:23" x14ac:dyDescent="0.25">
      <c r="A250" s="92">
        <v>2</v>
      </c>
      <c r="B250" s="107"/>
      <c r="C250" s="157" t="s">
        <v>192</v>
      </c>
      <c r="D250" s="223" t="s">
        <v>91</v>
      </c>
      <c r="E250" s="223"/>
      <c r="F250" s="223"/>
      <c r="G250" s="220"/>
      <c r="H250" s="109"/>
      <c r="I250" s="110">
        <f t="shared" si="47"/>
        <v>0</v>
      </c>
      <c r="J250" s="110">
        <v>0</v>
      </c>
      <c r="K250" s="110">
        <v>0</v>
      </c>
      <c r="L250" s="110">
        <v>0</v>
      </c>
      <c r="M250" s="110">
        <v>0</v>
      </c>
      <c r="N250" s="110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10">
        <v>0</v>
      </c>
      <c r="V250" s="111" t="s">
        <v>271</v>
      </c>
      <c r="W250" s="111" t="s">
        <v>137</v>
      </c>
    </row>
    <row r="251" spans="1:23" x14ac:dyDescent="0.25">
      <c r="A251" s="92">
        <v>2</v>
      </c>
      <c r="B251" s="107"/>
      <c r="C251" s="157" t="s">
        <v>193</v>
      </c>
      <c r="D251" s="223" t="s">
        <v>194</v>
      </c>
      <c r="E251" s="223"/>
      <c r="F251" s="223"/>
      <c r="G251" s="220"/>
      <c r="H251" s="109"/>
      <c r="I251" s="110">
        <f t="shared" si="47"/>
        <v>0</v>
      </c>
      <c r="J251" s="110">
        <v>0</v>
      </c>
      <c r="K251" s="110">
        <v>0</v>
      </c>
      <c r="L251" s="110">
        <v>0</v>
      </c>
      <c r="M251" s="110">
        <v>0</v>
      </c>
      <c r="N251" s="110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10">
        <v>0</v>
      </c>
      <c r="V251" s="111" t="s">
        <v>263</v>
      </c>
      <c r="W251" s="111" t="s">
        <v>137</v>
      </c>
    </row>
    <row r="252" spans="1:23" ht="15.75" thickBot="1" x14ac:dyDescent="0.3"/>
    <row r="253" spans="1:23" ht="15" customHeight="1" x14ac:dyDescent="0.25">
      <c r="C253" s="297" t="s">
        <v>385</v>
      </c>
      <c r="D253" s="298"/>
      <c r="E253" s="298"/>
      <c r="F253" s="298"/>
      <c r="G253" s="298"/>
      <c r="H253" s="160"/>
      <c r="I253" s="161">
        <f t="shared" ref="I253:U253" si="49">+I7+I35+I124+I130+I131+I135</f>
        <v>12583221772</v>
      </c>
      <c r="J253" s="161">
        <f t="shared" si="49"/>
        <v>1674555565</v>
      </c>
      <c r="K253" s="161">
        <f t="shared" si="49"/>
        <v>1459322211</v>
      </c>
      <c r="L253" s="161">
        <f t="shared" si="49"/>
        <v>1936919027</v>
      </c>
      <c r="M253" s="161">
        <f t="shared" si="49"/>
        <v>1026121120</v>
      </c>
      <c r="N253" s="161">
        <f t="shared" si="49"/>
        <v>804957264</v>
      </c>
      <c r="O253" s="161">
        <f t="shared" si="49"/>
        <v>837266980</v>
      </c>
      <c r="P253" s="161">
        <f t="shared" si="49"/>
        <v>826570378</v>
      </c>
      <c r="Q253" s="161">
        <f t="shared" si="49"/>
        <v>895537361</v>
      </c>
      <c r="R253" s="161">
        <f t="shared" si="49"/>
        <v>784632543</v>
      </c>
      <c r="S253" s="162">
        <f t="shared" si="49"/>
        <v>767162093</v>
      </c>
      <c r="T253" s="161">
        <f t="shared" si="49"/>
        <v>784990226</v>
      </c>
      <c r="U253" s="163">
        <f t="shared" si="49"/>
        <v>785187004</v>
      </c>
    </row>
    <row r="254" spans="1:23" ht="15" customHeight="1" x14ac:dyDescent="0.25">
      <c r="C254" s="291" t="s">
        <v>387</v>
      </c>
      <c r="D254" s="292"/>
      <c r="E254" s="292"/>
      <c r="F254" s="292"/>
      <c r="G254" s="292"/>
      <c r="H254" s="164"/>
      <c r="I254" s="165">
        <f t="shared" ref="I254:U254" si="50">+I253+I156+I218</f>
        <v>75940872470</v>
      </c>
      <c r="J254" s="165">
        <f t="shared" si="50"/>
        <v>7452693536</v>
      </c>
      <c r="K254" s="165">
        <f t="shared" si="50"/>
        <v>7360177151</v>
      </c>
      <c r="L254" s="165">
        <f t="shared" si="50"/>
        <v>6554988326</v>
      </c>
      <c r="M254" s="165">
        <f t="shared" si="50"/>
        <v>7300792053</v>
      </c>
      <c r="N254" s="165">
        <f t="shared" si="50"/>
        <v>6453198213</v>
      </c>
      <c r="O254" s="165">
        <f t="shared" si="50"/>
        <v>6622258817</v>
      </c>
      <c r="P254" s="165">
        <f t="shared" si="50"/>
        <v>6104418601</v>
      </c>
      <c r="Q254" s="165">
        <f t="shared" si="50"/>
        <v>6010592850</v>
      </c>
      <c r="R254" s="165">
        <f t="shared" si="50"/>
        <v>5435020581</v>
      </c>
      <c r="S254" s="166">
        <f t="shared" si="50"/>
        <v>5437273163</v>
      </c>
      <c r="T254" s="165">
        <f t="shared" si="50"/>
        <v>5524790196</v>
      </c>
      <c r="U254" s="167">
        <f t="shared" si="50"/>
        <v>5684668983</v>
      </c>
    </row>
    <row r="255" spans="1:23" ht="15" customHeight="1" thickBot="1" x14ac:dyDescent="0.3">
      <c r="C255" s="293" t="s">
        <v>386</v>
      </c>
      <c r="D255" s="294"/>
      <c r="E255" s="294"/>
      <c r="F255" s="294"/>
      <c r="G255" s="294"/>
      <c r="H255" s="168"/>
      <c r="I255" s="169">
        <f t="shared" ref="I255:U255" si="51">I127+I129+I167+I190+I238</f>
        <v>55424956373</v>
      </c>
      <c r="J255" s="169">
        <f t="shared" si="51"/>
        <v>5536021911</v>
      </c>
      <c r="K255" s="169">
        <f t="shared" si="51"/>
        <v>4448771682</v>
      </c>
      <c r="L255" s="169">
        <f t="shared" si="51"/>
        <v>4535392784</v>
      </c>
      <c r="M255" s="169">
        <f t="shared" si="51"/>
        <v>4187210876</v>
      </c>
      <c r="N255" s="169">
        <f t="shared" si="51"/>
        <v>5091460916</v>
      </c>
      <c r="O255" s="169">
        <f t="shared" si="51"/>
        <v>4317239514</v>
      </c>
      <c r="P255" s="169">
        <f t="shared" si="51"/>
        <v>5390731402</v>
      </c>
      <c r="Q255" s="169">
        <f t="shared" si="51"/>
        <v>4485074425</v>
      </c>
      <c r="R255" s="169">
        <f t="shared" si="51"/>
        <v>4395463110</v>
      </c>
      <c r="S255" s="170">
        <f t="shared" si="51"/>
        <v>4597266115</v>
      </c>
      <c r="T255" s="169">
        <f t="shared" si="51"/>
        <v>3679020016</v>
      </c>
      <c r="U255" s="171">
        <f t="shared" si="51"/>
        <v>4761303622</v>
      </c>
    </row>
    <row r="256" spans="1:23" ht="15.75" thickBot="1" x14ac:dyDescent="0.3">
      <c r="C256" s="295" t="s">
        <v>1</v>
      </c>
      <c r="D256" s="296"/>
      <c r="E256" s="296"/>
      <c r="F256" s="296"/>
      <c r="G256" s="296"/>
      <c r="H256" s="172"/>
      <c r="I256" s="173">
        <f>+I254+I255</f>
        <v>131365828843</v>
      </c>
      <c r="J256" s="173">
        <f t="shared" ref="J256:U256" si="52">+J254+J255</f>
        <v>12988715447</v>
      </c>
      <c r="K256" s="173">
        <f t="shared" si="52"/>
        <v>11808948833</v>
      </c>
      <c r="L256" s="173">
        <f t="shared" si="52"/>
        <v>11090381110</v>
      </c>
      <c r="M256" s="173">
        <f t="shared" si="52"/>
        <v>11488002929</v>
      </c>
      <c r="N256" s="173">
        <f t="shared" si="52"/>
        <v>11544659129</v>
      </c>
      <c r="O256" s="173">
        <f t="shared" si="52"/>
        <v>10939498331</v>
      </c>
      <c r="P256" s="173">
        <f t="shared" si="52"/>
        <v>11495150003</v>
      </c>
      <c r="Q256" s="173">
        <f t="shared" si="52"/>
        <v>10495667275</v>
      </c>
      <c r="R256" s="173">
        <f t="shared" si="52"/>
        <v>9830483691</v>
      </c>
      <c r="S256" s="174">
        <f t="shared" si="52"/>
        <v>10034539278</v>
      </c>
      <c r="T256" s="173">
        <f t="shared" si="52"/>
        <v>9203810212</v>
      </c>
      <c r="U256" s="175">
        <f t="shared" si="52"/>
        <v>10445972605</v>
      </c>
    </row>
    <row r="260" spans="9:9" x14ac:dyDescent="0.25">
      <c r="I260" s="176"/>
    </row>
    <row r="262" spans="9:9" x14ac:dyDescent="0.25">
      <c r="I262" s="177"/>
    </row>
  </sheetData>
  <mergeCells count="215">
    <mergeCell ref="F72:G72"/>
    <mergeCell ref="F109:G109"/>
    <mergeCell ref="F69:G69"/>
    <mergeCell ref="F84:G84"/>
    <mergeCell ref="E225:G225"/>
    <mergeCell ref="E223:G223"/>
    <mergeCell ref="E127:G127"/>
    <mergeCell ref="C122:G122"/>
    <mergeCell ref="D123:G123"/>
    <mergeCell ref="F125:G125"/>
    <mergeCell ref="C145:G145"/>
    <mergeCell ref="D150:G150"/>
    <mergeCell ref="D152:G152"/>
    <mergeCell ref="E164:G164"/>
    <mergeCell ref="D151:G151"/>
    <mergeCell ref="D134:G134"/>
    <mergeCell ref="D153:G153"/>
    <mergeCell ref="F77:G77"/>
    <mergeCell ref="F81:G81"/>
    <mergeCell ref="F87:G87"/>
    <mergeCell ref="F98:G98"/>
    <mergeCell ref="F111:G111"/>
    <mergeCell ref="C254:G254"/>
    <mergeCell ref="C255:G255"/>
    <mergeCell ref="C256:G256"/>
    <mergeCell ref="F129:G129"/>
    <mergeCell ref="F130:G130"/>
    <mergeCell ref="E184:G184"/>
    <mergeCell ref="E235:G235"/>
    <mergeCell ref="C253:G253"/>
    <mergeCell ref="E177:G177"/>
    <mergeCell ref="D241:G241"/>
    <mergeCell ref="E163:G163"/>
    <mergeCell ref="E168:G168"/>
    <mergeCell ref="E173:G173"/>
    <mergeCell ref="E161:G161"/>
    <mergeCell ref="E166:G166"/>
    <mergeCell ref="E165:G165"/>
    <mergeCell ref="E162:G162"/>
    <mergeCell ref="E160:G160"/>
    <mergeCell ref="F170:G170"/>
    <mergeCell ref="D136:G136"/>
    <mergeCell ref="D154:G154"/>
    <mergeCell ref="D245:G245"/>
    <mergeCell ref="E222:G222"/>
    <mergeCell ref="D143:G143"/>
    <mergeCell ref="D19:G19"/>
    <mergeCell ref="D33:G33"/>
    <mergeCell ref="D37:G37"/>
    <mergeCell ref="D38:G38"/>
    <mergeCell ref="D116:G116"/>
    <mergeCell ref="E114:G114"/>
    <mergeCell ref="F43:G43"/>
    <mergeCell ref="F63:G63"/>
    <mergeCell ref="F48:G48"/>
    <mergeCell ref="E22:G22"/>
    <mergeCell ref="F79:G79"/>
    <mergeCell ref="F40:G40"/>
    <mergeCell ref="D25:G25"/>
    <mergeCell ref="F44:G44"/>
    <mergeCell ref="F49:G49"/>
    <mergeCell ref="F71:G71"/>
    <mergeCell ref="F50:G50"/>
    <mergeCell ref="D28:G28"/>
    <mergeCell ref="D24:G24"/>
    <mergeCell ref="F75:G75"/>
    <mergeCell ref="F80:G80"/>
    <mergeCell ref="F102:G102"/>
    <mergeCell ref="F76:G76"/>
    <mergeCell ref="F67:G67"/>
    <mergeCell ref="F90:G90"/>
    <mergeCell ref="F91:G91"/>
    <mergeCell ref="F83:G83"/>
    <mergeCell ref="F104:G104"/>
    <mergeCell ref="F106:G106"/>
    <mergeCell ref="F107:G107"/>
    <mergeCell ref="F108:G108"/>
    <mergeCell ref="F110:G110"/>
    <mergeCell ref="F88:G88"/>
    <mergeCell ref="F94:G94"/>
    <mergeCell ref="F85:G85"/>
    <mergeCell ref="F103:G103"/>
    <mergeCell ref="F95:G95"/>
    <mergeCell ref="F99:G99"/>
    <mergeCell ref="F100:G100"/>
    <mergeCell ref="F101:G101"/>
    <mergeCell ref="F96:G96"/>
    <mergeCell ref="C248:G248"/>
    <mergeCell ref="E215:G215"/>
    <mergeCell ref="E216:G216"/>
    <mergeCell ref="E217:G217"/>
    <mergeCell ref="F220:G220"/>
    <mergeCell ref="F221:G221"/>
    <mergeCell ref="D218:G218"/>
    <mergeCell ref="E219:G219"/>
    <mergeCell ref="E224:G224"/>
    <mergeCell ref="E228:G228"/>
    <mergeCell ref="E229:G229"/>
    <mergeCell ref="E231:G231"/>
    <mergeCell ref="E232:G232"/>
    <mergeCell ref="E233:G233"/>
    <mergeCell ref="E230:G230"/>
    <mergeCell ref="E234:G234"/>
    <mergeCell ref="E226:G226"/>
    <mergeCell ref="D246:G246"/>
    <mergeCell ref="D247:G247"/>
    <mergeCell ref="C240:G240"/>
    <mergeCell ref="D238:G238"/>
    <mergeCell ref="E239:G239"/>
    <mergeCell ref="D244:G244"/>
    <mergeCell ref="D243:G243"/>
    <mergeCell ref="B1:V1"/>
    <mergeCell ref="B2:V2"/>
    <mergeCell ref="B3:V3"/>
    <mergeCell ref="B4:V4"/>
    <mergeCell ref="B5:H5"/>
    <mergeCell ref="D30:G30"/>
    <mergeCell ref="D34:G34"/>
    <mergeCell ref="E18:G18"/>
    <mergeCell ref="D20:G20"/>
    <mergeCell ref="E9:G9"/>
    <mergeCell ref="E11:G11"/>
    <mergeCell ref="E12:G12"/>
    <mergeCell ref="D13:G13"/>
    <mergeCell ref="E14:G14"/>
    <mergeCell ref="D16:G16"/>
    <mergeCell ref="E21:G21"/>
    <mergeCell ref="B6:G6"/>
    <mergeCell ref="E15:G15"/>
    <mergeCell ref="D29:G29"/>
    <mergeCell ref="D31:G31"/>
    <mergeCell ref="F82:G82"/>
    <mergeCell ref="E68:G68"/>
    <mergeCell ref="D10:G10"/>
    <mergeCell ref="E23:G23"/>
    <mergeCell ref="D27:G27"/>
    <mergeCell ref="D8:G8"/>
    <mergeCell ref="E190:G190"/>
    <mergeCell ref="F185:G185"/>
    <mergeCell ref="F186:G186"/>
    <mergeCell ref="E187:G187"/>
    <mergeCell ref="F181:G181"/>
    <mergeCell ref="F138:G138"/>
    <mergeCell ref="F139:G139"/>
    <mergeCell ref="E141:G141"/>
    <mergeCell ref="D148:G148"/>
    <mergeCell ref="D117:G117"/>
    <mergeCell ref="F112:G112"/>
    <mergeCell ref="D133:G133"/>
    <mergeCell ref="C135:G135"/>
    <mergeCell ref="E132:G132"/>
    <mergeCell ref="E131:G131"/>
    <mergeCell ref="E118:G118"/>
    <mergeCell ref="E120:G120"/>
    <mergeCell ref="E119:G119"/>
    <mergeCell ref="F115:G115"/>
    <mergeCell ref="F97:G97"/>
    <mergeCell ref="D242:G242"/>
    <mergeCell ref="F171:G171"/>
    <mergeCell ref="C155:G155"/>
    <mergeCell ref="D189:G189"/>
    <mergeCell ref="E174:G174"/>
    <mergeCell ref="F175:G175"/>
    <mergeCell ref="F176:G176"/>
    <mergeCell ref="F179:G179"/>
    <mergeCell ref="E188:G188"/>
    <mergeCell ref="F191:G191"/>
    <mergeCell ref="F213:G213"/>
    <mergeCell ref="E157:G157"/>
    <mergeCell ref="F180:G180"/>
    <mergeCell ref="F196:G196"/>
    <mergeCell ref="F208:G208"/>
    <mergeCell ref="E159:G159"/>
    <mergeCell ref="F214:G214"/>
    <mergeCell ref="E178:G178"/>
    <mergeCell ref="E236:G236"/>
    <mergeCell ref="E227:G227"/>
    <mergeCell ref="D149:G149"/>
    <mergeCell ref="F172:G172"/>
    <mergeCell ref="D142:G142"/>
    <mergeCell ref="E140:G140"/>
    <mergeCell ref="D156:G156"/>
    <mergeCell ref="E124:G124"/>
    <mergeCell ref="D144:G144"/>
    <mergeCell ref="D146:G146"/>
    <mergeCell ref="D147:G147"/>
    <mergeCell ref="E128:G128"/>
    <mergeCell ref="D167:G167"/>
    <mergeCell ref="F169:G169"/>
    <mergeCell ref="E158:G158"/>
    <mergeCell ref="E137:G137"/>
    <mergeCell ref="D121:G121"/>
    <mergeCell ref="F66:G66"/>
    <mergeCell ref="D17:G17"/>
    <mergeCell ref="F89:G89"/>
    <mergeCell ref="F105:G105"/>
    <mergeCell ref="F92:G92"/>
    <mergeCell ref="F51:G51"/>
    <mergeCell ref="F52:G52"/>
    <mergeCell ref="F53:G53"/>
    <mergeCell ref="F54:G54"/>
    <mergeCell ref="F55:G55"/>
    <mergeCell ref="F56:G56"/>
    <mergeCell ref="F57:G57"/>
    <mergeCell ref="F64:G64"/>
    <mergeCell ref="F73:G73"/>
    <mergeCell ref="F65:G65"/>
    <mergeCell ref="D36:G36"/>
    <mergeCell ref="F86:G86"/>
    <mergeCell ref="F70:G70"/>
    <mergeCell ref="E39:G39"/>
    <mergeCell ref="F74:G74"/>
    <mergeCell ref="F93:G93"/>
    <mergeCell ref="F78:G78"/>
    <mergeCell ref="E113:G113"/>
  </mergeCells>
  <printOptions horizontalCentered="1"/>
  <pageMargins left="0.23622047244094491" right="0.23622047244094491" top="0.6692913385826772" bottom="0.6692913385826772" header="0.31496062992125984" footer="0.31496062992125984"/>
  <pageSetup paperSize="309" scale="44" fitToHeight="0" orientation="landscape" r:id="rId1"/>
  <headerFooter>
    <oddHeader>&amp;L&amp;"Adelle Sans,Normal"&amp;10Tercera Versión&amp;ROctubre 2025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view="pageBreakPreview" zoomScaleNormal="100" zoomScaleSheetLayoutView="100" workbookViewId="0">
      <selection activeCell="A32" sqref="A32"/>
    </sheetView>
  </sheetViews>
  <sheetFormatPr baseColWidth="10" defaultColWidth="11.42578125" defaultRowHeight="15" x14ac:dyDescent="0.25"/>
  <cols>
    <col min="1" max="1" width="47.42578125" style="182" customWidth="1"/>
    <col min="2" max="3" width="18.28515625" style="182" bestFit="1" customWidth="1"/>
    <col min="4" max="4" width="17.7109375" style="182" bestFit="1" customWidth="1"/>
    <col min="5" max="5" width="18.42578125" style="182" bestFit="1" customWidth="1"/>
    <col min="6" max="6" width="17.7109375" style="182" bestFit="1" customWidth="1"/>
    <col min="7" max="9" width="17.140625" style="182" bestFit="1" customWidth="1"/>
    <col min="10" max="10" width="16.5703125" style="182" bestFit="1" customWidth="1"/>
    <col min="11" max="11" width="17" style="182" bestFit="1" customWidth="1"/>
    <col min="12" max="12" width="17.42578125" style="182" bestFit="1" customWidth="1"/>
    <col min="13" max="13" width="16.42578125" style="182" bestFit="1" customWidth="1"/>
    <col min="14" max="14" width="16.140625" style="182" bestFit="1" customWidth="1"/>
    <col min="15" max="16384" width="11.42578125" style="182"/>
  </cols>
  <sheetData>
    <row r="1" spans="1:21" ht="16.5" x14ac:dyDescent="0.25">
      <c r="A1" s="299" t="s">
        <v>112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181"/>
      <c r="P1" s="181"/>
      <c r="Q1" s="181"/>
      <c r="R1" s="181"/>
      <c r="S1" s="181"/>
      <c r="T1" s="181"/>
      <c r="U1" s="181"/>
    </row>
    <row r="2" spans="1:21" ht="16.5" x14ac:dyDescent="0.25">
      <c r="A2" s="299" t="s">
        <v>405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181"/>
      <c r="P2" s="181"/>
      <c r="Q2" s="181"/>
      <c r="R2" s="181"/>
      <c r="S2" s="181"/>
      <c r="T2" s="181"/>
      <c r="U2" s="181"/>
    </row>
    <row r="3" spans="1:21" ht="15.75" x14ac:dyDescent="0.25">
      <c r="A3" s="300" t="s">
        <v>92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183"/>
      <c r="P3" s="183"/>
      <c r="Q3" s="183"/>
      <c r="R3" s="183"/>
      <c r="S3" s="183"/>
      <c r="T3" s="183"/>
      <c r="U3" s="183"/>
    </row>
    <row r="4" spans="1:21" ht="24" customHeight="1" x14ac:dyDescent="0.25">
      <c r="A4" s="184"/>
      <c r="B4" s="184"/>
      <c r="C4" s="185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</row>
    <row r="5" spans="1:21" x14ac:dyDescent="0.25">
      <c r="A5" s="178" t="s">
        <v>0</v>
      </c>
      <c r="B5" s="178" t="s">
        <v>1</v>
      </c>
      <c r="C5" s="94" t="s">
        <v>2</v>
      </c>
      <c r="D5" s="94" t="s">
        <v>3</v>
      </c>
      <c r="E5" s="94" t="s">
        <v>4</v>
      </c>
      <c r="F5" s="94" t="s">
        <v>5</v>
      </c>
      <c r="G5" s="94" t="s">
        <v>6</v>
      </c>
      <c r="H5" s="94" t="s">
        <v>7</v>
      </c>
      <c r="I5" s="94" t="s">
        <v>8</v>
      </c>
      <c r="J5" s="94" t="s">
        <v>9</v>
      </c>
      <c r="K5" s="94" t="s">
        <v>10</v>
      </c>
      <c r="L5" s="94" t="s">
        <v>11</v>
      </c>
      <c r="M5" s="94" t="s">
        <v>12</v>
      </c>
      <c r="N5" s="94" t="s">
        <v>13</v>
      </c>
    </row>
    <row r="6" spans="1:21" ht="32.1" customHeight="1" x14ac:dyDescent="0.25">
      <c r="A6" s="186" t="s">
        <v>371</v>
      </c>
      <c r="B6" s="187">
        <f>SUM(C6:N6)</f>
        <v>2527734337</v>
      </c>
      <c r="C6" s="187">
        <f t="shared" ref="C6:N6" si="0">+C7+C8</f>
        <v>547208298</v>
      </c>
      <c r="D6" s="187">
        <f t="shared" si="0"/>
        <v>467880716</v>
      </c>
      <c r="E6" s="187">
        <f t="shared" si="0"/>
        <v>864503953</v>
      </c>
      <c r="F6" s="187">
        <f t="shared" si="0"/>
        <v>253807122</v>
      </c>
      <c r="G6" s="187">
        <f t="shared" si="0"/>
        <v>101527753</v>
      </c>
      <c r="H6" s="187">
        <f t="shared" si="0"/>
        <v>64947622</v>
      </c>
      <c r="I6" s="187">
        <f t="shared" si="0"/>
        <v>42695476</v>
      </c>
      <c r="J6" s="188">
        <f t="shared" si="0"/>
        <v>54134091</v>
      </c>
      <c r="K6" s="188">
        <f t="shared" si="0"/>
        <v>34901234</v>
      </c>
      <c r="L6" s="188">
        <f t="shared" si="0"/>
        <v>40768454</v>
      </c>
      <c r="M6" s="188">
        <f t="shared" si="0"/>
        <v>36212762</v>
      </c>
      <c r="N6" s="188">
        <f t="shared" si="0"/>
        <v>19146856</v>
      </c>
      <c r="O6" s="189"/>
      <c r="P6" s="189"/>
      <c r="Q6" s="189"/>
      <c r="R6" s="189"/>
      <c r="S6" s="189"/>
      <c r="T6" s="189"/>
      <c r="U6" s="189"/>
    </row>
    <row r="7" spans="1:21" ht="15.95" customHeight="1" x14ac:dyDescent="0.25">
      <c r="A7" s="190" t="s">
        <v>370</v>
      </c>
      <c r="B7" s="191">
        <f>SUM(C7:N7)</f>
        <v>2374136700</v>
      </c>
      <c r="C7" s="179">
        <v>529355499</v>
      </c>
      <c r="D7" s="180">
        <v>455478837</v>
      </c>
      <c r="E7" s="179">
        <v>827727407</v>
      </c>
      <c r="F7" s="179">
        <v>240598813</v>
      </c>
      <c r="G7" s="179">
        <v>90836991</v>
      </c>
      <c r="H7" s="179">
        <v>53355058</v>
      </c>
      <c r="I7" s="179">
        <v>31577496</v>
      </c>
      <c r="J7" s="179">
        <v>44496216</v>
      </c>
      <c r="K7" s="179">
        <v>27153688</v>
      </c>
      <c r="L7" s="179">
        <v>34259812</v>
      </c>
      <c r="M7" s="179">
        <v>27861343</v>
      </c>
      <c r="N7" s="179">
        <v>11435540</v>
      </c>
    </row>
    <row r="8" spans="1:21" ht="15.95" customHeight="1" x14ac:dyDescent="0.25">
      <c r="A8" s="190" t="s">
        <v>369</v>
      </c>
      <c r="B8" s="191">
        <f>SUM(C8:N8)</f>
        <v>153597637</v>
      </c>
      <c r="C8" s="179">
        <v>17852799</v>
      </c>
      <c r="D8" s="179">
        <v>12401879</v>
      </c>
      <c r="E8" s="179">
        <v>36776546</v>
      </c>
      <c r="F8" s="179">
        <v>13208309</v>
      </c>
      <c r="G8" s="179">
        <v>10690762</v>
      </c>
      <c r="H8" s="179">
        <v>11592564</v>
      </c>
      <c r="I8" s="179">
        <v>11117980</v>
      </c>
      <c r="J8" s="179">
        <v>9637875</v>
      </c>
      <c r="K8" s="179">
        <v>7747546</v>
      </c>
      <c r="L8" s="179">
        <v>6508642</v>
      </c>
      <c r="M8" s="179">
        <v>8351419</v>
      </c>
      <c r="N8" s="179">
        <v>7711316</v>
      </c>
    </row>
    <row r="9" spans="1:21" x14ac:dyDescent="0.25">
      <c r="C9" s="192"/>
    </row>
    <row r="10" spans="1:21" x14ac:dyDescent="0.25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1:21" hidden="1" x14ac:dyDescent="0.25"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</row>
    <row r="12" spans="1:21" hidden="1" x14ac:dyDescent="0.25">
      <c r="A12" s="178" t="s">
        <v>0</v>
      </c>
      <c r="B12" s="178" t="s">
        <v>1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21" ht="30" hidden="1" x14ac:dyDescent="0.25">
      <c r="A13" s="186" t="s">
        <v>371</v>
      </c>
      <c r="B13" s="187">
        <f>SUM(C13:N13)</f>
        <v>0</v>
      </c>
      <c r="C13" s="187"/>
      <c r="D13" s="187"/>
      <c r="E13" s="187"/>
      <c r="F13" s="187"/>
      <c r="G13" s="187"/>
      <c r="H13" s="187"/>
      <c r="I13" s="187"/>
      <c r="J13" s="188"/>
      <c r="K13" s="188"/>
      <c r="L13" s="188"/>
      <c r="M13" s="188"/>
      <c r="N13" s="188"/>
    </row>
    <row r="14" spans="1:21" hidden="1" x14ac:dyDescent="0.25">
      <c r="A14" s="190" t="s">
        <v>370</v>
      </c>
      <c r="B14" s="191">
        <f>SUM(C14:N14)</f>
        <v>0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</row>
    <row r="15" spans="1:21" hidden="1" x14ac:dyDescent="0.25">
      <c r="A15" s="190" t="s">
        <v>369</v>
      </c>
      <c r="B15" s="191">
        <f>SUM(C15:N15)</f>
        <v>0</v>
      </c>
      <c r="C15" s="179"/>
      <c r="D15" s="180"/>
      <c r="E15" s="179"/>
      <c r="F15" s="179"/>
      <c r="G15" s="179"/>
      <c r="H15" s="179"/>
      <c r="I15" s="179"/>
      <c r="J15" s="179"/>
      <c r="K15" s="179"/>
      <c r="L15" s="179"/>
      <c r="M15" s="179"/>
      <c r="N15" s="179"/>
    </row>
    <row r="16" spans="1:21" hidden="1" x14ac:dyDescent="0.25">
      <c r="B16" s="195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</row>
    <row r="17" spans="2:14" hidden="1" x14ac:dyDescent="0.25">
      <c r="B17" s="196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</row>
    <row r="18" spans="2:14" hidden="1" x14ac:dyDescent="0.25">
      <c r="B18" s="196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  <row r="19" spans="2:14" x14ac:dyDescent="0.25"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</row>
    <row r="20" spans="2:14" x14ac:dyDescent="0.25"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</row>
    <row r="21" spans="2:14" x14ac:dyDescent="0.25"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</row>
    <row r="22" spans="2:14" x14ac:dyDescent="0.25"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</row>
    <row r="23" spans="2:14" x14ac:dyDescent="0.25"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</row>
    <row r="24" spans="2:14" x14ac:dyDescent="0.25">
      <c r="C24" s="196"/>
    </row>
  </sheetData>
  <mergeCells count="3">
    <mergeCell ref="A1:N1"/>
    <mergeCell ref="A2:N2"/>
    <mergeCell ref="A3:N3"/>
  </mergeCells>
  <printOptions horizontalCentered="1"/>
  <pageMargins left="0.23622047244094491" right="0.23622047244094491" top="0.74803149606299213" bottom="0.74803149606299213" header="0.31496062992125984" footer="0.31496062992125984"/>
  <pageSetup paperSize="309" scale="60" fitToHeight="0" orientation="landscape" r:id="rId1"/>
  <headerFooter>
    <oddHeader>&amp;L&amp;"Adelle Sans,Normal"&amp;10Tercera Versión&amp;ROctubre 2025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view="pageBreakPreview" zoomScaleNormal="100" zoomScaleSheetLayoutView="100" workbookViewId="0">
      <selection activeCell="A32" sqref="A32"/>
    </sheetView>
  </sheetViews>
  <sheetFormatPr baseColWidth="10" defaultColWidth="11.42578125" defaultRowHeight="15" x14ac:dyDescent="0.25"/>
  <cols>
    <col min="1" max="1" width="3.7109375" style="182" customWidth="1"/>
    <col min="2" max="2" width="40" style="182" customWidth="1"/>
    <col min="3" max="15" width="15.7109375" style="182" customWidth="1"/>
    <col min="16" max="16384" width="11.42578125" style="182"/>
  </cols>
  <sheetData>
    <row r="1" spans="1:21" ht="16.5" x14ac:dyDescent="0.25">
      <c r="A1" s="299" t="s">
        <v>112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181"/>
      <c r="Q1" s="181"/>
      <c r="R1" s="181"/>
      <c r="S1" s="181"/>
      <c r="T1" s="181"/>
      <c r="U1" s="181"/>
    </row>
    <row r="2" spans="1:21" s="183" customFormat="1" ht="16.5" x14ac:dyDescent="0.25">
      <c r="A2" s="299" t="s">
        <v>405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181"/>
      <c r="Q2" s="181"/>
      <c r="R2" s="181"/>
      <c r="S2" s="181"/>
      <c r="T2" s="181"/>
      <c r="U2" s="181"/>
    </row>
    <row r="3" spans="1:21" s="197" customFormat="1" ht="15.75" x14ac:dyDescent="0.25">
      <c r="A3" s="300" t="s">
        <v>92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183"/>
      <c r="Q3" s="183"/>
      <c r="R3" s="183"/>
      <c r="S3" s="183"/>
      <c r="T3" s="183"/>
      <c r="U3" s="183"/>
    </row>
    <row r="4" spans="1:21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21" x14ac:dyDescent="0.25">
      <c r="A5" s="301"/>
      <c r="B5" s="301"/>
      <c r="C5" s="94" t="s">
        <v>1</v>
      </c>
      <c r="D5" s="94" t="s">
        <v>2</v>
      </c>
      <c r="E5" s="94" t="s">
        <v>3</v>
      </c>
      <c r="F5" s="94" t="s">
        <v>4</v>
      </c>
      <c r="G5" s="94" t="s">
        <v>5</v>
      </c>
      <c r="H5" s="94" t="s">
        <v>6</v>
      </c>
      <c r="I5" s="94" t="s">
        <v>7</v>
      </c>
      <c r="J5" s="94" t="s">
        <v>8</v>
      </c>
      <c r="K5" s="94" t="s">
        <v>9</v>
      </c>
      <c r="L5" s="94" t="s">
        <v>10</v>
      </c>
      <c r="M5" s="94" t="s">
        <v>11</v>
      </c>
      <c r="N5" s="94" t="s">
        <v>12</v>
      </c>
      <c r="O5" s="94" t="s">
        <v>13</v>
      </c>
    </row>
    <row r="6" spans="1:21" s="203" customFormat="1" ht="15.95" customHeight="1" x14ac:dyDescent="0.2">
      <c r="A6" s="198" t="s">
        <v>380</v>
      </c>
      <c r="B6" s="198"/>
      <c r="C6" s="199"/>
      <c r="D6" s="199"/>
      <c r="E6" s="199"/>
      <c r="F6" s="199"/>
      <c r="G6" s="199"/>
      <c r="H6" s="199"/>
      <c r="I6" s="199"/>
      <c r="J6" s="200"/>
      <c r="K6" s="200"/>
      <c r="L6" s="200"/>
      <c r="M6" s="200"/>
      <c r="N6" s="200"/>
      <c r="O6" s="201"/>
      <c r="P6" s="202"/>
      <c r="Q6" s="202"/>
      <c r="R6" s="202"/>
      <c r="S6" s="202"/>
      <c r="T6" s="202"/>
      <c r="U6" s="202"/>
    </row>
    <row r="7" spans="1:21" s="197" customFormat="1" ht="15.95" customHeight="1" x14ac:dyDescent="0.2">
      <c r="A7" s="204"/>
      <c r="B7" s="205" t="s">
        <v>152</v>
      </c>
      <c r="C7" s="234">
        <f>SUM(D7:O7)</f>
        <v>7856346</v>
      </c>
      <c r="D7" s="235">
        <f>+'Calendario LIE 2026'!J9</f>
        <v>515589</v>
      </c>
      <c r="E7" s="235">
        <f>+'Calendario LIE 2026'!K9</f>
        <v>569720</v>
      </c>
      <c r="F7" s="235">
        <f>+'Calendario LIE 2026'!L9</f>
        <v>1153954</v>
      </c>
      <c r="G7" s="235">
        <f>+'Calendario LIE 2026'!M9</f>
        <v>627065</v>
      </c>
      <c r="H7" s="235">
        <f>+'Calendario LIE 2026'!N9</f>
        <v>698136</v>
      </c>
      <c r="I7" s="235">
        <f>+'Calendario LIE 2026'!O9</f>
        <v>664792</v>
      </c>
      <c r="J7" s="235">
        <f>+'Calendario LIE 2026'!P9</f>
        <v>648898</v>
      </c>
      <c r="K7" s="235">
        <f>+'Calendario LIE 2026'!Q9</f>
        <v>826878</v>
      </c>
      <c r="L7" s="235">
        <f>+'Calendario LIE 2026'!R9</f>
        <v>546527</v>
      </c>
      <c r="M7" s="235">
        <f>+'Calendario LIE 2026'!S9</f>
        <v>506594</v>
      </c>
      <c r="N7" s="235">
        <f>+'Calendario LIE 2026'!T9</f>
        <v>558219</v>
      </c>
      <c r="O7" s="235">
        <f>+'Calendario LIE 2026'!U9</f>
        <v>539974</v>
      </c>
    </row>
    <row r="8" spans="1:21" x14ac:dyDescent="0.25">
      <c r="C8" s="159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21" s="203" customFormat="1" ht="15.95" customHeight="1" x14ac:dyDescent="0.2">
      <c r="A9" s="198" t="s">
        <v>379</v>
      </c>
      <c r="B9" s="198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7"/>
    </row>
    <row r="10" spans="1:21" s="197" customFormat="1" ht="15.95" customHeight="1" x14ac:dyDescent="0.2">
      <c r="A10" s="204"/>
      <c r="B10" s="233" t="s">
        <v>69</v>
      </c>
      <c r="C10" s="206">
        <f t="shared" ref="C10:C21" si="0">SUM(D10:O10)</f>
        <v>48652161077</v>
      </c>
      <c r="D10" s="207">
        <f>+'Calendario LIE 2026'!J157</f>
        <v>3884963234</v>
      </c>
      <c r="E10" s="207">
        <f>+'Calendario LIE 2026'!K157</f>
        <v>4721514277</v>
      </c>
      <c r="F10" s="207">
        <f>+'Calendario LIE 2026'!L157</f>
        <v>3546083679</v>
      </c>
      <c r="G10" s="207">
        <f>+'Calendario LIE 2026'!M157</f>
        <v>4610286122</v>
      </c>
      <c r="H10" s="207">
        <f>+'Calendario LIE 2026'!N157</f>
        <v>4538028572</v>
      </c>
      <c r="I10" s="207">
        <f>+'Calendario LIE 2026'!O157</f>
        <v>4740665372</v>
      </c>
      <c r="J10" s="207">
        <f>+'Calendario LIE 2026'!P157</f>
        <v>3825287900</v>
      </c>
      <c r="K10" s="207">
        <f>+'Calendario LIE 2026'!Q157</f>
        <v>4140420812</v>
      </c>
      <c r="L10" s="207">
        <f>+'Calendario LIE 2026'!R157</f>
        <v>3681560011</v>
      </c>
      <c r="M10" s="207">
        <f>+'Calendario LIE 2026'!S157</f>
        <v>3262574646</v>
      </c>
      <c r="N10" s="207">
        <f>+'Calendario LIE 2026'!T157</f>
        <v>3798166179</v>
      </c>
      <c r="O10" s="207">
        <f>+'Calendario LIE 2026'!U157</f>
        <v>3902610273</v>
      </c>
    </row>
    <row r="11" spans="1:21" s="197" customFormat="1" ht="15.95" customHeight="1" x14ac:dyDescent="0.2">
      <c r="A11" s="204"/>
      <c r="B11" s="233" t="s">
        <v>70</v>
      </c>
      <c r="C11" s="206">
        <f t="shared" si="0"/>
        <v>2259543211</v>
      </c>
      <c r="D11" s="207">
        <f>+'Calendario LIE 2026'!J158</f>
        <v>179527287</v>
      </c>
      <c r="E11" s="207">
        <f>+'Calendario LIE 2026'!K158</f>
        <v>228073636</v>
      </c>
      <c r="F11" s="207">
        <f>+'Calendario LIE 2026'!L158</f>
        <v>170845237</v>
      </c>
      <c r="G11" s="207">
        <f>+'Calendario LIE 2026'!M158</f>
        <v>223158200</v>
      </c>
      <c r="H11" s="207">
        <f>+'Calendario LIE 2026'!N158</f>
        <v>221887719</v>
      </c>
      <c r="I11" s="207">
        <f>+'Calendario LIE 2026'!O158</f>
        <v>206531361</v>
      </c>
      <c r="J11" s="207">
        <f>+'Calendario LIE 2026'!P158</f>
        <v>180172335</v>
      </c>
      <c r="K11" s="207">
        <f>+'Calendario LIE 2026'!Q158</f>
        <v>189081339</v>
      </c>
      <c r="L11" s="207">
        <f>+'Calendario LIE 2026'!R158</f>
        <v>172008581</v>
      </c>
      <c r="M11" s="207">
        <f>+'Calendario LIE 2026'!S158</f>
        <v>134237717</v>
      </c>
      <c r="N11" s="207">
        <f>+'Calendario LIE 2026'!T158</f>
        <v>174861170</v>
      </c>
      <c r="O11" s="207">
        <f>+'Calendario LIE 2026'!U158</f>
        <v>179158629</v>
      </c>
    </row>
    <row r="12" spans="1:21" s="197" customFormat="1" ht="15.95" customHeight="1" x14ac:dyDescent="0.2">
      <c r="A12" s="204"/>
      <c r="B12" s="233" t="s">
        <v>71</v>
      </c>
      <c r="C12" s="206">
        <f t="shared" si="0"/>
        <v>617729278</v>
      </c>
      <c r="D12" s="207">
        <f>+'Calendario LIE 2026'!J159</f>
        <v>43956823</v>
      </c>
      <c r="E12" s="207">
        <f>+'Calendario LIE 2026'!K159</f>
        <v>99489565</v>
      </c>
      <c r="F12" s="207">
        <f>+'Calendario LIE 2026'!L159</f>
        <v>43769853</v>
      </c>
      <c r="G12" s="207">
        <f>+'Calendario LIE 2026'!M159</f>
        <v>43685407</v>
      </c>
      <c r="H12" s="207">
        <f>+'Calendario LIE 2026'!N159</f>
        <v>44279754</v>
      </c>
      <c r="I12" s="207">
        <f>+'Calendario LIE 2026'!O159</f>
        <v>44824592</v>
      </c>
      <c r="J12" s="207">
        <f>+'Calendario LIE 2026'!P159</f>
        <v>48363489</v>
      </c>
      <c r="K12" s="207">
        <f>+'Calendario LIE 2026'!Q159</f>
        <v>48267050</v>
      </c>
      <c r="L12" s="207">
        <f>+'Calendario LIE 2026'!R159</f>
        <v>49121043</v>
      </c>
      <c r="M12" s="207">
        <f>+'Calendario LIE 2026'!S159</f>
        <v>55883433</v>
      </c>
      <c r="N12" s="207">
        <f>+'Calendario LIE 2026'!T159</f>
        <v>48477421</v>
      </c>
      <c r="O12" s="207">
        <f>+'Calendario LIE 2026'!U159</f>
        <v>47610848</v>
      </c>
    </row>
    <row r="13" spans="1:21" s="197" customFormat="1" ht="15.95" customHeight="1" x14ac:dyDescent="0.2">
      <c r="A13" s="204"/>
      <c r="B13" s="233" t="s">
        <v>72</v>
      </c>
      <c r="C13" s="206">
        <f t="shared" si="0"/>
        <v>163447794</v>
      </c>
      <c r="D13" s="207">
        <f>+'Calendario LIE 2026'!J160</f>
        <v>13620650</v>
      </c>
      <c r="E13" s="207">
        <f>+'Calendario LIE 2026'!K160</f>
        <v>13620650</v>
      </c>
      <c r="F13" s="207">
        <f>+'Calendario LIE 2026'!L160</f>
        <v>13620650</v>
      </c>
      <c r="G13" s="207">
        <f>+'Calendario LIE 2026'!M160</f>
        <v>13620650</v>
      </c>
      <c r="H13" s="207">
        <f>+'Calendario LIE 2026'!N160</f>
        <v>13620650</v>
      </c>
      <c r="I13" s="207">
        <f>+'Calendario LIE 2026'!O160</f>
        <v>13620650</v>
      </c>
      <c r="J13" s="207">
        <f>+'Calendario LIE 2026'!P160</f>
        <v>13620650</v>
      </c>
      <c r="K13" s="207">
        <f>+'Calendario LIE 2026'!Q160</f>
        <v>13620650</v>
      </c>
      <c r="L13" s="207">
        <f>+'Calendario LIE 2026'!R160</f>
        <v>13620650</v>
      </c>
      <c r="M13" s="207">
        <f>+'Calendario LIE 2026'!S160</f>
        <v>13620650</v>
      </c>
      <c r="N13" s="207">
        <f>+'Calendario LIE 2026'!T160</f>
        <v>13620650</v>
      </c>
      <c r="O13" s="207">
        <f>+'Calendario LIE 2026'!U160</f>
        <v>13620644</v>
      </c>
    </row>
    <row r="14" spans="1:21" s="197" customFormat="1" ht="15.95" customHeight="1" x14ac:dyDescent="0.2">
      <c r="A14" s="204"/>
      <c r="B14" s="233" t="s">
        <v>109</v>
      </c>
      <c r="C14" s="206">
        <f t="shared" si="0"/>
        <v>3233543928</v>
      </c>
      <c r="D14" s="207">
        <f>+'Calendario LIE 2026'!J161</f>
        <v>650704255</v>
      </c>
      <c r="E14" s="207">
        <f>+'Calendario LIE 2026'!K161</f>
        <v>81671543</v>
      </c>
      <c r="F14" s="207">
        <f>+'Calendario LIE 2026'!L161</f>
        <v>81671543</v>
      </c>
      <c r="G14" s="207">
        <f>+'Calendario LIE 2026'!M161</f>
        <v>717910876</v>
      </c>
      <c r="H14" s="207">
        <f>+'Calendario LIE 2026'!N161</f>
        <v>168952058</v>
      </c>
      <c r="I14" s="207">
        <f>+'Calendario LIE 2026'!O161</f>
        <v>81671543</v>
      </c>
      <c r="J14" s="207">
        <f>+'Calendario LIE 2026'!P161</f>
        <v>561539148</v>
      </c>
      <c r="K14" s="207">
        <f>+'Calendario LIE 2026'!Q161</f>
        <v>81671543</v>
      </c>
      <c r="L14" s="207">
        <f>+'Calendario LIE 2026'!R161</f>
        <v>81671543</v>
      </c>
      <c r="M14" s="207">
        <f>+'Calendario LIE 2026'!S161</f>
        <v>562736790</v>
      </c>
      <c r="N14" s="207">
        <f>+'Calendario LIE 2026'!T161</f>
        <v>81671543</v>
      </c>
      <c r="O14" s="207">
        <f>+'Calendario LIE 2026'!U161</f>
        <v>81671543</v>
      </c>
    </row>
    <row r="15" spans="1:21" s="197" customFormat="1" ht="15.95" customHeight="1" x14ac:dyDescent="0.2">
      <c r="A15" s="204"/>
      <c r="B15" s="233" t="s">
        <v>73</v>
      </c>
      <c r="C15" s="206">
        <f t="shared" si="0"/>
        <v>578267951</v>
      </c>
      <c r="D15" s="207">
        <f>+'Calendario LIE 2026'!J162</f>
        <v>50592238</v>
      </c>
      <c r="E15" s="207">
        <f>+'Calendario LIE 2026'!K162</f>
        <v>48600028</v>
      </c>
      <c r="F15" s="207">
        <f>+'Calendario LIE 2026'!L162</f>
        <v>43971407</v>
      </c>
      <c r="G15" s="207">
        <f>+'Calendario LIE 2026'!M162</f>
        <v>40935283</v>
      </c>
      <c r="H15" s="207">
        <f>+'Calendario LIE 2026'!N162</f>
        <v>50874422</v>
      </c>
      <c r="I15" s="207">
        <f>+'Calendario LIE 2026'!O162</f>
        <v>48634747</v>
      </c>
      <c r="J15" s="207">
        <f>+'Calendario LIE 2026'!P162</f>
        <v>50499976</v>
      </c>
      <c r="K15" s="207">
        <f>+'Calendario LIE 2026'!Q162</f>
        <v>48598293</v>
      </c>
      <c r="L15" s="207">
        <f>+'Calendario LIE 2026'!R162</f>
        <v>50033246</v>
      </c>
      <c r="M15" s="207">
        <f>+'Calendario LIE 2026'!S162</f>
        <v>49986202</v>
      </c>
      <c r="N15" s="207">
        <f>+'Calendario LIE 2026'!T162</f>
        <v>46981932</v>
      </c>
      <c r="O15" s="207">
        <f>+'Calendario LIE 2026'!U162</f>
        <v>48560177</v>
      </c>
    </row>
    <row r="16" spans="1:21" s="197" customFormat="1" ht="15.95" customHeight="1" x14ac:dyDescent="0.2">
      <c r="A16" s="204"/>
      <c r="B16" s="232" t="s">
        <v>378</v>
      </c>
      <c r="C16" s="206">
        <f t="shared" si="0"/>
        <v>1122133103</v>
      </c>
      <c r="D16" s="207">
        <f>+'Calendario LIE 2026'!J163</f>
        <v>97226138</v>
      </c>
      <c r="E16" s="207">
        <f>+'Calendario LIE 2026'!K163</f>
        <v>94017178</v>
      </c>
      <c r="F16" s="207">
        <f>+'Calendario LIE 2026'!L163</f>
        <v>86578170</v>
      </c>
      <c r="G16" s="207">
        <f>+'Calendario LIE 2026'!M163</f>
        <v>81072374</v>
      </c>
      <c r="H16" s="207">
        <f>+'Calendario LIE 2026'!N163</f>
        <v>98206702</v>
      </c>
      <c r="I16" s="207">
        <f>+'Calendario LIE 2026'!O163</f>
        <v>93322670</v>
      </c>
      <c r="J16" s="207">
        <f>+'Calendario LIE 2026'!P163</f>
        <v>96079705</v>
      </c>
      <c r="K16" s="207">
        <f>+'Calendario LIE 2026'!Q163</f>
        <v>93480722</v>
      </c>
      <c r="L16" s="207">
        <f>+'Calendario LIE 2026'!R163</f>
        <v>95946517</v>
      </c>
      <c r="M16" s="207">
        <f>+'Calendario LIE 2026'!S163</f>
        <v>97627232</v>
      </c>
      <c r="N16" s="207">
        <f>+'Calendario LIE 2026'!T163</f>
        <v>92259404</v>
      </c>
      <c r="O16" s="207">
        <f>+'Calendario LIE 2026'!U163</f>
        <v>96316291</v>
      </c>
    </row>
    <row r="17" spans="1:15" s="197" customFormat="1" ht="32.1" customHeight="1" x14ac:dyDescent="0.2">
      <c r="A17" s="204"/>
      <c r="B17" s="232" t="s">
        <v>377</v>
      </c>
      <c r="C17" s="208">
        <f t="shared" si="0"/>
        <v>610585027</v>
      </c>
      <c r="D17" s="207">
        <v>90143220</v>
      </c>
      <c r="E17" s="207">
        <v>65842102</v>
      </c>
      <c r="F17" s="207">
        <v>49409005</v>
      </c>
      <c r="G17" s="207">
        <v>45066742</v>
      </c>
      <c r="H17" s="207">
        <v>48761725</v>
      </c>
      <c r="I17" s="207">
        <v>53726419</v>
      </c>
      <c r="J17" s="207">
        <v>39073205</v>
      </c>
      <c r="K17" s="207">
        <v>41349684</v>
      </c>
      <c r="L17" s="207">
        <v>42530108</v>
      </c>
      <c r="M17" s="207">
        <v>44888682</v>
      </c>
      <c r="N17" s="207">
        <v>50007045</v>
      </c>
      <c r="O17" s="207">
        <v>39787090</v>
      </c>
    </row>
    <row r="18" spans="1:15" s="197" customFormat="1" ht="15.95" customHeight="1" x14ac:dyDescent="0.2">
      <c r="A18" s="204"/>
      <c r="B18" s="232" t="s">
        <v>110</v>
      </c>
      <c r="C18" s="206">
        <f t="shared" si="0"/>
        <v>0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</row>
    <row r="19" spans="1:15" s="197" customFormat="1" ht="15.95" customHeight="1" x14ac:dyDescent="0.2">
      <c r="A19" s="204"/>
      <c r="B19" s="233" t="s">
        <v>376</v>
      </c>
      <c r="C19" s="206">
        <f t="shared" si="0"/>
        <v>912479995</v>
      </c>
      <c r="D19" s="209">
        <f>+'Calendario LIE 2026'!J223</f>
        <v>89509258</v>
      </c>
      <c r="E19" s="209">
        <f>+'Calendario LIE 2026'!K223</f>
        <v>75221187</v>
      </c>
      <c r="F19" s="209">
        <f>+'Calendario LIE 2026'!L223</f>
        <v>70926206</v>
      </c>
      <c r="G19" s="209">
        <f>+'Calendario LIE 2026'!M223</f>
        <v>72576615</v>
      </c>
      <c r="H19" s="209">
        <f>+'Calendario LIE 2026'!N223</f>
        <v>64606123</v>
      </c>
      <c r="I19" s="209">
        <f>+'Calendario LIE 2026'!O223</f>
        <v>69294928</v>
      </c>
      <c r="J19" s="209">
        <f>+'Calendario LIE 2026'!P223</f>
        <v>70344429</v>
      </c>
      <c r="K19" s="209">
        <f>+'Calendario LIE 2026'!Q223</f>
        <v>75485403</v>
      </c>
      <c r="L19" s="209">
        <f>+'Calendario LIE 2026'!R223</f>
        <v>74282568</v>
      </c>
      <c r="M19" s="209">
        <f>+'Calendario LIE 2026'!S223</f>
        <v>73189483</v>
      </c>
      <c r="N19" s="209">
        <f>+'Calendario LIE 2026'!T223</f>
        <v>86292556</v>
      </c>
      <c r="O19" s="209">
        <f>+'Calendario LIE 2026'!U223</f>
        <v>90751239</v>
      </c>
    </row>
    <row r="20" spans="1:15" s="197" customFormat="1" ht="32.1" customHeight="1" x14ac:dyDescent="0.2">
      <c r="A20" s="204"/>
      <c r="B20" s="233" t="s">
        <v>348</v>
      </c>
      <c r="C20" s="206">
        <f t="shared" ref="C20" si="1">SUM(D20:O20)</f>
        <v>136286311</v>
      </c>
      <c r="D20" s="209">
        <f>+'Calendario LIE 2026'!J236</f>
        <v>12859693</v>
      </c>
      <c r="E20" s="209">
        <f>+'Calendario LIE 2026'!K236</f>
        <v>9240228</v>
      </c>
      <c r="F20" s="209">
        <f>+'Calendario LIE 2026'!L236</f>
        <v>9289369</v>
      </c>
      <c r="G20" s="209">
        <f>+'Calendario LIE 2026'!M236</f>
        <v>9306779</v>
      </c>
      <c r="H20" s="209">
        <f>+'Calendario LIE 2026'!N236</f>
        <v>9442884</v>
      </c>
      <c r="I20" s="209">
        <f>+'Calendario LIE 2026'!O236</f>
        <v>10890077</v>
      </c>
      <c r="J20" s="209">
        <f>+'Calendario LIE 2026'!P236</f>
        <v>11787203</v>
      </c>
      <c r="K20" s="209">
        <f>+'Calendario LIE 2026'!Q236</f>
        <v>20966936</v>
      </c>
      <c r="L20" s="209">
        <f>+'Calendario LIE 2026'!R236</f>
        <v>10399245</v>
      </c>
      <c r="M20" s="209">
        <f>+'Calendario LIE 2026'!S236</f>
        <v>10580536</v>
      </c>
      <c r="N20" s="209">
        <f>+'Calendario LIE 2026'!T236</f>
        <v>12847152</v>
      </c>
      <c r="O20" s="209">
        <f>+'Calendario LIE 2026'!U236</f>
        <v>8676209</v>
      </c>
    </row>
    <row r="21" spans="1:15" s="197" customFormat="1" ht="15.95" customHeight="1" x14ac:dyDescent="0.2">
      <c r="A21" s="204"/>
      <c r="B21" s="233" t="s">
        <v>130</v>
      </c>
      <c r="C21" s="206">
        <f t="shared" si="0"/>
        <v>0</v>
      </c>
      <c r="D21" s="209">
        <f>+'Calendario LIE 2026'!J234</f>
        <v>0</v>
      </c>
      <c r="E21" s="209">
        <f>+'Calendario LIE 2026'!K234</f>
        <v>0</v>
      </c>
      <c r="F21" s="209">
        <f>+'Calendario LIE 2026'!L234</f>
        <v>0</v>
      </c>
      <c r="G21" s="209">
        <f>+'Calendario LIE 2026'!M234</f>
        <v>0</v>
      </c>
      <c r="H21" s="209">
        <f>+'Calendario LIE 2026'!N234</f>
        <v>0</v>
      </c>
      <c r="I21" s="209">
        <f>+'Calendario LIE 2026'!O234</f>
        <v>0</v>
      </c>
      <c r="J21" s="209">
        <f>+'Calendario LIE 2026'!P234</f>
        <v>0</v>
      </c>
      <c r="K21" s="209">
        <f>+'Calendario LIE 2026'!Q234</f>
        <v>0</v>
      </c>
      <c r="L21" s="209">
        <f>+'Calendario LIE 2026'!R234</f>
        <v>0</v>
      </c>
      <c r="M21" s="209">
        <f>+'Calendario LIE 2026'!S234</f>
        <v>0</v>
      </c>
      <c r="N21" s="209">
        <f>+'Calendario LIE 2026'!T234</f>
        <v>0</v>
      </c>
      <c r="O21" s="209">
        <f>+'Calendario LIE 2026'!U234</f>
        <v>0</v>
      </c>
    </row>
    <row r="22" spans="1:15" x14ac:dyDescent="0.25">
      <c r="C22" s="159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s="203" customFormat="1" ht="15.95" customHeight="1" x14ac:dyDescent="0.2">
      <c r="A23" s="198" t="s">
        <v>375</v>
      </c>
      <c r="B23" s="198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7"/>
    </row>
    <row r="24" spans="1:15" s="197" customFormat="1" ht="32.1" customHeight="1" x14ac:dyDescent="0.2">
      <c r="A24" s="204"/>
      <c r="B24" s="233" t="s">
        <v>374</v>
      </c>
      <c r="C24" s="206">
        <f>SUM(D24:O24)</f>
        <v>7356787658</v>
      </c>
      <c r="D24" s="210">
        <f>+'Calendario LIE 2026'!J176</f>
        <v>735678766</v>
      </c>
      <c r="E24" s="210">
        <f>+'Calendario LIE 2026'!K176</f>
        <v>735678766</v>
      </c>
      <c r="F24" s="210">
        <f>+'Calendario LIE 2026'!L176</f>
        <v>735678766</v>
      </c>
      <c r="G24" s="210">
        <f>+'Calendario LIE 2026'!M176</f>
        <v>735678766</v>
      </c>
      <c r="H24" s="210">
        <f>+'Calendario LIE 2026'!N176</f>
        <v>735678766</v>
      </c>
      <c r="I24" s="210">
        <f>+'Calendario LIE 2026'!O176</f>
        <v>735678766</v>
      </c>
      <c r="J24" s="210">
        <f>+'Calendario LIE 2026'!P176</f>
        <v>735678766</v>
      </c>
      <c r="K24" s="210">
        <f>+'Calendario LIE 2026'!Q176</f>
        <v>735678766</v>
      </c>
      <c r="L24" s="210">
        <f>+'Calendario LIE 2026'!R176</f>
        <v>735678766</v>
      </c>
      <c r="M24" s="210">
        <f>+'Calendario LIE 2026'!S176</f>
        <v>735678764</v>
      </c>
      <c r="N24" s="210">
        <f>+'Calendario LIE 2026'!T176</f>
        <v>0</v>
      </c>
      <c r="O24" s="210">
        <f>+'Calendario LIE 2026'!U176</f>
        <v>0</v>
      </c>
    </row>
    <row r="25" spans="1:15" s="197" customFormat="1" ht="48" customHeight="1" x14ac:dyDescent="0.2">
      <c r="A25" s="204"/>
      <c r="B25" s="233" t="s">
        <v>373</v>
      </c>
      <c r="C25" s="206">
        <f>SUM(D25:O25)</f>
        <v>6817578028</v>
      </c>
      <c r="D25" s="210">
        <f>+'Calendario LIE 2026'!J177</f>
        <v>568131502</v>
      </c>
      <c r="E25" s="210">
        <f>+'Calendario LIE 2026'!K177</f>
        <v>568131502</v>
      </c>
      <c r="F25" s="210">
        <f>+'Calendario LIE 2026'!L177</f>
        <v>568131502</v>
      </c>
      <c r="G25" s="210">
        <f>+'Calendario LIE 2026'!M177</f>
        <v>568131502</v>
      </c>
      <c r="H25" s="210">
        <f>+'Calendario LIE 2026'!N177</f>
        <v>568131502</v>
      </c>
      <c r="I25" s="210">
        <f>+'Calendario LIE 2026'!O177</f>
        <v>568131502</v>
      </c>
      <c r="J25" s="210">
        <f>+'Calendario LIE 2026'!P177</f>
        <v>568131502</v>
      </c>
      <c r="K25" s="210">
        <f>+'Calendario LIE 2026'!Q177</f>
        <v>568131502</v>
      </c>
      <c r="L25" s="210">
        <f>+'Calendario LIE 2026'!R177</f>
        <v>568131502</v>
      </c>
      <c r="M25" s="210">
        <f>+'Calendario LIE 2026'!S177</f>
        <v>568131502</v>
      </c>
      <c r="N25" s="210">
        <f>+'Calendario LIE 2026'!T177</f>
        <v>568131502</v>
      </c>
      <c r="O25" s="210">
        <f>+'Calendario LIE 2026'!U177</f>
        <v>568131506</v>
      </c>
    </row>
    <row r="27" spans="1:15" x14ac:dyDescent="0.25">
      <c r="A27" s="302" t="s">
        <v>372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</row>
    <row r="28" spans="1:15" x14ac:dyDescent="0.25">
      <c r="A28" s="302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</row>
    <row r="29" spans="1:15" x14ac:dyDescent="0.25"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</row>
    <row r="30" spans="1:15" x14ac:dyDescent="0.25"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</row>
    <row r="31" spans="1:15" x14ac:dyDescent="0.25"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</row>
    <row r="32" spans="1:15" x14ac:dyDescent="0.25"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</row>
    <row r="33" spans="3:15" x14ac:dyDescent="0.25"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</row>
    <row r="34" spans="3:15" x14ac:dyDescent="0.25"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</row>
    <row r="35" spans="3:15" x14ac:dyDescent="0.25"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3:15" x14ac:dyDescent="0.25"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3:15" x14ac:dyDescent="0.25"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</row>
    <row r="38" spans="3:15" x14ac:dyDescent="0.25"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</row>
    <row r="39" spans="3:15" x14ac:dyDescent="0.25"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</row>
    <row r="40" spans="3:15" x14ac:dyDescent="0.25"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</row>
    <row r="41" spans="3:15" x14ac:dyDescent="0.25"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</row>
    <row r="42" spans="3:15" x14ac:dyDescent="0.25"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</row>
    <row r="43" spans="3:15" x14ac:dyDescent="0.25"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</row>
    <row r="44" spans="3:15" x14ac:dyDescent="0.25">
      <c r="C44" s="194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3:15" s="193" customFormat="1" x14ac:dyDescent="0.25"/>
    <row r="46" spans="3:15" x14ac:dyDescent="0.25"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</row>
    <row r="47" spans="3:15" x14ac:dyDescent="0.25">
      <c r="C47" s="192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</row>
    <row r="48" spans="3:15" x14ac:dyDescent="0.25"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</row>
  </sheetData>
  <mergeCells count="5">
    <mergeCell ref="A5:B5"/>
    <mergeCell ref="A27:O28"/>
    <mergeCell ref="A1:O1"/>
    <mergeCell ref="A2:O2"/>
    <mergeCell ref="A3:O3"/>
  </mergeCells>
  <printOptions horizontalCentered="1"/>
  <pageMargins left="0.23622047244094491" right="0.23622047244094491" top="0.74803149606299213" bottom="0.74803149606299213" header="0.31496062992125984" footer="0.31496062992125984"/>
  <pageSetup paperSize="309" scale="66" fitToHeight="0" orientation="landscape" r:id="rId1"/>
  <headerFooter>
    <oddHeader>&amp;L&amp;"Adelle Sans,Normal"&amp;10Tercera Versión&amp;ROctubre 2025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view="pageBreakPreview" zoomScaleNormal="100" zoomScaleSheetLayoutView="100" workbookViewId="0">
      <selection activeCell="A32" sqref="A32"/>
    </sheetView>
  </sheetViews>
  <sheetFormatPr baseColWidth="10" defaultColWidth="11.42578125" defaultRowHeight="15" x14ac:dyDescent="0.25"/>
  <cols>
    <col min="1" max="1" width="3.7109375" style="182" customWidth="1"/>
    <col min="2" max="2" width="40" style="182" customWidth="1"/>
    <col min="3" max="3" width="13.7109375" style="182" customWidth="1"/>
    <col min="4" max="15" width="14.7109375" style="182" customWidth="1"/>
    <col min="16" max="16384" width="11.42578125" style="182"/>
  </cols>
  <sheetData>
    <row r="1" spans="1:21" ht="16.5" x14ac:dyDescent="0.25">
      <c r="A1" s="299" t="s">
        <v>112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181"/>
      <c r="Q1" s="181"/>
      <c r="R1" s="181"/>
      <c r="S1" s="181"/>
      <c r="T1" s="181"/>
      <c r="U1" s="181"/>
    </row>
    <row r="2" spans="1:21" s="183" customFormat="1" ht="16.5" x14ac:dyDescent="0.25">
      <c r="A2" s="299" t="s">
        <v>405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181"/>
      <c r="Q2" s="181"/>
      <c r="R2" s="181"/>
      <c r="S2" s="181"/>
      <c r="T2" s="181"/>
      <c r="U2" s="181"/>
    </row>
    <row r="3" spans="1:21" s="197" customFormat="1" ht="16.5" x14ac:dyDescent="0.25">
      <c r="A3" s="304" t="s">
        <v>92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183"/>
      <c r="Q3" s="183"/>
      <c r="R3" s="183"/>
      <c r="S3" s="183"/>
      <c r="T3" s="183"/>
      <c r="U3" s="183"/>
    </row>
    <row r="4" spans="1:21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21" x14ac:dyDescent="0.25">
      <c r="A5" s="301"/>
      <c r="B5" s="301"/>
      <c r="C5" s="94" t="s">
        <v>1</v>
      </c>
      <c r="D5" s="94" t="s">
        <v>2</v>
      </c>
      <c r="E5" s="94" t="s">
        <v>3</v>
      </c>
      <c r="F5" s="94" t="s">
        <v>4</v>
      </c>
      <c r="G5" s="94" t="s">
        <v>5</v>
      </c>
      <c r="H5" s="94" t="s">
        <v>6</v>
      </c>
      <c r="I5" s="94" t="s">
        <v>7</v>
      </c>
      <c r="J5" s="94" t="s">
        <v>8</v>
      </c>
      <c r="K5" s="94" t="s">
        <v>9</v>
      </c>
      <c r="L5" s="94" t="s">
        <v>10</v>
      </c>
      <c r="M5" s="94" t="s">
        <v>11</v>
      </c>
      <c r="N5" s="94" t="s">
        <v>12</v>
      </c>
      <c r="O5" s="94" t="s">
        <v>13</v>
      </c>
    </row>
    <row r="6" spans="1:21" s="203" customFormat="1" x14ac:dyDescent="0.2">
      <c r="A6" s="214" t="s">
        <v>183</v>
      </c>
      <c r="B6" s="198"/>
      <c r="C6" s="199"/>
      <c r="D6" s="199"/>
      <c r="E6" s="199"/>
      <c r="F6" s="199"/>
      <c r="G6" s="199"/>
      <c r="H6" s="199"/>
      <c r="I6" s="199"/>
      <c r="J6" s="200"/>
      <c r="K6" s="200"/>
      <c r="L6" s="200"/>
      <c r="M6" s="200"/>
      <c r="N6" s="200"/>
      <c r="O6" s="201"/>
      <c r="P6" s="202"/>
      <c r="Q6" s="202"/>
      <c r="R6" s="202"/>
      <c r="S6" s="202"/>
      <c r="T6" s="202"/>
      <c r="U6" s="202"/>
    </row>
    <row r="7" spans="1:21" s="203" customFormat="1" ht="32.1" customHeight="1" x14ac:dyDescent="0.2">
      <c r="A7" s="215"/>
      <c r="B7" s="216" t="s">
        <v>111</v>
      </c>
      <c r="C7" s="217">
        <f>SUM(D7:O7)</f>
        <v>110298240</v>
      </c>
      <c r="D7" s="217">
        <f>+'Calendario LIE 2026'!J239</f>
        <v>9013529</v>
      </c>
      <c r="E7" s="217">
        <f>+'Calendario LIE 2026'!K239</f>
        <v>9045892</v>
      </c>
      <c r="F7" s="217">
        <f>+'Calendario LIE 2026'!L239</f>
        <v>9078255</v>
      </c>
      <c r="G7" s="217">
        <f>+'Calendario LIE 2026'!M239</f>
        <v>9110615</v>
      </c>
      <c r="H7" s="217">
        <f>+'Calendario LIE 2026'!N239</f>
        <v>9142976</v>
      </c>
      <c r="I7" s="217">
        <f>+'Calendario LIE 2026'!O239</f>
        <v>9175338</v>
      </c>
      <c r="J7" s="217">
        <f>+'Calendario LIE 2026'!P239</f>
        <v>9207702</v>
      </c>
      <c r="K7" s="217">
        <f>+'Calendario LIE 2026'!Q239</f>
        <v>9240062</v>
      </c>
      <c r="L7" s="217">
        <f>+'Calendario LIE 2026'!R239</f>
        <v>9272422</v>
      </c>
      <c r="M7" s="217">
        <f>+'Calendario LIE 2026'!S239</f>
        <v>9304788</v>
      </c>
      <c r="N7" s="217">
        <f>+'Calendario LIE 2026'!T239</f>
        <v>9337151</v>
      </c>
      <c r="O7" s="217">
        <f>+'Calendario LIE 2026'!U239</f>
        <v>9369510</v>
      </c>
    </row>
    <row r="10" spans="1:21" x14ac:dyDescent="0.25">
      <c r="A10" s="303" t="s">
        <v>415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</row>
    <row r="11" spans="1:21" x14ac:dyDescent="0.25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4" spans="1:21" x14ac:dyDescent="0.25"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</row>
  </sheetData>
  <mergeCells count="5">
    <mergeCell ref="A5:B5"/>
    <mergeCell ref="A10:O11"/>
    <mergeCell ref="A1:O1"/>
    <mergeCell ref="A2:O2"/>
    <mergeCell ref="A3:O3"/>
  </mergeCells>
  <printOptions horizontalCentered="1"/>
  <pageMargins left="0.23622047244094491" right="0.23622047244094491" top="0.74803149606299213" bottom="0.74803149606299213" header="0.31496062992125984" footer="0.31496062992125984"/>
  <pageSetup paperSize="309" scale="70" fitToHeight="0" orientation="landscape" r:id="rId1"/>
  <headerFooter>
    <oddHeader>&amp;L&amp;"Adelle Sans,Normal"&amp;10Tercera Versión&amp;ROctubre 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Calendario LIE 2022 (%)</vt:lpstr>
      <vt:lpstr>Calendario LIE 2026</vt:lpstr>
      <vt:lpstr>Tenencia</vt:lpstr>
      <vt:lpstr>Participables y R33</vt:lpstr>
      <vt:lpstr>Fondos Distintos Aportaciones</vt:lpstr>
      <vt:lpstr>'Calendario LIE 2026'!Área_de_impresión</vt:lpstr>
      <vt:lpstr>Tenencia!Área_de_impresión</vt:lpstr>
      <vt:lpstr>'Calendario LIE 2022 (%)'!Títulos_a_imprimir</vt:lpstr>
      <vt:lpstr>'Calendario LIE 2026'!Títulos_a_imprimir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</dc:creator>
  <cp:lastModifiedBy>usuario</cp:lastModifiedBy>
  <cp:lastPrinted>2025-10-31T00:22:41Z</cp:lastPrinted>
  <dcterms:created xsi:type="dcterms:W3CDTF">2015-08-10T14:55:02Z</dcterms:created>
  <dcterms:modified xsi:type="dcterms:W3CDTF">2025-10-31T00:28:34Z</dcterms:modified>
</cp:coreProperties>
</file>