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ir\Documents\Portal LGCG\"/>
    </mc:Choice>
  </mc:AlternateContent>
  <bookViews>
    <workbookView xWindow="0" yWindow="0" windowWidth="21600" windowHeight="11025"/>
  </bookViews>
  <sheets>
    <sheet name="Metadatos (A)" sheetId="5" r:id="rId1"/>
    <sheet name="Diccionario de Datos (B)" sheetId="6" r:id="rId2"/>
    <sheet name="Estado Analítico Detallado" sheetId="4" r:id="rId3"/>
    <sheet name="Hoja1" sheetId="7" r:id="rId4"/>
  </sheets>
  <externalReferences>
    <externalReference r:id="rId5"/>
    <externalReference r:id="rId6"/>
  </externalReferences>
  <definedNames>
    <definedName name="base">'[1]Hoja2 (2)'!$A$3:$B$488</definedName>
    <definedName name="COMPARATIVO">#REF!</definedName>
    <definedName name="comparativo2">#REF!</definedName>
    <definedName name="CRITERIO1">#REF!</definedName>
    <definedName name="CRITERIO2">#REF!</definedName>
    <definedName name="ICEP" localSheetId="3">#REF!</definedName>
    <definedName name="ICEP">#REF!</definedName>
    <definedName name="mat">#REF!</definedName>
    <definedName name="mate">#REF!</definedName>
    <definedName name="NOV">#REF!</definedName>
    <definedName name="novi">#REF!</definedName>
    <definedName name="NOVIEMBRE">#REF!</definedName>
    <definedName name="_xlnm.Print_Titles" localSheetId="3">Hoja1!$1:$8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5" i="7" l="1"/>
  <c r="H75" i="7"/>
  <c r="F75" i="7"/>
  <c r="E75" i="7"/>
  <c r="J74" i="7"/>
  <c r="G74" i="7"/>
  <c r="G75" i="7" s="1"/>
  <c r="J73" i="7"/>
  <c r="J75" i="7" s="1"/>
  <c r="G73" i="7"/>
  <c r="J69" i="7"/>
  <c r="J68" i="7" s="1"/>
  <c r="G69" i="7"/>
  <c r="I68" i="7"/>
  <c r="H68" i="7"/>
  <c r="G68" i="7"/>
  <c r="F68" i="7"/>
  <c r="E68" i="7"/>
  <c r="J65" i="7"/>
  <c r="G65" i="7"/>
  <c r="J64" i="7"/>
  <c r="G64" i="7"/>
  <c r="J63" i="7"/>
  <c r="G63" i="7"/>
  <c r="J62" i="7"/>
  <c r="G62" i="7"/>
  <c r="G61" i="7" s="1"/>
  <c r="J61" i="7"/>
  <c r="I61" i="7"/>
  <c r="H61" i="7"/>
  <c r="F61" i="7"/>
  <c r="E61" i="7"/>
  <c r="J60" i="7"/>
  <c r="G60" i="7"/>
  <c r="J59" i="7"/>
  <c r="J56" i="7" s="1"/>
  <c r="G59" i="7"/>
  <c r="J58" i="7"/>
  <c r="G58" i="7"/>
  <c r="J57" i="7"/>
  <c r="G57" i="7"/>
  <c r="I56" i="7"/>
  <c r="H56" i="7"/>
  <c r="G56" i="7"/>
  <c r="F56" i="7"/>
  <c r="E56" i="7"/>
  <c r="J55" i="7"/>
  <c r="G55" i="7"/>
  <c r="J54" i="7"/>
  <c r="G54" i="7"/>
  <c r="J53" i="7"/>
  <c r="G53" i="7"/>
  <c r="J52" i="7"/>
  <c r="G52" i="7"/>
  <c r="J51" i="7"/>
  <c r="G51" i="7"/>
  <c r="J50" i="7"/>
  <c r="G50" i="7"/>
  <c r="J49" i="7"/>
  <c r="G49" i="7"/>
  <c r="G47" i="7" s="1"/>
  <c r="G66" i="7" s="1"/>
  <c r="J48" i="7"/>
  <c r="J47" i="7" s="1"/>
  <c r="J66" i="7" s="1"/>
  <c r="G48" i="7"/>
  <c r="I47" i="7"/>
  <c r="I66" i="7" s="1"/>
  <c r="H47" i="7"/>
  <c r="H66" i="7" s="1"/>
  <c r="F47" i="7"/>
  <c r="F66" i="7" s="1"/>
  <c r="E47" i="7"/>
  <c r="E66" i="7" s="1"/>
  <c r="J42" i="7"/>
  <c r="G42" i="7"/>
  <c r="G40" i="7" s="1"/>
  <c r="J41" i="7"/>
  <c r="J40" i="7" s="1"/>
  <c r="G41" i="7"/>
  <c r="I40" i="7"/>
  <c r="H40" i="7"/>
  <c r="F40" i="7"/>
  <c r="E40" i="7"/>
  <c r="J39" i="7"/>
  <c r="J38" i="7" s="1"/>
  <c r="G39" i="7"/>
  <c r="I38" i="7"/>
  <c r="H38" i="7"/>
  <c r="G38" i="7"/>
  <c r="F38" i="7"/>
  <c r="E38" i="7"/>
  <c r="J37" i="7"/>
  <c r="G37" i="7"/>
  <c r="J36" i="7"/>
  <c r="G36" i="7"/>
  <c r="J35" i="7"/>
  <c r="G35" i="7"/>
  <c r="J34" i="7"/>
  <c r="J30" i="7" s="1"/>
  <c r="G34" i="7"/>
  <c r="J33" i="7"/>
  <c r="G33" i="7"/>
  <c r="J32" i="7"/>
  <c r="G32" i="7"/>
  <c r="I30" i="7"/>
  <c r="H30" i="7"/>
  <c r="G30" i="7"/>
  <c r="F30" i="7"/>
  <c r="E30" i="7"/>
  <c r="J29" i="7"/>
  <c r="G29" i="7"/>
  <c r="J28" i="7"/>
  <c r="G28" i="7"/>
  <c r="J27" i="7"/>
  <c r="G27" i="7"/>
  <c r="J26" i="7"/>
  <c r="G26" i="7"/>
  <c r="J25" i="7"/>
  <c r="G25" i="7"/>
  <c r="J24" i="7"/>
  <c r="G24" i="7"/>
  <c r="J23" i="7"/>
  <c r="G23" i="7"/>
  <c r="J22" i="7"/>
  <c r="G22" i="7"/>
  <c r="J21" i="7"/>
  <c r="G21" i="7"/>
  <c r="J20" i="7"/>
  <c r="G20" i="7"/>
  <c r="J19" i="7"/>
  <c r="J17" i="7" s="1"/>
  <c r="G19" i="7"/>
  <c r="G17" i="7" s="1"/>
  <c r="I17" i="7"/>
  <c r="I43" i="7" s="1"/>
  <c r="I70" i="7" s="1"/>
  <c r="H17" i="7"/>
  <c r="H43" i="7" s="1"/>
  <c r="H70" i="7" s="1"/>
  <c r="F17" i="7"/>
  <c r="F43" i="7" s="1"/>
  <c r="F70" i="7" s="1"/>
  <c r="E17" i="7"/>
  <c r="E43" i="7" s="1"/>
  <c r="E70" i="7" s="1"/>
  <c r="J16" i="7"/>
  <c r="G16" i="7"/>
  <c r="J15" i="7"/>
  <c r="G15" i="7"/>
  <c r="J14" i="7"/>
  <c r="G14" i="7"/>
  <c r="J13" i="7"/>
  <c r="G13" i="7"/>
  <c r="J12" i="7"/>
  <c r="G12" i="7"/>
  <c r="J11" i="7"/>
  <c r="G11" i="7"/>
  <c r="J10" i="7"/>
  <c r="G10" i="7"/>
  <c r="G43" i="7" l="1"/>
  <c r="G70" i="7" s="1"/>
  <c r="J43" i="7"/>
  <c r="J70" i="7" s="1"/>
</calcChain>
</file>

<file path=xl/sharedStrings.xml><?xml version="1.0" encoding="utf-8"?>
<sst xmlns="http://schemas.openxmlformats.org/spreadsheetml/2006/main" count="607" uniqueCount="258">
  <si>
    <t>Trimestral</t>
  </si>
  <si>
    <t>pesos</t>
  </si>
  <si>
    <t>Ingresos de libre disposición</t>
  </si>
  <si>
    <t>Transferencias Federales Etiquetadas</t>
  </si>
  <si>
    <t>Ingresos Derivados de Financiamientos</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</si>
  <si>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</si>
  <si>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</si>
  <si>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</si>
  <si>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t>
  </si>
  <si>
    <t>Metadatos</t>
  </si>
  <si>
    <t>Autor:</t>
  </si>
  <si>
    <t>Descripción:</t>
  </si>
  <si>
    <t>Muestra a distribución de los ingresos del Estado de Puebla en cumplimiento con con los criterios para elaboración y presentación homogénea de la información financiera y de los formatos a que hace referencia la Ley de Disciplina Financiera de las Entidades Federativas y los Municipios.</t>
  </si>
  <si>
    <t>Fuente:</t>
  </si>
  <si>
    <t>Fecha:</t>
  </si>
  <si>
    <t>Licencia:</t>
  </si>
  <si>
    <t>Atribución Creativo Común</t>
  </si>
  <si>
    <t>Frecuencia:</t>
  </si>
  <si>
    <t>Diccionario de Datos</t>
  </si>
  <si>
    <t>Se refiere al año al que corresponde al dato registrado</t>
  </si>
  <si>
    <t>:</t>
  </si>
  <si>
    <t>Son los incrementos y decrementos a la Ley de Ingresos estimada</t>
  </si>
  <si>
    <t>Es el momento contable que refleja las adecuaciones presupuestarias que resultan de los incrementos y decrementos a la Ley de Ingresos estimada</t>
  </si>
  <si>
    <t>La Diferencia del Monto Recaudado menos el Monto Estimado</t>
  </si>
  <si>
    <t>Transferencias, Asginaciones, Subsidios y Subvenciones, y Pensiones y Jubilaciones</t>
  </si>
  <si>
    <t>Otras Transferencias Federales Etiquetadas</t>
  </si>
  <si>
    <t>CICLO</t>
  </si>
  <si>
    <t>UNIDAD_DE_MEDIDA</t>
  </si>
  <si>
    <t>PERIODO_INICIAL</t>
  </si>
  <si>
    <t>PERIODO_FINAL</t>
  </si>
  <si>
    <t>FRECUENCIA</t>
  </si>
  <si>
    <t>NIVEL_1</t>
  </si>
  <si>
    <t>NIVEL_2</t>
  </si>
  <si>
    <t>NIVEL_3</t>
  </si>
  <si>
    <t>ESTIMADO</t>
  </si>
  <si>
    <t>AMPLIACIONES_Y_REDUCCIONES</t>
  </si>
  <si>
    <t>MODIFICADO</t>
  </si>
  <si>
    <t>DEVENGADO</t>
  </si>
  <si>
    <t>RECAUDADO</t>
  </si>
  <si>
    <t>DIFERENCIA</t>
  </si>
  <si>
    <t>CICLO:</t>
  </si>
  <si>
    <t>UNIDAD DE MEDIDA</t>
  </si>
  <si>
    <t>PERIODO INICIAL</t>
  </si>
  <si>
    <t>PERIODO FINAL</t>
  </si>
  <si>
    <t>NIVEL 1</t>
  </si>
  <si>
    <t>NIVEL 2</t>
  </si>
  <si>
    <t>NIVEL 3</t>
  </si>
  <si>
    <t>ESTIMADO:</t>
  </si>
  <si>
    <t>AMPLIACIONES Y REDUCCIONES:</t>
  </si>
  <si>
    <t>MODIFICADO:</t>
  </si>
  <si>
    <t>DEVENGADO:</t>
  </si>
  <si>
    <t>RECAUDADO:</t>
  </si>
  <si>
    <t>DIFERENCIA:</t>
  </si>
  <si>
    <t>A. Impuestos</t>
  </si>
  <si>
    <t>B. Cuotas y Aportaciones de Seguridad Social</t>
  </si>
  <si>
    <t>C. Contribuciones de Mejoras</t>
  </si>
  <si>
    <t>D. Derechos</t>
  </si>
  <si>
    <t>E. Productos</t>
  </si>
  <si>
    <t>F. Aprovechamientos</t>
  </si>
  <si>
    <t>G. Ingresos por Ventas de Bienes y Servicios</t>
  </si>
  <si>
    <t>H. Participaciones</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</si>
  <si>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</si>
  <si>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</si>
  <si>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</si>
  <si>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</si>
  <si>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</si>
  <si>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</si>
  <si>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</si>
  <si>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</si>
  <si>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</si>
  <si>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</si>
  <si>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</si>
  <si>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t>
  </si>
  <si>
    <t>i1)Tenencia o Uso de Vehículos</t>
  </si>
  <si>
    <t>i2)Fondo de Compensación ISAN</t>
  </si>
  <si>
    <t>i3)Impuesto Sobre Automóviles Nuevos</t>
  </si>
  <si>
    <t>i4)Fondo de Compensación de Repecos-Intermedios</t>
  </si>
  <si>
    <t>i5)Otros Incentivos Económicos</t>
  </si>
  <si>
    <t>J) Transferencias y Asignaciones</t>
  </si>
  <si>
    <t>K) Convenios</t>
  </si>
  <si>
    <t>k1)Otros Convenios y Subsidios</t>
  </si>
  <si>
    <t>L) Otros Ingresos de Libre Disposición</t>
  </si>
  <si>
    <t>l1)Participaciones en Ingresos Locales</t>
  </si>
  <si>
    <t>l2)Otros Ingresos de Libre Disposición</t>
  </si>
  <si>
    <t>A. Aportaciones</t>
  </si>
  <si>
    <t>a1)Fondo de Aportaciones para la Nómina Educativa y Gasto Operativo</t>
  </si>
  <si>
    <t>a2)Fondo de Aportaciones para los Servicios de Salud</t>
  </si>
  <si>
    <t>a3)Fondo de Aportaciones para la Infraestructura Social</t>
  </si>
  <si>
    <t>a4)Fondo de Aportaciones para el Fortalecimiento de los Municipios y de las Demarcaciones Territoriales del Distrito Federal</t>
  </si>
  <si>
    <t>a5)Fondo de Aportaciones Múltiples</t>
  </si>
  <si>
    <t>a6)Fondo de Aportaciones para la Educación Tecnológica y de Adultos</t>
  </si>
  <si>
    <t>a7)Fondo de Aportaciones para la Seguridad Pública de los Estados y del Distrito Federal</t>
  </si>
  <si>
    <t>a8)Fondo de Aportaciones para el Fortalecimiento de las Entidades Federativas</t>
  </si>
  <si>
    <t>B. Convenios</t>
  </si>
  <si>
    <t>b1)Convenios de Protección Social en Salud</t>
  </si>
  <si>
    <t>b2)Convenios de Descentralización</t>
  </si>
  <si>
    <t>b3)Convenios de Reasignación</t>
  </si>
  <si>
    <t>b4)Otros Convenios y Subsidios</t>
  </si>
  <si>
    <t>C. Fondos Distintos de Aportaciones</t>
  </si>
  <si>
    <t>c1)Fondo para Entidades Federativas y Municipios Productores de Hidrocarburos</t>
  </si>
  <si>
    <t>c2)Fondo Minero</t>
  </si>
  <si>
    <t>D. Transferencias, Asginaciones, Subsidios y Subvenciones, y Pensiones y Jubilaciones</t>
  </si>
  <si>
    <t>E. Otras Transferencias Federales Etiquetadas</t>
  </si>
  <si>
    <t>III. Ingresos Derivados de Financiamientos</t>
  </si>
  <si>
    <t>A. Ingresos Derivados de Financiamientos</t>
  </si>
  <si>
    <t>Notas</t>
  </si>
  <si>
    <r>
      <t>El concepto</t>
    </r>
    <r>
      <rPr>
        <b/>
        <sz val="10"/>
        <color theme="1"/>
        <rFont val="Arial"/>
        <family val="2"/>
      </rPr>
      <t xml:space="preserve"> "H. Participaciones" </t>
    </r>
    <r>
      <rPr>
        <sz val="10"/>
        <color theme="1"/>
        <rFont val="Arial"/>
        <family val="2"/>
      </rPr>
      <t xml:space="preserve">proviene de la suma de los rubros (H=h1+h2+h3+h4+h5+h6+h7+h8+h9+h10+h11). </t>
    </r>
  </si>
  <si>
    <r>
      <t>El concepto</t>
    </r>
    <r>
      <rPr>
        <b/>
        <sz val="10"/>
        <color theme="1"/>
        <rFont val="Arial"/>
        <family val="2"/>
      </rPr>
      <t xml:space="preserve"> "I. Incentivos Derivados de la Colaboración Fiscal" </t>
    </r>
    <r>
      <rPr>
        <sz val="10"/>
        <color theme="1"/>
        <rFont val="Arial"/>
        <family val="2"/>
      </rPr>
      <t xml:space="preserve">proviene de la suma de los rubros (I=i1+i2+i3+i4+i5). </t>
    </r>
  </si>
  <si>
    <r>
      <t>El concepto</t>
    </r>
    <r>
      <rPr>
        <b/>
        <sz val="10"/>
        <color theme="1"/>
        <rFont val="Arial"/>
        <family val="2"/>
      </rPr>
      <t xml:space="preserve"> "A. Aportaciones" </t>
    </r>
    <r>
      <rPr>
        <sz val="10"/>
        <color theme="1"/>
        <rFont val="Arial"/>
        <family val="2"/>
      </rPr>
      <t xml:space="preserve">proviene de la suma de los rubros  (A=a1+a2+a3+a4+a5+a6+a7+a8). </t>
    </r>
  </si>
  <si>
    <r>
      <t>El concepto</t>
    </r>
    <r>
      <rPr>
        <b/>
        <sz val="10"/>
        <color theme="1"/>
        <rFont val="Arial"/>
        <family val="2"/>
      </rPr>
      <t xml:space="preserve"> "B. Convenios" </t>
    </r>
    <r>
      <rPr>
        <sz val="10"/>
        <color theme="1"/>
        <rFont val="Arial"/>
        <family val="2"/>
      </rPr>
      <t xml:space="preserve">proviene de la suma de los rubros (B=b1+b2+b3+b4). </t>
    </r>
  </si>
  <si>
    <r>
      <t>El concepto</t>
    </r>
    <r>
      <rPr>
        <b/>
        <sz val="10"/>
        <color theme="1"/>
        <rFont val="Arial"/>
        <family val="2"/>
      </rPr>
      <t xml:space="preserve"> "C. Fondos Distintos de Aportaciones" </t>
    </r>
    <r>
      <rPr>
        <sz val="10"/>
        <color theme="1"/>
        <rFont val="Arial"/>
        <family val="2"/>
      </rPr>
      <t xml:space="preserve">proviene de la suma de los rubros (C=c1+c2). </t>
    </r>
  </si>
  <si>
    <r>
      <t>El concepto</t>
    </r>
    <r>
      <rPr>
        <b/>
        <sz val="10"/>
        <color theme="1"/>
        <rFont val="Arial"/>
        <family val="2"/>
      </rPr>
      <t xml:space="preserve"> "III. Ingresos Derivados de Financiamientos" </t>
    </r>
    <r>
      <rPr>
        <sz val="10"/>
        <color theme="1"/>
        <rFont val="Arial"/>
        <family val="2"/>
      </rPr>
      <t>proviene de la equivalencia con el rubro (III=A).</t>
    </r>
  </si>
  <si>
    <r>
      <t>El concepto</t>
    </r>
    <r>
      <rPr>
        <b/>
        <sz val="10"/>
        <color theme="1"/>
        <rFont val="Arial"/>
        <family val="2"/>
      </rPr>
      <t xml:space="preserve"> "3. Ingresos Derivados de Financiamientos" </t>
    </r>
    <r>
      <rPr>
        <sz val="10"/>
        <color theme="1"/>
        <rFont val="Arial"/>
        <family val="2"/>
      </rPr>
      <t xml:space="preserve">proviene de la suma de los rubros (3=1+2). </t>
    </r>
  </si>
  <si>
    <t>J)Transferencias y Asignaciones</t>
  </si>
  <si>
    <r>
      <t>El concepto</t>
    </r>
    <r>
      <rPr>
        <b/>
        <sz val="10"/>
        <color theme="1"/>
        <rFont val="Arial"/>
        <family val="2"/>
      </rPr>
      <t xml:space="preserve"> "L. Otros Ingresos de Libre Disposición" </t>
    </r>
    <r>
      <rPr>
        <sz val="10"/>
        <color theme="1"/>
        <rFont val="Arial"/>
        <family val="2"/>
      </rPr>
      <t xml:space="preserve">proviene de la suma de los rubros (L=l1+l2). </t>
    </r>
  </si>
  <si>
    <t>Dirección de Ingresos/Coordinación General de Estudios Normativos y Análisis Sistémico Fiscal/Subsecretaría de Ingresos/SPF</t>
  </si>
  <si>
    <t>Secretaría de Planeación y Finanzas (SPF)</t>
  </si>
  <si>
    <t>2020</t>
  </si>
  <si>
    <t>01/01/2020</t>
  </si>
  <si>
    <t>Es el  momento  contable  que  refleja  la  asignación  presupuestaria  que  se  aprueba en  la  Ley  de  Ingresos, para cada uno de los rubros que conforman los ingresos del ente público, por lo tanto el dato es anualizado</t>
  </si>
  <si>
    <t>Valor expresado en los datos registrados</t>
  </si>
  <si>
    <t>Fecha del año a partir del cual esta disponible la serie de datos registrados</t>
  </si>
  <si>
    <t>Fecha del año que termina la serie de datos registrados</t>
  </si>
  <si>
    <t>Secuencia con los que se repiten los registros de una serie</t>
  </si>
  <si>
    <t>Muestra la clasificación de los ingresos a partir de la desagregación de Ingresos de Libre Disposición, Transferencias Federales Etiquetadas e Ingresos Derivados de Financiamientos</t>
  </si>
  <si>
    <t>Muestra la clasificación de los ingresos a un nivel más detallado por rubro de Ingresos</t>
  </si>
  <si>
    <t>Muestra la clasificación de los ingresos a un nivel más detallado por subrubro y fondo</t>
  </si>
  <si>
    <t>Es el momento contable  que se  realiza  cuando existe  jurídicamente el  derecho  de cobro  para cada uno de los rubros de ingresos de ente público</t>
  </si>
  <si>
    <t>Es  el  momento  contable  que  refleja  el  cobro  en  efectivo  o  cualquier  otro  medio  de pago  para cada uno de los rubros de ingresos de ente público</t>
  </si>
  <si>
    <t>23 de octubre de 2020</t>
  </si>
  <si>
    <t>GOBIERNO DEL ESTADO DE PUEBLA</t>
  </si>
  <si>
    <t>Estado Analítico de Ingresos Detallado - LDF</t>
  </si>
  <si>
    <t>Del 1 de Enero al 30 de Septiembre de 2020</t>
  </si>
  <si>
    <t>(Pesos)</t>
  </si>
  <si>
    <t>Ingreso</t>
  </si>
  <si>
    <t>Diferencia</t>
  </si>
  <si>
    <t>Concepto</t>
  </si>
  <si>
    <t>Estimado</t>
  </si>
  <si>
    <t>Ampliaciones / (Reducciones)</t>
  </si>
  <si>
    <t>Modificado</t>
  </si>
  <si>
    <t>Devengado</t>
  </si>
  <si>
    <t>Recaudado</t>
  </si>
  <si>
    <t>(1)</t>
  </si>
  <si>
    <t>(2)</t>
  </si>
  <si>
    <t>(3= 1 + 2)</t>
  </si>
  <si>
    <t>(4)</t>
  </si>
  <si>
    <t>(5)</t>
  </si>
  <si>
    <t>(6= 5 - 1 )</t>
  </si>
  <si>
    <t>Ingresos de Libre Disposición</t>
  </si>
  <si>
    <t>A.</t>
  </si>
  <si>
    <t>Impuestos</t>
  </si>
  <si>
    <t>B.</t>
  </si>
  <si>
    <t>Cuotas y Aportaciones de Seguridad Social</t>
  </si>
  <si>
    <t>C.</t>
  </si>
  <si>
    <t>Contribuciones de Mejoras</t>
  </si>
  <si>
    <t>D.</t>
  </si>
  <si>
    <t>Derechos</t>
  </si>
  <si>
    <t>E.</t>
  </si>
  <si>
    <t>Productos</t>
  </si>
  <si>
    <t>F.</t>
  </si>
  <si>
    <t>Aprovechamientos</t>
  </si>
  <si>
    <t>G.</t>
  </si>
  <si>
    <t>Ingresos por Venta de Bienes y Prestación de Servicios</t>
  </si>
  <si>
    <t>H.</t>
  </si>
  <si>
    <t>Participaciones</t>
  </si>
  <si>
    <t xml:space="preserve">    (H=h1+h2+h3+h4+h5+h6+h7+h8+h9+h10+h11)</t>
  </si>
  <si>
    <t>h1)</t>
  </si>
  <si>
    <t xml:space="preserve">Fondo General de Participaciones </t>
  </si>
  <si>
    <t>h2)</t>
  </si>
  <si>
    <t>Fondo de Fomento Municipal</t>
  </si>
  <si>
    <t>h3)</t>
  </si>
  <si>
    <t>Fondo de Fiscalización y Recaudación</t>
  </si>
  <si>
    <t>h4)</t>
  </si>
  <si>
    <t>Fondo de Compensación</t>
  </si>
  <si>
    <t>h5)</t>
  </si>
  <si>
    <t>Fondo de Extracción de Hidrocarburos</t>
  </si>
  <si>
    <t>h6)</t>
  </si>
  <si>
    <t>Impuesto Especial sobre Producción y Servicios</t>
  </si>
  <si>
    <t>h7)</t>
  </si>
  <si>
    <t>0.136% de la Recaudación Federal Participable</t>
  </si>
  <si>
    <t>h8)</t>
  </si>
  <si>
    <t>3.17%  Sobre Extracción de Petróleo</t>
  </si>
  <si>
    <t>h9)</t>
  </si>
  <si>
    <t>Gasolinas y Diésel</t>
  </si>
  <si>
    <t>h10)</t>
  </si>
  <si>
    <t>Fondo del Impuesto Sobre la Renta</t>
  </si>
  <si>
    <t>h11)</t>
  </si>
  <si>
    <t>Fondo de Estabilización de los Ingresos de las Entidades Federativas</t>
  </si>
  <si>
    <t>I.</t>
  </si>
  <si>
    <t>Incentivos Derivados de la Colaboración Fiscal</t>
  </si>
  <si>
    <t xml:space="preserve">     (I=i1+i2+i3+i4+i5)</t>
  </si>
  <si>
    <t>i1)</t>
  </si>
  <si>
    <t>Tenencia o Uso de Vehículos</t>
  </si>
  <si>
    <t>i2)</t>
  </si>
  <si>
    <t>Fondo de Compensación ISAN</t>
  </si>
  <si>
    <t>i3)</t>
  </si>
  <si>
    <t>Impuesto Sobre Automóviles Nuevos</t>
  </si>
  <si>
    <t>i4)</t>
  </si>
  <si>
    <t>Fondo de Compensación de Repecos-Intermedios</t>
  </si>
  <si>
    <t>i5)</t>
  </si>
  <si>
    <t>Otros Incentivos Económicos</t>
  </si>
  <si>
    <t>J.</t>
  </si>
  <si>
    <t>Transferencias y Asignaciones</t>
  </si>
  <si>
    <t>K.</t>
  </si>
  <si>
    <t>Convenios</t>
  </si>
  <si>
    <t>k1)</t>
  </si>
  <si>
    <t>Otros Convenios y Subsidios</t>
  </si>
  <si>
    <t>L.</t>
  </si>
  <si>
    <t>Otros Ingresos de Libre Disposición (L=l1+l2)</t>
  </si>
  <si>
    <t>l1)</t>
  </si>
  <si>
    <t>Participaciones en Ingresos Locales</t>
  </si>
  <si>
    <t>l2)</t>
  </si>
  <si>
    <t>Otros Ingresos de Libre Disposición</t>
  </si>
  <si>
    <t>I. Total de Ingresos de Libre Disposición</t>
  </si>
  <si>
    <t>(I=A+B+C+D+E+F+G+H+I+J+K+L)</t>
  </si>
  <si>
    <t>Ingresos Excedentes de Ingresos de Libre Disposición</t>
  </si>
  <si>
    <t>Aportaciones  (A=a1+a2+a3+a4+a5+a6+a7+a8)</t>
  </si>
  <si>
    <t>a1)</t>
  </si>
  <si>
    <t>Fondo de Aportaciones para la Nómina Educativa y Gasto Operativo</t>
  </si>
  <si>
    <t>a2)</t>
  </si>
  <si>
    <t>Fondo de Aportaciones para los Servicios de Salud</t>
  </si>
  <si>
    <t>a3)</t>
  </si>
  <si>
    <t>Fondo de Aportaciones para la Infraestructura Social</t>
  </si>
  <si>
    <t>a4)</t>
  </si>
  <si>
    <t>Fondo de Aportaciones para el Fortalecimiento de los Municipios y de las Demarcaciones Territoriales del Distrito Federal</t>
  </si>
  <si>
    <t>a5)</t>
  </si>
  <si>
    <t>Fondo de Aportaciones Múltiples</t>
  </si>
  <si>
    <t>a6)</t>
  </si>
  <si>
    <t>Fondo de Aportaciones para la Educación Tecnológica y de Adultos</t>
  </si>
  <si>
    <t>a7)</t>
  </si>
  <si>
    <t>Fondo de Aportaciones para la Seguridad Pública de los Estados y del Distrito Federal</t>
  </si>
  <si>
    <t>a8)</t>
  </si>
  <si>
    <t>Fondo de Aportaciones para el Fortalecimiento de las Entidades Federativas</t>
  </si>
  <si>
    <t>Convenios  (B=b1+b2+b3+b4)</t>
  </si>
  <si>
    <t>b1)</t>
  </si>
  <si>
    <t>Convenios de Protección Social en Salud</t>
  </si>
  <si>
    <t>b2)</t>
  </si>
  <si>
    <t>Convenios de Descentralización</t>
  </si>
  <si>
    <t>b3)</t>
  </si>
  <si>
    <t>Convenios de Reasignación</t>
  </si>
  <si>
    <t>b4)</t>
  </si>
  <si>
    <t>Fondos Distintos de Aportaciones  (C=c1+c2)</t>
  </si>
  <si>
    <t>c1)</t>
  </si>
  <si>
    <t>Fondo para Entidades Federativas y Municipios Productores de Hidrocarburos</t>
  </si>
  <si>
    <t>c2)</t>
  </si>
  <si>
    <t>Fondo Minero</t>
  </si>
  <si>
    <t>Otras Transferencias Federales Etiquetdas</t>
  </si>
  <si>
    <t>II. Total de Transferencias Federales Etiquetadas</t>
  </si>
  <si>
    <t>(II=A+B+C+D+E)</t>
  </si>
  <si>
    <r>
      <t xml:space="preserve">III. Ingresos Derivados de Financiamientos </t>
    </r>
    <r>
      <rPr>
        <sz val="8"/>
        <color theme="1"/>
        <rFont val="Arial"/>
        <family val="2"/>
      </rPr>
      <t>(III=A)</t>
    </r>
  </si>
  <si>
    <t>Ingresos derivados de Financiamientos</t>
  </si>
  <si>
    <r>
      <t xml:space="preserve">IV. Total de Ingresos  </t>
    </r>
    <r>
      <rPr>
        <sz val="8"/>
        <color theme="1"/>
        <rFont val="Arial"/>
        <family val="2"/>
      </rPr>
      <t>(IV=I+II+III)</t>
    </r>
  </si>
  <si>
    <t xml:space="preserve">      Datos Informativos</t>
  </si>
  <si>
    <t xml:space="preserve">      1. Ingresos Derivados de Financiamientos con Fuente de Pago de Ingresos de Libre Disposición</t>
  </si>
  <si>
    <t xml:space="preserve">      2. Ingresos Derivados de Financiamientos con Fuente de Pago de Transferencias Federales Etiquetadas</t>
  </si>
  <si>
    <r>
      <t xml:space="preserve">     3. Ingresos Derivados de Financiamientos  </t>
    </r>
    <r>
      <rPr>
        <sz val="8"/>
        <color theme="1"/>
        <rFont val="Arial"/>
        <family val="2"/>
      </rPr>
      <t>(3=1+2)</t>
    </r>
  </si>
  <si>
    <t>30/09/2020</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</si>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</sst>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font>
      <sz val="11"/>
      <color theme="1"/>
      <name val="Calibri"/>
      <family val="2"/>
      <scheme val="minor"/>
    </font>
    <font>
      <sz val="11"/>
      <color theme="1"/>
      <name val="Calibri"/>
      <family val="2"/>
      <scheme val="minor"/>
    </font>
    <font>
      <sz val="11"/>
      <color indexed="8"/>
      <name val="Calibri"/>
      <family val="2"/>
      <scheme val="minor"/>
    </font>
    <font>
      <b/>
      <sz val="18"/>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sz val="8"/>
      <name val="Arial"/>
      <family val="2"/>
    </font>
    <font>
      <b/>
      <sz val="8"/>
      <color theme="1"/>
      <name val="Soberana Sans"/>
    </font>
    <font>
      <b/>
      <sz val="8"/>
      <color theme="1"/>
      <name val="Arial"/>
      <family val="2"/>
    </font>
    <font>
      <sz val="8"/>
      <color theme="1"/>
      <name val="Arial"/>
      <family val="2"/>
    </font>
    <font>
      <sz val="11"/>
      <name val="Calibri"/>
      <family val="2"/>
      <scheme val="minor"/>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s>
  <cellStyleXfs count="6">
    <xf numFmtId="0" fontId="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1" fillId="0" borderId="0" xfId="1"/>
    <xf numFmtId="0" fontId="4" fillId="0" borderId="1" xfId="1" applyFont="1" applyBorder="1"/>
    <xf numFmtId="0" fontId="5" fillId="0" borderId="1" xfId="1" applyFont="1" applyBorder="1" applyAlignment="1">
      <alignment horizontal="justify"/>
    </xf>
    <xf numFmtId="0" fontId="6" fillId="0" borderId="0" xfId="1" applyFont="1"/>
    <xf numFmtId="0" fontId="4" fillId="0" borderId="1" xfId="1" applyFont="1" applyBorder="1" applyAlignment="1">
      <alignment vertical="center"/>
    </xf>
    <xf numFmtId="0" fontId="5" fillId="0" borderId="1" xfId="1" applyFont="1" applyBorder="1" applyAlignment="1">
      <alignment horizontal="justify" wrapText="1"/>
    </xf>
    <xf numFmtId="0" fontId="6" fillId="0" borderId="1" xfId="1" applyFont="1" applyBorder="1" applyAlignment="1">
      <alignment horizontal="justify" vertical="center"/>
    </xf>
    <xf numFmtId="0" fontId="6" fillId="0" borderId="1" xfId="1" applyFont="1" applyBorder="1" applyAlignment="1">
      <alignment horizontal="justify"/>
    </xf>
    <xf numFmtId="0" fontId="6" fillId="0" borderId="1" xfId="1" applyFont="1" applyBorder="1" applyAlignment="1">
      <alignment horizontal="justify" wrapText="1"/>
    </xf>
    <xf numFmtId="0" fontId="4" fillId="0" borderId="0" xfId="1" applyFont="1" applyBorder="1"/>
    <xf numFmtId="0" fontId="6" fillId="0" borderId="0" xfId="1" applyFont="1" applyAlignment="1">
      <alignment wrapText="1"/>
    </xf>
    <xf numFmtId="49" fontId="0" fillId="0" borderId="0" xfId="0" applyNumberFormat="1"/>
    <xf numFmtId="49" fontId="0" fillId="0" borderId="0" xfId="0" applyNumberFormat="1" applyAlignment="1">
      <alignment horizontal="right"/>
    </xf>
    <xf numFmtId="49" fontId="0" fillId="0" borderId="0" xfId="0" applyNumberFormat="1" applyBorder="1" applyAlignment="1">
      <alignment horizontal="right"/>
    </xf>
    <xf numFmtId="0" fontId="3" fillId="0" borderId="1" xfId="1" applyFont="1" applyBorder="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2" fontId="0" fillId="0" borderId="0" xfId="0" applyNumberFormat="1" applyFill="1"/>
    <xf numFmtId="0" fontId="0" fillId="0" borderId="0" xfId="0" applyFill="1"/>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horizontal="center" vertical="center"/>
    </xf>
    <xf numFmtId="0" fontId="8" fillId="0" borderId="9" xfId="0" applyFont="1" applyFill="1" applyBorder="1" applyAlignment="1">
      <alignment horizontal="center" vertical="center" wrapText="1"/>
    </xf>
    <xf numFmtId="2" fontId="9" fillId="0" borderId="0" xfId="0" applyNumberFormat="1" applyFont="1" applyFill="1" applyBorder="1" applyAlignment="1">
      <alignment horizontal="center" vertical="center"/>
    </xf>
    <xf numFmtId="0" fontId="10" fillId="3" borderId="5" xfId="0" applyFont="1" applyFill="1" applyBorder="1" applyAlignment="1">
      <alignment horizontal="justify" vertical="center"/>
    </xf>
    <xf numFmtId="0" fontId="10" fillId="3" borderId="0" xfId="0" applyFont="1" applyFill="1" applyBorder="1" applyAlignment="1">
      <alignment horizontal="justify" vertical="center"/>
    </xf>
    <xf numFmtId="0" fontId="10" fillId="3" borderId="6" xfId="0" applyFont="1" applyFill="1" applyBorder="1" applyAlignment="1">
      <alignment horizontal="justify" vertical="center"/>
    </xf>
    <xf numFmtId="43" fontId="10" fillId="3" borderId="6" xfId="5" applyFont="1" applyFill="1" applyBorder="1" applyAlignment="1">
      <alignment horizontal="right" vertical="center" wrapText="1"/>
    </xf>
    <xf numFmtId="43" fontId="10" fillId="3" borderId="6" xfId="0" applyNumberFormat="1" applyFont="1" applyFill="1" applyBorder="1" applyAlignment="1">
      <alignment horizontal="justify" vertical="center"/>
    </xf>
    <xf numFmtId="0" fontId="11" fillId="0" borderId="5" xfId="0" applyFont="1" applyFill="1" applyBorder="1" applyAlignment="1">
      <alignment horizontal="right" vertical="center"/>
    </xf>
    <xf numFmtId="0" fontId="11" fillId="0" borderId="0" xfId="0" applyFont="1" applyFill="1" applyAlignment="1">
      <alignment horizontal="justify" vertical="center" wrapText="1"/>
    </xf>
    <xf numFmtId="0" fontId="11" fillId="0" borderId="16" xfId="0" applyFont="1" applyFill="1" applyBorder="1" applyAlignment="1">
      <alignment horizontal="justify" vertical="center" wrapText="1"/>
    </xf>
    <xf numFmtId="43" fontId="11" fillId="0" borderId="6" xfId="5" applyFont="1" applyFill="1" applyBorder="1" applyAlignment="1">
      <alignment horizontal="right" vertical="center" wrapText="1"/>
    </xf>
    <xf numFmtId="2" fontId="11" fillId="0" borderId="6" xfId="5" applyNumberFormat="1" applyFont="1" applyFill="1" applyBorder="1" applyAlignment="1">
      <alignment horizontal="right" vertical="center" wrapText="1"/>
    </xf>
    <xf numFmtId="2" fontId="0" fillId="0" borderId="0" xfId="0" applyNumberFormat="1" applyFill="1" applyAlignment="1">
      <alignment vertical="center"/>
    </xf>
    <xf numFmtId="0" fontId="12" fillId="0" borderId="0" xfId="0" applyFont="1" applyFill="1"/>
    <xf numFmtId="49" fontId="0" fillId="0" borderId="0" xfId="0" applyNumberFormat="1" applyFill="1"/>
    <xf numFmtId="0" fontId="11" fillId="0" borderId="0"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5" xfId="0" applyFont="1" applyFill="1" applyBorder="1" applyAlignment="1">
      <alignment horizontal="left" vertical="center"/>
    </xf>
    <xf numFmtId="0" fontId="11" fillId="0" borderId="0" xfId="0" applyFont="1" applyFill="1" applyAlignment="1">
      <alignment horizontal="justify" vertical="center" wrapText="1"/>
    </xf>
    <xf numFmtId="0" fontId="11" fillId="0" borderId="16" xfId="0" applyFont="1" applyFill="1" applyBorder="1" applyAlignment="1">
      <alignment horizontal="justify" vertical="center" wrapText="1"/>
    </xf>
    <xf numFmtId="0" fontId="11" fillId="0" borderId="5" xfId="0" applyFont="1" applyFill="1" applyBorder="1" applyAlignment="1">
      <alignment horizontal="justify" vertical="center"/>
    </xf>
    <xf numFmtId="0" fontId="11" fillId="0" borderId="0" xfId="0" applyFont="1" applyFill="1" applyAlignment="1">
      <alignment horizontal="right" vertical="center" wrapText="1"/>
    </xf>
    <xf numFmtId="2" fontId="0" fillId="0" borderId="0" xfId="0" applyNumberFormat="1" applyFill="1" applyAlignment="1">
      <alignment horizontal="center" vertical="center"/>
    </xf>
    <xf numFmtId="43" fontId="0" fillId="0" borderId="0" xfId="5" applyFont="1" applyFill="1"/>
    <xf numFmtId="2" fontId="0" fillId="0" borderId="0" xfId="5" applyNumberFormat="1" applyFont="1" applyFill="1"/>
    <xf numFmtId="43" fontId="0" fillId="0" borderId="0" xfId="0" applyNumberFormat="1" applyFill="1"/>
    <xf numFmtId="49" fontId="0" fillId="0" borderId="0" xfId="0" applyNumberFormat="1" applyFill="1" applyAlignment="1">
      <alignment vertical="center"/>
    </xf>
    <xf numFmtId="0" fontId="10" fillId="0" borderId="5" xfId="0" applyFont="1" applyFill="1" applyBorder="1" applyAlignment="1">
      <alignment horizontal="left" vertical="center"/>
    </xf>
    <xf numFmtId="43" fontId="10" fillId="0" borderId="6" xfId="5" applyFont="1" applyFill="1" applyBorder="1" applyAlignment="1">
      <alignment horizontal="righ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43" fontId="10" fillId="0" borderId="6" xfId="0" applyNumberFormat="1" applyFont="1" applyFill="1" applyBorder="1" applyAlignment="1">
      <alignment horizontal="justify" vertical="center"/>
    </xf>
    <xf numFmtId="0" fontId="10" fillId="0" borderId="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6" xfId="0" applyFont="1" applyFill="1" applyBorder="1" applyAlignment="1">
      <alignment horizontal="justify" vertical="center"/>
    </xf>
    <xf numFmtId="0" fontId="11" fillId="0" borderId="0" xfId="0" applyFont="1" applyFill="1" applyAlignment="1">
      <alignment horizontal="left" vertical="center" wrapText="1"/>
    </xf>
    <xf numFmtId="0" fontId="11" fillId="0" borderId="16" xfId="0" applyFont="1" applyFill="1" applyBorder="1" applyAlignment="1">
      <alignment horizontal="left" vertical="center" wrapText="1"/>
    </xf>
    <xf numFmtId="0" fontId="11" fillId="0" borderId="0" xfId="0" applyFont="1" applyFill="1" applyAlignment="1">
      <alignment vertical="center" wrapText="1"/>
    </xf>
    <xf numFmtId="0" fontId="11" fillId="0" borderId="16" xfId="0" applyFont="1" applyFill="1" applyBorder="1" applyAlignment="1">
      <alignment vertical="center" wrapText="1"/>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6" xfId="0" applyFont="1" applyFill="1" applyBorder="1" applyAlignment="1">
      <alignment horizontal="left" vertical="center"/>
    </xf>
    <xf numFmtId="2" fontId="10" fillId="0" borderId="6" xfId="5" applyNumberFormat="1" applyFont="1" applyFill="1" applyBorder="1" applyAlignment="1">
      <alignment horizontal="right" vertical="center" wrapText="1"/>
    </xf>
    <xf numFmtId="43" fontId="0" fillId="0" borderId="0" xfId="0" applyNumberFormat="1" applyFill="1" applyAlignment="1">
      <alignment vertical="center"/>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7" xfId="0" applyFont="1" applyFill="1" applyBorder="1" applyAlignment="1">
      <alignment horizontal="left" vertical="center" wrapText="1"/>
    </xf>
    <xf numFmtId="43" fontId="11" fillId="0" borderId="18" xfId="5" applyFont="1" applyFill="1" applyBorder="1" applyAlignment="1">
      <alignment horizontal="right" vertical="center" wrapText="1"/>
    </xf>
    <xf numFmtId="43" fontId="11" fillId="0" borderId="19" xfId="5" applyFont="1" applyFill="1" applyBorder="1" applyAlignment="1">
      <alignment horizontal="right" vertical="center" wrapText="1"/>
    </xf>
    <xf numFmtId="0" fontId="13" fillId="0" borderId="0" xfId="0" applyFont="1"/>
  </cellXfs>
  <cellStyles count="6">
    <cellStyle name="Millares" xfId="5" builtinId="3"/>
    <cellStyle name="Millares 2" xfId="4"/>
    <cellStyle name="Millares 3"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3</xdr:col>
      <xdr:colOff>602977</xdr:colOff>
      <xdr:row>3</xdr:row>
      <xdr:rowOff>28575</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1822177"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180975</xdr:colOff>
      <xdr:row>0</xdr:row>
      <xdr:rowOff>57150</xdr:rowOff>
    </xdr:from>
    <xdr:to>
      <xdr:col>9</xdr:col>
      <xdr:colOff>781911</xdr:colOff>
      <xdr:row>2</xdr:row>
      <xdr:rowOff>217715</xdr:rowOff>
    </xdr:to>
    <xdr:pic>
      <xdr:nvPicPr>
        <xdr:cNvPr id="3"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57150"/>
          <a:ext cx="1562961" cy="598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ANCHEZ\Documents%20and%20Settings\deptoconta\Mis%20documentos\Copia%20de%20CATALOGO%20POR%20OBJETO%20DEL%20GA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ir/Documents/Estado%20Anal&#237;tico%20Detallado%20al%2030%20de%20sept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CATO2"/>
      <sheetName val="PRCATO2 (2)"/>
      <sheetName val="Hoja5"/>
      <sheetName val="Hoja2 (2)"/>
    </sheetNames>
    <sheetDataSet>
      <sheetData sheetId="0"/>
      <sheetData sheetId="1"/>
      <sheetData sheetId="2"/>
      <sheetData sheetId="3">
        <row r="3">
          <cell r="A3" t="str">
            <v>a</v>
          </cell>
          <cell r="B3" t="str">
            <v xml:space="preserve">  DESCRIPCION  </v>
          </cell>
        </row>
        <row r="5">
          <cell r="A5">
            <v>1000</v>
          </cell>
          <cell r="B5" t="str">
            <v>SERVICIOS PERSONALES</v>
          </cell>
        </row>
        <row r="6">
          <cell r="A6">
            <v>1100</v>
          </cell>
          <cell r="B6" t="str">
            <v>REMUNERACIONES AL PERSONAL DE CARACTER PERMANENTE</v>
          </cell>
        </row>
        <row r="7">
          <cell r="A7">
            <v>1110</v>
          </cell>
          <cell r="B7" t="str">
            <v>DIETAS</v>
          </cell>
        </row>
        <row r="8">
          <cell r="A8">
            <v>1120</v>
          </cell>
          <cell r="B8" t="str">
            <v>HABERES</v>
          </cell>
        </row>
        <row r="9">
          <cell r="A9">
            <v>1130</v>
          </cell>
          <cell r="B9" t="str">
            <v>SUELDOS BASE AL PERSONAL PERMANENTE</v>
          </cell>
        </row>
        <row r="10">
          <cell r="A10">
            <v>1131</v>
          </cell>
          <cell r="B10" t="str">
            <v>SUELDO BASE AL PERSONAL DE BASE</v>
          </cell>
        </row>
        <row r="11">
          <cell r="A11">
            <v>1132</v>
          </cell>
          <cell r="B11" t="str">
            <v>SUELDO BASE AL PERSONAL DE CONFIANZA</v>
          </cell>
        </row>
        <row r="12">
          <cell r="A12">
            <v>1140</v>
          </cell>
          <cell r="B12" t="str">
            <v>REMUNERACIONES POR ADSCRIPCION LABORAL EN EL EXTRANJERO</v>
          </cell>
        </row>
        <row r="13">
          <cell r="A13">
            <v>1200</v>
          </cell>
          <cell r="B13" t="str">
            <v>REMUNERACIONES AL PERSONAL DE CARACTER EVENTUAL</v>
          </cell>
        </row>
        <row r="14">
          <cell r="A14">
            <v>1210</v>
          </cell>
          <cell r="B14" t="str">
            <v>HONORARIOS ASIMILABLES A SALARIOS</v>
          </cell>
        </row>
        <row r="15">
          <cell r="A15">
            <v>1220</v>
          </cell>
          <cell r="B15" t="str">
            <v>SUELDOS BASE AL PERSONAL EVENTUAL</v>
          </cell>
        </row>
        <row r="16">
          <cell r="A16">
            <v>1230</v>
          </cell>
          <cell r="B16" t="str">
            <v>RETRIBUCIONES POR SERVICIOS DE CARACTER SOCIAL</v>
          </cell>
        </row>
        <row r="17">
          <cell r="A17">
            <v>1240</v>
          </cell>
          <cell r="B17" t="str">
            <v>RETRIBUCION A LOS REPRESENTANTES DE LOS TRABAJADORES Y DE LOS PATRONES EN LA JUNTA DE CONCILIACION Y ARBITRAJE</v>
          </cell>
        </row>
        <row r="18">
          <cell r="A18">
            <v>1300</v>
          </cell>
          <cell r="B18" t="str">
            <v>REMUNERACIONES ADICIONALES Y ESPECIALES</v>
          </cell>
        </row>
        <row r="19">
          <cell r="A19">
            <v>1310</v>
          </cell>
          <cell r="B19" t="str">
            <v>PRIMAS POR AﾑOS DE SERVICIOS EFECTIVOS PRESTADOS</v>
          </cell>
        </row>
        <row r="20">
          <cell r="A20">
            <v>1320</v>
          </cell>
          <cell r="B20" t="str">
            <v>PRIMAS DE VACACIONES, DOMINICAL Y GRATIFICACION DE FIN DE AﾑO</v>
          </cell>
        </row>
        <row r="21">
          <cell r="A21">
            <v>1321</v>
          </cell>
          <cell r="B21" t="str">
            <v>PRIMAS DE VACACIONES Y DOMINICAL</v>
          </cell>
        </row>
        <row r="22">
          <cell r="A22">
            <v>1322</v>
          </cell>
          <cell r="B22" t="str">
            <v>GRATIFICACION DE FIN DE A?O</v>
          </cell>
        </row>
        <row r="23">
          <cell r="A23">
            <v>1330</v>
          </cell>
          <cell r="B23" t="str">
            <v>HORAS EXTRAORDINARIAS</v>
          </cell>
        </row>
        <row r="24">
          <cell r="A24">
            <v>1340</v>
          </cell>
          <cell r="B24" t="str">
            <v>COMPENSACIONES</v>
          </cell>
        </row>
        <row r="25">
          <cell r="A25">
            <v>1350</v>
          </cell>
          <cell r="B25" t="str">
            <v>SOBREHABERES</v>
          </cell>
        </row>
        <row r="26">
          <cell r="A26">
            <v>1360</v>
          </cell>
          <cell r="B26" t="str">
            <v>ASIGNACIONES DE TECNICO, DE MANDO, POR COMISION, DE VUELO Y DE TECNICO ESPECIAL</v>
          </cell>
        </row>
        <row r="27">
          <cell r="A27">
            <v>1370</v>
          </cell>
          <cell r="B27" t="str">
            <v>HONORARIOS ESPECIALES</v>
          </cell>
        </row>
        <row r="28">
          <cell r="A28">
            <v>1380</v>
          </cell>
          <cell r="B28" t="str">
            <v>PARTICIPACIONES POR VIGILANCIA EN EL CUMPLIMIENTO DE LAS LEYES Y CUSTODIA DE VALORES</v>
          </cell>
        </row>
        <row r="29">
          <cell r="A29">
            <v>1400</v>
          </cell>
          <cell r="B29" t="str">
            <v>SEGURIDAD SOCIAL</v>
          </cell>
        </row>
        <row r="30">
          <cell r="A30">
            <v>1410</v>
          </cell>
          <cell r="B30" t="str">
            <v>APORTACIONES DE SEGURIDAD SOCIAL</v>
          </cell>
        </row>
        <row r="31">
          <cell r="A31">
            <v>1420</v>
          </cell>
          <cell r="B31" t="str">
            <v>APORTACIONES A FONDOS DE VIVIENDA</v>
          </cell>
        </row>
        <row r="32">
          <cell r="A32">
            <v>1430</v>
          </cell>
          <cell r="B32" t="str">
            <v>APORTACIONES AL SISTEMA DE AHORRO PARA EL RETIRO</v>
          </cell>
        </row>
        <row r="33">
          <cell r="A33">
            <v>1440</v>
          </cell>
          <cell r="B33" t="str">
            <v>APORTACIONES PARA SEGUROS</v>
          </cell>
        </row>
        <row r="34">
          <cell r="A34">
            <v>1500</v>
          </cell>
          <cell r="B34" t="str">
            <v>OTRAS PRESTACIONES SOCIALES Y ECONOMICAS</v>
          </cell>
        </row>
        <row r="35">
          <cell r="A35">
            <v>1510</v>
          </cell>
          <cell r="B35" t="str">
            <v>CUOTAS PARA EL FONDO DE AHORRO</v>
          </cell>
        </row>
        <row r="36">
          <cell r="A36">
            <v>1520</v>
          </cell>
          <cell r="B36" t="str">
            <v>INDEMNIZACIONES</v>
          </cell>
        </row>
        <row r="37">
          <cell r="A37">
            <v>1530</v>
          </cell>
          <cell r="B37" t="str">
            <v>PRESTACIONES Y HABERES DE RETIRO</v>
          </cell>
        </row>
        <row r="38">
          <cell r="A38">
            <v>1540</v>
          </cell>
          <cell r="B38" t="str">
            <v>PRESTACIONES CONTRACTUALES</v>
          </cell>
        </row>
        <row r="39">
          <cell r="A39">
            <v>1550</v>
          </cell>
          <cell r="B39" t="str">
            <v>PRESTACIONES PARA CAPACITACION DE LOS SERVIDORES PUBLICOS</v>
          </cell>
        </row>
        <row r="40">
          <cell r="A40">
            <v>1590</v>
          </cell>
          <cell r="B40" t="str">
            <v>OTRAS PRESTACIONES SOCIALES Y ECONOMICAS</v>
          </cell>
        </row>
        <row r="41">
          <cell r="A41">
            <v>1600</v>
          </cell>
          <cell r="B41" t="str">
            <v>PREVISIONES</v>
          </cell>
        </row>
        <row r="42">
          <cell r="A42">
            <v>1610</v>
          </cell>
          <cell r="B42" t="str">
            <v>PREVISIONES DE CARACTER LABORAL, ECONOMICA Y DE SEGURIDAD SOCIAL</v>
          </cell>
        </row>
        <row r="43">
          <cell r="A43">
            <v>1700</v>
          </cell>
          <cell r="B43" t="str">
            <v>PAGO DE ESTIMULOS A SERVIDORES PUBLICOS</v>
          </cell>
        </row>
        <row r="44">
          <cell r="A44">
            <v>1710</v>
          </cell>
          <cell r="B44" t="str">
            <v>ESTIMULOS</v>
          </cell>
        </row>
        <row r="45">
          <cell r="A45">
            <v>1720</v>
          </cell>
          <cell r="B45" t="str">
            <v>RECOMPENSAS</v>
          </cell>
        </row>
        <row r="46">
          <cell r="A46">
            <v>2000</v>
          </cell>
          <cell r="B46" t="str">
            <v>MATERIALES Y SUMINISTROS</v>
          </cell>
        </row>
        <row r="47">
          <cell r="A47">
            <v>2100</v>
          </cell>
          <cell r="B47" t="str">
            <v>MATERIALES DE ADMINISTRACION, EMISION DE DOCUMENTOS Y ARTICULOS OFICIALES</v>
          </cell>
        </row>
        <row r="48">
          <cell r="A48">
            <v>2110</v>
          </cell>
          <cell r="B48" t="str">
            <v>MATERIALES, UTILES Y EQUIPOS MENORES DE OFICINA</v>
          </cell>
        </row>
        <row r="49">
          <cell r="A49">
            <v>2120</v>
          </cell>
          <cell r="B49" t="str">
            <v>MATERIALES Y UTILES DE IMPRESION Y REPRODUCCION</v>
          </cell>
        </row>
        <row r="50">
          <cell r="A50">
            <v>2130</v>
          </cell>
          <cell r="B50" t="str">
            <v>MATERIAL ESTADISTICO Y GEOGRAFICO</v>
          </cell>
        </row>
        <row r="51">
          <cell r="A51">
            <v>2140</v>
          </cell>
          <cell r="B51" t="str">
            <v>MATERIALES, UTILES Y EQUIPOS MENORES DE TECNOLOGIAS DE LA INFORMACION Y COMUNICACIONES</v>
          </cell>
        </row>
        <row r="52">
          <cell r="A52">
            <v>2150</v>
          </cell>
          <cell r="B52" t="str">
            <v>MATERIAL IMPRESO E INFORMACION DIGITAL</v>
          </cell>
        </row>
        <row r="53">
          <cell r="A53">
            <v>2160</v>
          </cell>
          <cell r="B53" t="str">
            <v>MATERIAL DE LIMPIEZA</v>
          </cell>
        </row>
        <row r="54">
          <cell r="A54">
            <v>2170</v>
          </cell>
          <cell r="B54" t="str">
            <v>MATERIALES Y UTILES DE ENSEﾑANZA</v>
          </cell>
        </row>
        <row r="55">
          <cell r="A55">
            <v>2180</v>
          </cell>
          <cell r="B55" t="str">
            <v>MATERIALES PARA EL REGISTRO E IDENTIFICACION DE BIENES Y PERSONAS</v>
          </cell>
        </row>
        <row r="56">
          <cell r="A56">
            <v>2200</v>
          </cell>
          <cell r="B56" t="str">
            <v>ALIMENTOS Y UTENSILIOS</v>
          </cell>
        </row>
        <row r="57">
          <cell r="A57">
            <v>2210</v>
          </cell>
          <cell r="B57" t="str">
            <v>PRODUCTOS ALIMENTICIOS PARA PERSONAS</v>
          </cell>
        </row>
        <row r="58">
          <cell r="A58">
            <v>2220</v>
          </cell>
          <cell r="B58" t="str">
            <v>PRODUCTOS ALIMENTICIOS PARA ANIMALES</v>
          </cell>
        </row>
        <row r="59">
          <cell r="A59">
            <v>2230</v>
          </cell>
          <cell r="B59" t="str">
            <v>UTENSILIOS PARA EL SERVICIO DE ALIMENTACION</v>
          </cell>
        </row>
        <row r="60">
          <cell r="A60">
            <v>2300</v>
          </cell>
          <cell r="B60" t="str">
            <v>MATERIAS PRIMAS Y MATERIALES DE PRODUCCION Y COMERCIALIZACION</v>
          </cell>
        </row>
        <row r="61">
          <cell r="A61">
            <v>2310</v>
          </cell>
          <cell r="B61" t="str">
            <v>PRODUCTOS ALIMENTICIOS, AGROPECUARIOS Y FORESTALES ADQUIRIDOS COMO MATERIA PRIMA</v>
          </cell>
        </row>
        <row r="62">
          <cell r="A62">
            <v>2320</v>
          </cell>
          <cell r="B62" t="str">
            <v>INSUMOS TEXTILES ADQUIRIDOS COMO MATERIA PRIMA</v>
          </cell>
        </row>
        <row r="63">
          <cell r="A63">
            <v>2330</v>
          </cell>
          <cell r="B63" t="str">
            <v>PRODUCTOS DE PAPEL, CARTON E IMPRESOS ADQUIRIDOS COMO MATERIA PRIMA</v>
          </cell>
        </row>
        <row r="64">
          <cell r="A64">
            <v>2340</v>
          </cell>
          <cell r="B64" t="str">
            <v>COMBUSTIBLES, LUBRICANTES, ADITIVOS, CARBON Y SUS DERIVADOS ADQUIRIDOS COMO MATERIA PRIMA</v>
          </cell>
        </row>
        <row r="65">
          <cell r="A65">
            <v>2350</v>
          </cell>
          <cell r="B65" t="str">
            <v>PRODUCTOS QUIMICOS, FARMACEUTICOS Y DE LABORATORIO ADQUIRIDOS COMO MATERIA PRIMA</v>
          </cell>
        </row>
        <row r="66">
          <cell r="A66">
            <v>2360</v>
          </cell>
          <cell r="B66" t="str">
            <v>PRODUCTOS METALICOS Y A BASE DE MINERALES NO METALICOS ADQUIRIDOS COMO MATERIA PRIMA</v>
          </cell>
        </row>
        <row r="67">
          <cell r="A67">
            <v>2370</v>
          </cell>
          <cell r="B67" t="str">
            <v>PRODUCTOS DE CUERO, PIEL, PLASTICO Y HULE ADQUIRIDOS COMO MATERIA PRIMA</v>
          </cell>
        </row>
        <row r="68">
          <cell r="A68">
            <v>2380</v>
          </cell>
          <cell r="B68" t="str">
            <v>MERCANCIAS ADQUIRIDAS PARA SU COMERCIALIZACION</v>
          </cell>
        </row>
        <row r="69">
          <cell r="A69">
            <v>2390</v>
          </cell>
          <cell r="B69" t="str">
            <v>OTROS PRODUCTOS ADQUIRIDOS COMO MATERIA PRIMA</v>
          </cell>
        </row>
        <row r="70">
          <cell r="A70">
            <v>2400</v>
          </cell>
          <cell r="B70" t="str">
            <v>MATERIALES Y ARTICULOS DE CONSTRUCCION Y DE REPARACION</v>
          </cell>
        </row>
        <row r="71">
          <cell r="A71">
            <v>2410</v>
          </cell>
          <cell r="B71" t="str">
            <v>PRODUCTOS MINERALES NO METALICOS</v>
          </cell>
        </row>
        <row r="72">
          <cell r="A72">
            <v>2420</v>
          </cell>
          <cell r="B72" t="str">
            <v>CEMENTO Y PRODUCTOS DE CONCRETO</v>
          </cell>
        </row>
        <row r="73">
          <cell r="A73">
            <v>2430</v>
          </cell>
          <cell r="B73" t="str">
            <v>CAL, YESO Y PRODUCTOS DE YESO</v>
          </cell>
        </row>
        <row r="74">
          <cell r="A74">
            <v>2440</v>
          </cell>
          <cell r="B74" t="str">
            <v>MADERA Y PRODUCTOS DE MADERA</v>
          </cell>
        </row>
        <row r="75">
          <cell r="A75">
            <v>2450</v>
          </cell>
          <cell r="B75" t="str">
            <v>VIDRIO Y PRODUCTOS DE VIDRIO</v>
          </cell>
        </row>
        <row r="76">
          <cell r="A76">
            <v>2460</v>
          </cell>
          <cell r="B76" t="str">
            <v>MATERIAL ELECTRICO Y ELECTRONICO</v>
          </cell>
        </row>
        <row r="77">
          <cell r="A77">
            <v>2470</v>
          </cell>
          <cell r="B77" t="str">
            <v>ARTICULOS METALICOS PARA LA CONSTRUCCION</v>
          </cell>
        </row>
        <row r="78">
          <cell r="A78">
            <v>2480</v>
          </cell>
          <cell r="B78" t="str">
            <v>MATERIALES COMPLEMENTARIOS</v>
          </cell>
        </row>
        <row r="79">
          <cell r="A79">
            <v>2490</v>
          </cell>
          <cell r="B79" t="str">
            <v>OTROS MATERIALES Y ARTICULOS DE CONSTRUCCION Y REPARACION</v>
          </cell>
        </row>
        <row r="80">
          <cell r="A80">
            <v>2500</v>
          </cell>
          <cell r="B80" t="str">
            <v>PRODUCTOS QUIMICOS, FARMACEUTICOS Y DE LABORATORIO</v>
          </cell>
        </row>
        <row r="81">
          <cell r="A81">
            <v>2510</v>
          </cell>
          <cell r="B81" t="str">
            <v>PRODUCTOS QUIMICOS BASICOS</v>
          </cell>
        </row>
        <row r="82">
          <cell r="A82">
            <v>2520</v>
          </cell>
          <cell r="B82" t="str">
            <v>FERTILIZANTES, PESTICIDAS Y OTROS AGROQUIMICOS</v>
          </cell>
        </row>
        <row r="83">
          <cell r="A83">
            <v>2530</v>
          </cell>
          <cell r="B83" t="str">
            <v>MEDICINAS Y PRODUCTOS FARMACEUTICOS</v>
          </cell>
        </row>
        <row r="84">
          <cell r="A84">
            <v>2540</v>
          </cell>
          <cell r="B84" t="str">
            <v>MATERIALES, ACCESORIOS Y SUMINISTROS MEDICOS</v>
          </cell>
        </row>
        <row r="85">
          <cell r="A85">
            <v>2550</v>
          </cell>
          <cell r="B85" t="str">
            <v>MATERIALES, ACCESORIOS Y SUMINISTROS DE LABORATORIO</v>
          </cell>
        </row>
        <row r="86">
          <cell r="A86">
            <v>2560</v>
          </cell>
          <cell r="B86" t="str">
            <v>FIBRAS SINTETICAS, HULES, PLASTICOS Y DERIVADOS</v>
          </cell>
        </row>
        <row r="87">
          <cell r="A87">
            <v>2590</v>
          </cell>
          <cell r="B87" t="str">
            <v>OTROS PRODUCTOS QUIMICOS</v>
          </cell>
        </row>
        <row r="88">
          <cell r="A88">
            <v>2600</v>
          </cell>
          <cell r="B88" t="str">
            <v>COMBUSTIBLES, LUBRICANTES Y ADITIVOS</v>
          </cell>
        </row>
        <row r="89">
          <cell r="A89">
            <v>2610</v>
          </cell>
          <cell r="B89" t="str">
            <v>COMBUSTIBLES, LUBRICANTES Y ADITIVOS</v>
          </cell>
        </row>
        <row r="90">
          <cell r="A90">
            <v>2611</v>
          </cell>
          <cell r="B90" t="str">
            <v>COMBUSTIBLES</v>
          </cell>
        </row>
        <row r="91">
          <cell r="A91">
            <v>2612</v>
          </cell>
          <cell r="B91" t="str">
            <v>LUBRICANTES Y ADITIVOS</v>
          </cell>
        </row>
        <row r="92">
          <cell r="A92">
            <v>2620</v>
          </cell>
          <cell r="B92" t="str">
            <v>CARBON Y SUS DERIVADOS</v>
          </cell>
        </row>
        <row r="93">
          <cell r="A93">
            <v>2700</v>
          </cell>
          <cell r="B93" t="str">
            <v>VESTUARIO, BLANCOS, PRENDAS DE PROTECCION Y ARTICULOS DEPORTIVOS</v>
          </cell>
        </row>
        <row r="94">
          <cell r="A94">
            <v>2710</v>
          </cell>
          <cell r="B94" t="str">
            <v>VESTUARIO Y UNIFORMES</v>
          </cell>
        </row>
        <row r="95">
          <cell r="A95">
            <v>2720</v>
          </cell>
          <cell r="B95" t="str">
            <v>PRENDAS DE SEGURIDAD Y PROTECCION PERSONAL</v>
          </cell>
        </row>
        <row r="96">
          <cell r="A96">
            <v>2730</v>
          </cell>
          <cell r="B96" t="str">
            <v>ARTICULOS DEPORTIVOS</v>
          </cell>
        </row>
        <row r="97">
          <cell r="A97">
            <v>2740</v>
          </cell>
          <cell r="B97" t="str">
            <v>PRODUCTOS TEXTILES</v>
          </cell>
        </row>
        <row r="98">
          <cell r="A98">
            <v>2750</v>
          </cell>
          <cell r="B98" t="str">
            <v>BLANCOS Y OTROS PRODUCTOS TEXTILES, EXCEPTO PRENDAS DE VESTIR</v>
          </cell>
        </row>
        <row r="99">
          <cell r="A99">
            <v>2800</v>
          </cell>
          <cell r="B99" t="str">
            <v>MATERIALES Y SUMINISTROS PARA SEGURIDAD PUBLICA</v>
          </cell>
        </row>
        <row r="100">
          <cell r="A100">
            <v>2810</v>
          </cell>
          <cell r="B100" t="str">
            <v>SUSTANCIAS Y MATERIALES EXPLOSIVOS</v>
          </cell>
        </row>
        <row r="101">
          <cell r="A101">
            <v>2820</v>
          </cell>
          <cell r="B101" t="str">
            <v>MATERIALES DE SEGURIDAD PUBLICA</v>
          </cell>
        </row>
        <row r="102">
          <cell r="A102">
            <v>2830</v>
          </cell>
          <cell r="B102" t="str">
            <v>PRENDAS DE PROTECCION PARA SEGURIDAD PUBLICA</v>
          </cell>
        </row>
        <row r="103">
          <cell r="A103">
            <v>2900</v>
          </cell>
          <cell r="B103" t="str">
            <v>HERRAMIENTAS, REFACCIONES Y ACCESORIOS MENORES</v>
          </cell>
        </row>
        <row r="104">
          <cell r="A104">
            <v>2910</v>
          </cell>
          <cell r="B104" t="str">
            <v>HERRAMIENTAS MENORES</v>
          </cell>
        </row>
        <row r="105">
          <cell r="A105">
            <v>2920</v>
          </cell>
          <cell r="B105" t="str">
            <v>REFACCIONES Y ACCESORIOS MENORES DE EDIFICIOS</v>
          </cell>
        </row>
        <row r="106">
          <cell r="A106">
            <v>2930</v>
          </cell>
          <cell r="B106" t="str">
            <v>REFACCIONES Y ACCESORIOS MENORES DE MOBILIARIO Y EQUIPO DE ADMINISTRACION, EDUCACIONAL Y RECREATIVO</v>
          </cell>
        </row>
        <row r="107">
          <cell r="A107">
            <v>2940</v>
          </cell>
          <cell r="B107" t="str">
            <v>REFACCIONES Y ACCESORIOS MENORES DE EQUIPO DE COMPUTO Y TECNOLOGIAS DE LA INFORMACION</v>
          </cell>
        </row>
        <row r="108">
          <cell r="A108">
            <v>2950</v>
          </cell>
          <cell r="B108" t="str">
            <v>REFACCIONES Y ACCESORIOS MENORES DE EQUIPO E INSTRUMENTAL MEDICO Y DE LABORATORIO</v>
          </cell>
        </row>
        <row r="109">
          <cell r="A109">
            <v>2960</v>
          </cell>
          <cell r="B109" t="str">
            <v>REFACCIONES Y ACCESORIOS MENORES DE EQUIPO DE TRANSPORTE</v>
          </cell>
        </row>
        <row r="110">
          <cell r="A110">
            <v>2970</v>
          </cell>
          <cell r="B110" t="str">
            <v>REFACCIONES Y ACCESORIOS MENORES DE EQUIPO DE DEFENSA Y SEGURIDAD</v>
          </cell>
        </row>
        <row r="111">
          <cell r="A111">
            <v>2980</v>
          </cell>
          <cell r="B111" t="str">
            <v>REFACCIONES Y ACCESORIOS MENORES DE MAQUINARIA Y OTROS EQUIPOS</v>
          </cell>
        </row>
        <row r="112">
          <cell r="A112">
            <v>2990</v>
          </cell>
          <cell r="B112" t="str">
            <v>REFACCIONES Y ACCESORIOS MENORES OTROS BIENES MUEBLES</v>
          </cell>
        </row>
        <row r="113">
          <cell r="A113">
            <v>3000</v>
          </cell>
          <cell r="B113" t="str">
            <v>SERVICIOS GENERALES</v>
          </cell>
        </row>
        <row r="114">
          <cell r="A114">
            <v>3100</v>
          </cell>
          <cell r="B114" t="str">
            <v>SERVICIOS BASICOS</v>
          </cell>
        </row>
        <row r="115">
          <cell r="A115">
            <v>3110</v>
          </cell>
          <cell r="B115" t="str">
            <v>ENERGIA ELECTRICA</v>
          </cell>
        </row>
        <row r="116">
          <cell r="A116">
            <v>3120</v>
          </cell>
          <cell r="B116" t="str">
            <v>GAS</v>
          </cell>
        </row>
        <row r="117">
          <cell r="A117">
            <v>3130</v>
          </cell>
          <cell r="B117" t="str">
            <v>AGUA</v>
          </cell>
        </row>
        <row r="118">
          <cell r="A118">
            <v>3140</v>
          </cell>
          <cell r="B118" t="str">
            <v>TELEFONIA TRADICIONAL</v>
          </cell>
        </row>
        <row r="119">
          <cell r="A119">
            <v>3150</v>
          </cell>
          <cell r="B119" t="str">
            <v>TELEFONIA CELULAR</v>
          </cell>
        </row>
        <row r="120">
          <cell r="A120">
            <v>3160</v>
          </cell>
          <cell r="B120" t="str">
            <v>SERVICIOS DE TELECOMUNICACIONES Y SATELITES</v>
          </cell>
        </row>
        <row r="121">
          <cell r="A121">
            <v>3170</v>
          </cell>
          <cell r="B121" t="str">
            <v>SERVICIOS DE ACCESO DE INTERNET, REDES Y PROCESAMIENTO DE INFORMACION</v>
          </cell>
        </row>
        <row r="122">
          <cell r="A122">
            <v>3180</v>
          </cell>
          <cell r="B122" t="str">
            <v>SERVICIOS POSTALES Y TELEGRAFICOS</v>
          </cell>
        </row>
        <row r="123">
          <cell r="A123">
            <v>3190</v>
          </cell>
          <cell r="B123" t="str">
            <v>SERVICIOS INTEGRALES Y OTROS SERVICIOS</v>
          </cell>
        </row>
        <row r="124">
          <cell r="A124">
            <v>3200</v>
          </cell>
          <cell r="B124" t="str">
            <v>SERVICIOS DE ARRENDAMIENTO</v>
          </cell>
        </row>
        <row r="125">
          <cell r="A125">
            <v>3210</v>
          </cell>
          <cell r="B125" t="str">
            <v>ARRENDAMIENTO DE TERRENOS</v>
          </cell>
        </row>
        <row r="126">
          <cell r="A126">
            <v>3220</v>
          </cell>
          <cell r="B126" t="str">
            <v>ARRENDAMIENTO DE EDIFICIOS</v>
          </cell>
        </row>
        <row r="127">
          <cell r="A127">
            <v>3230</v>
          </cell>
          <cell r="B127" t="str">
            <v>ARRENDAMIENTO DE MOBILIARIO Y EQUIPO DE ADMINISTRACION, EDUCACIONAL Y RECREATIVO</v>
          </cell>
        </row>
        <row r="128">
          <cell r="A128">
            <v>3240</v>
          </cell>
          <cell r="B128" t="str">
            <v>ARRENDAMIENTO DE EQUIPO E INSTRUMENTAL MEDICO Y DE LABORATORIO</v>
          </cell>
        </row>
        <row r="129">
          <cell r="A129">
            <v>3250</v>
          </cell>
          <cell r="B129" t="str">
            <v>ARRENDAMIENTO DE EQUIPO DE TRANSPORTE</v>
          </cell>
        </row>
        <row r="130">
          <cell r="A130">
            <v>3260</v>
          </cell>
          <cell r="B130" t="str">
            <v>ARRENDAMIENTO DE MAQUINARIA, OTROS EQUIPOS Y HERRAMIENTAS</v>
          </cell>
        </row>
        <row r="131">
          <cell r="A131">
            <v>3270</v>
          </cell>
          <cell r="B131" t="str">
            <v>ARRENDAMIENTO DE ACTIVOS INTANGIBLES</v>
          </cell>
        </row>
        <row r="132">
          <cell r="A132">
            <v>3280</v>
          </cell>
          <cell r="B132" t="str">
            <v>ARRENDAMIENTO FINANCIERO</v>
          </cell>
        </row>
        <row r="133">
          <cell r="A133">
            <v>3290</v>
          </cell>
          <cell r="B133" t="str">
            <v>OTROS ARRENDAMIENTOS</v>
          </cell>
        </row>
        <row r="134">
          <cell r="A134">
            <v>3300</v>
          </cell>
          <cell r="B134" t="str">
            <v>SERVICIOS PROFESIONALES, CIENTIFICOS, TECNICOS Y OTROS SERVICIOS</v>
          </cell>
        </row>
        <row r="135">
          <cell r="A135">
            <v>3310</v>
          </cell>
          <cell r="B135" t="str">
            <v>SERVICIOS LEGALES, DE CONTABILIDAD, AUDITORIA Y RELACIONADOS</v>
          </cell>
        </row>
        <row r="136">
          <cell r="A136">
            <v>3320</v>
          </cell>
          <cell r="B136" t="str">
            <v>SERVICIOS DE DISEﾑO, ARQUITECTURA, INGENIERIA Y ACTIVIDADES RELACIONADAS</v>
          </cell>
        </row>
        <row r="137">
          <cell r="A137">
            <v>3330</v>
          </cell>
          <cell r="B137" t="str">
            <v>SERVICIOS DE CONSULTORIA ADMINISTRATIVA, PROCESOS, TECNICA Y EN TECNOLOGIAS DE LA INFORMACION</v>
          </cell>
        </row>
        <row r="138">
          <cell r="A138">
            <v>3340</v>
          </cell>
          <cell r="B138" t="str">
            <v>SERVICIOS DE CAPACITACION</v>
          </cell>
        </row>
        <row r="139">
          <cell r="A139">
            <v>3350</v>
          </cell>
          <cell r="B139" t="str">
            <v>SERVICIOS DE INVESTIGACION CIENTIFICA Y DESARROLLO</v>
          </cell>
        </row>
        <row r="140">
          <cell r="A140">
            <v>3360</v>
          </cell>
          <cell r="B140" t="str">
            <v>SERVICIOS DE APOYO ADMINISTRATIVO, FOTOCOPIADO E IMPRESION</v>
          </cell>
        </row>
        <row r="141">
          <cell r="A141">
            <v>3370</v>
          </cell>
          <cell r="B141" t="str">
            <v>SERVICIOS DE PROTECCION Y SEGURIDAD</v>
          </cell>
        </row>
        <row r="142">
          <cell r="A142">
            <v>3380</v>
          </cell>
          <cell r="B142" t="str">
            <v>SERVICIOS DE VIGILANCIA</v>
          </cell>
        </row>
        <row r="143">
          <cell r="A143">
            <v>3390</v>
          </cell>
          <cell r="B143" t="str">
            <v>SERVICIOS PROFESIONALES, CIENTIFICOS Y TECNICOS INTEGRALES</v>
          </cell>
        </row>
        <row r="144">
          <cell r="A144">
            <v>3400</v>
          </cell>
          <cell r="B144" t="str">
            <v>SERVICIOS FINANCIEROS, BANCARIOS Y COMERCIALES</v>
          </cell>
        </row>
        <row r="145">
          <cell r="A145">
            <v>3410</v>
          </cell>
          <cell r="B145" t="str">
            <v>SERVICIOS FINANCIEROS Y BANCARIOS</v>
          </cell>
        </row>
        <row r="146">
          <cell r="A146">
            <v>3420</v>
          </cell>
          <cell r="B146" t="str">
            <v>SERVICIOS DE COBRANZA, INVESTIGACION CREDITICIA Y SIMILAR</v>
          </cell>
        </row>
        <row r="147">
          <cell r="A147">
            <v>3430</v>
          </cell>
          <cell r="B147" t="str">
            <v>SERVICIOS DE RECAUDACION, TRASLADO Y CUSTODIA DE VALORES</v>
          </cell>
        </row>
        <row r="148">
          <cell r="A148">
            <v>3440</v>
          </cell>
          <cell r="B148" t="str">
            <v>SEGUROS DE RESPONSABILIDAD PATRIMONIAL Y FIANZAS</v>
          </cell>
        </row>
        <row r="149">
          <cell r="A149">
            <v>3450</v>
          </cell>
          <cell r="B149" t="str">
            <v>SEGUROS DE BIENES PATRIMONIALES</v>
          </cell>
        </row>
        <row r="150">
          <cell r="A150">
            <v>3460</v>
          </cell>
          <cell r="B150" t="str">
            <v>ALMACENAJE, ENVASE Y EMBALAJE</v>
          </cell>
        </row>
        <row r="151">
          <cell r="A151">
            <v>3470</v>
          </cell>
          <cell r="B151" t="str">
            <v>FLETES Y MANIOBRAS</v>
          </cell>
        </row>
        <row r="152">
          <cell r="A152">
            <v>3480</v>
          </cell>
          <cell r="B152" t="str">
            <v>COMISIONES POR VENTAS</v>
          </cell>
        </row>
        <row r="153">
          <cell r="A153">
            <v>3490</v>
          </cell>
          <cell r="B153" t="str">
            <v>SERVICIOS FINANCIEROS, BANCARIOS Y COMERCIALES INTEGRALES</v>
          </cell>
        </row>
        <row r="154">
          <cell r="A154">
            <v>3500</v>
          </cell>
          <cell r="B154" t="str">
            <v>SERVICIOS DE INSTALACION, REPARACION, MANTENIMIENTO Y CONSERVACION</v>
          </cell>
        </row>
        <row r="155">
          <cell r="A155">
            <v>3510</v>
          </cell>
          <cell r="B155" t="str">
            <v>CONSERVACION Y MANTENIMIENTO MENOR DE INMUEBLES</v>
          </cell>
        </row>
        <row r="156">
          <cell r="A156">
            <v>3520</v>
          </cell>
          <cell r="B156" t="str">
            <v>INSTALACION, REPARACION Y MANTENIMIENTO DE MOBILIARIO Y EQUIPO DE ADMINISTRACION, EDUCACIONAL Y RECREATIVO</v>
          </cell>
        </row>
        <row r="157">
          <cell r="A157">
            <v>3530</v>
          </cell>
          <cell r="B157" t="str">
            <v>INSTALACION, REPARACION Y MANTENIMIENTO DE EQUIPO DE COMPUTO Y TECNOLOGIAS DE LA INFORMACION</v>
          </cell>
        </row>
        <row r="158">
          <cell r="A158">
            <v>3540</v>
          </cell>
          <cell r="B158" t="str">
            <v>INSTALACION, REPARACION Y MANTENIMIENTO DE EQUIPO E INSTRUMENTAL MEDICO Y DE LABORATORIO</v>
          </cell>
        </row>
        <row r="159">
          <cell r="A159">
            <v>3550</v>
          </cell>
          <cell r="B159" t="str">
            <v>REPARACION Y MANTENIMIENTO DE EQUIPO DE TRANSPORTE</v>
          </cell>
        </row>
        <row r="160">
          <cell r="A160">
            <v>3560</v>
          </cell>
          <cell r="B160" t="str">
            <v>REPARACION Y MANTENIMIENTO DE EQUIPO DE DEFENSA Y SEGURIDAD</v>
          </cell>
        </row>
        <row r="161">
          <cell r="A161">
            <v>3570</v>
          </cell>
          <cell r="B161" t="str">
            <v>INSTALACION, REPARACION Y MANTENIMIENTO DE MAQUINARIA, OTROS EQUIPOS Y HERRAMIENTA</v>
          </cell>
        </row>
        <row r="162">
          <cell r="A162">
            <v>3580</v>
          </cell>
          <cell r="B162" t="str">
            <v>SERVICIOS DE LIMPIEZA Y MANEJO DE DESECHOS</v>
          </cell>
        </row>
        <row r="163">
          <cell r="A163">
            <v>3590</v>
          </cell>
          <cell r="B163" t="str">
            <v>SERVICIOS DE JARDINERIA Y FUMIGACION</v>
          </cell>
        </row>
        <row r="164">
          <cell r="A164">
            <v>3600</v>
          </cell>
          <cell r="B164" t="str">
            <v>SERVICIOS DE COMUNICACION SOCIAL Y PUBLICIDAD</v>
          </cell>
        </row>
        <row r="165">
          <cell r="A165">
            <v>3610</v>
          </cell>
          <cell r="B165" t="str">
            <v>DIFUSION POR RADIO, TELEVISION Y OTROS MEDIOS DE MENSAJES SOBRE PROGRAMAS Y ACTIVIDADES GUBERNAMENTALES</v>
          </cell>
        </row>
        <row r="166">
          <cell r="A166">
            <v>3620</v>
          </cell>
          <cell r="B166" t="str">
            <v>DIFUSION POR RADIO, TELEVISION Y OTROS MEDIOS DE MENSAJES COMERCIALES PARA PROMOVER LA VENTA DE BIENES O SERVICIOS</v>
          </cell>
        </row>
        <row r="167">
          <cell r="A167">
            <v>3630</v>
          </cell>
          <cell r="B167" t="str">
            <v>SERVICIOS DE CREATIVIDAD, PREPRODUCCION Y PRODUCCION DE PUBLICIDAD, EXCEPTO INTERNET</v>
          </cell>
        </row>
        <row r="168">
          <cell r="A168">
            <v>3640</v>
          </cell>
          <cell r="B168" t="str">
            <v>SERVICIOS DE REVELADO DE FOTOGRAFIAS</v>
          </cell>
        </row>
        <row r="169">
          <cell r="A169">
            <v>3650</v>
          </cell>
          <cell r="B169" t="str">
            <v>SERVICIOS DE LA INDUSTRIA FILMICA, DEL SONIDO Y DEL VIDEO</v>
          </cell>
        </row>
        <row r="170">
          <cell r="A170">
            <v>3660</v>
          </cell>
          <cell r="B170" t="str">
            <v>SERVICIO DE CREACION Y DIFUSION DE CONTENIDO EXCLUSIVAMENTE A TRAVES DE INTERNET</v>
          </cell>
        </row>
        <row r="171">
          <cell r="A171">
            <v>3690</v>
          </cell>
          <cell r="B171" t="str">
            <v>OTROS SERVICIOS DE INFORMACION</v>
          </cell>
        </row>
        <row r="172">
          <cell r="A172">
            <v>3700</v>
          </cell>
          <cell r="B172" t="str">
            <v>SERVICIOS DE TRASLADO Y VIATICOS</v>
          </cell>
        </row>
        <row r="173">
          <cell r="A173">
            <v>3710</v>
          </cell>
          <cell r="B173" t="str">
            <v>PASAJES AEREOS</v>
          </cell>
        </row>
        <row r="174">
          <cell r="A174">
            <v>3711</v>
          </cell>
          <cell r="B174" t="str">
            <v>PASAJES AEREOS NACIONALES</v>
          </cell>
        </row>
        <row r="175">
          <cell r="A175">
            <v>3712</v>
          </cell>
          <cell r="B175" t="str">
            <v>PASAJES AEREOS INTERNACIONALES</v>
          </cell>
        </row>
        <row r="176">
          <cell r="A176">
            <v>3720</v>
          </cell>
          <cell r="B176" t="str">
            <v>PASAJES TERRESTRES</v>
          </cell>
        </row>
        <row r="177">
          <cell r="A177">
            <v>3721</v>
          </cell>
          <cell r="B177" t="str">
            <v>PASAJES TERRESTRES NACIONALES</v>
          </cell>
        </row>
        <row r="178">
          <cell r="A178">
            <v>3722</v>
          </cell>
          <cell r="B178" t="str">
            <v>PASAJES TERRESTRES INTERNACIONALES</v>
          </cell>
        </row>
        <row r="179">
          <cell r="A179">
            <v>3730</v>
          </cell>
          <cell r="B179" t="str">
            <v>PASAJES MARITIMOS, LACUSTRES Y FLUVIALES</v>
          </cell>
        </row>
        <row r="180">
          <cell r="A180">
            <v>3740</v>
          </cell>
          <cell r="B180" t="str">
            <v>AUTOTRANSPORTE</v>
          </cell>
        </row>
        <row r="181">
          <cell r="A181">
            <v>3750</v>
          </cell>
          <cell r="B181" t="str">
            <v>VIATICOS EN EL PAIS</v>
          </cell>
        </row>
        <row r="182">
          <cell r="A182">
            <v>3760</v>
          </cell>
          <cell r="B182" t="str">
            <v>VIATICOS EN EL EXTRANJERO</v>
          </cell>
        </row>
        <row r="183">
          <cell r="A183">
            <v>3770</v>
          </cell>
          <cell r="B183" t="str">
            <v>GASTOS DE INSTALACION Y TRASLADO DE MENAJE</v>
          </cell>
        </row>
        <row r="184">
          <cell r="A184">
            <v>3780</v>
          </cell>
          <cell r="B184" t="str">
            <v>SERVICIOS INTEGRALES DE TRASLADO Y VIATICOS</v>
          </cell>
        </row>
        <row r="185">
          <cell r="A185">
            <v>3790</v>
          </cell>
          <cell r="B185" t="str">
            <v>OTROS SERVICIOS DE TRASLADO Y HOSPEDAJE</v>
          </cell>
        </row>
        <row r="186">
          <cell r="A186">
            <v>3800</v>
          </cell>
          <cell r="B186" t="str">
            <v>SERVICIOS OFICIALES</v>
          </cell>
        </row>
        <row r="187">
          <cell r="A187">
            <v>3810</v>
          </cell>
          <cell r="B187" t="str">
            <v>GASTOS DE CEREMONIAL</v>
          </cell>
        </row>
        <row r="188">
          <cell r="A188">
            <v>3820</v>
          </cell>
          <cell r="B188" t="str">
            <v>GASTOS DE ORDEN SOCIAL Y CULTURAL</v>
          </cell>
        </row>
        <row r="189">
          <cell r="A189">
            <v>3830</v>
          </cell>
          <cell r="B189" t="str">
            <v>CONGRESOS Y CONVENCIONES</v>
          </cell>
        </row>
        <row r="190">
          <cell r="A190">
            <v>3840</v>
          </cell>
          <cell r="B190" t="str">
            <v>EXPOSICIONES</v>
          </cell>
        </row>
        <row r="191">
          <cell r="A191">
            <v>3850</v>
          </cell>
          <cell r="B191" t="str">
            <v>GASTOS DE REPRESENTACION</v>
          </cell>
        </row>
        <row r="192">
          <cell r="A192">
            <v>3900</v>
          </cell>
          <cell r="B192" t="str">
            <v>OTROS SERVICIOS GENERALES</v>
          </cell>
        </row>
        <row r="193">
          <cell r="A193">
            <v>3910</v>
          </cell>
          <cell r="B193" t="str">
            <v>SERVICIOS FUNERARIOS Y DE CEMENTERIOS</v>
          </cell>
        </row>
        <row r="194">
          <cell r="A194">
            <v>3920</v>
          </cell>
          <cell r="B194" t="str">
            <v>IMPUESTOS Y DERECHOS</v>
          </cell>
        </row>
        <row r="195">
          <cell r="A195">
            <v>3930</v>
          </cell>
          <cell r="B195" t="str">
            <v>IMPUESTOS Y DERECHOS DE IMPORTACION</v>
          </cell>
        </row>
        <row r="196">
          <cell r="A196">
            <v>3940</v>
          </cell>
          <cell r="B196" t="str">
            <v>SENTENCIAS Y RESOLUCIONES JUDICIALES</v>
          </cell>
        </row>
        <row r="197">
          <cell r="A197">
            <v>3950</v>
          </cell>
          <cell r="B197" t="str">
            <v>PENAS, MULTAS, ACCESORIOS Y ACTUALIZACIONES</v>
          </cell>
        </row>
        <row r="198">
          <cell r="A198">
            <v>3960</v>
          </cell>
          <cell r="B198" t="str">
            <v>OTROS GASTOS POR RESPONSABILIDADES</v>
          </cell>
        </row>
        <row r="199">
          <cell r="A199">
            <v>3970</v>
          </cell>
          <cell r="B199" t="str">
            <v>UTILIDADES</v>
          </cell>
        </row>
        <row r="200">
          <cell r="A200">
            <v>3980</v>
          </cell>
          <cell r="B200" t="str">
            <v>IMPUESTOS SOBRE EROGACIONES POR REMUNERACIONES AL TRABAJO PERSONAL Y OTROS QUE DERIVEN DE UNA RELACION LABORAL</v>
          </cell>
        </row>
        <row r="201">
          <cell r="A201">
            <v>3990</v>
          </cell>
          <cell r="B201" t="str">
            <v>OTROS SERVICIOS GENERALES</v>
          </cell>
        </row>
        <row r="202">
          <cell r="A202">
            <v>4000</v>
          </cell>
          <cell r="B202" t="str">
            <v>TRANSFERENCIAS, ASIGNACIONES, SUBSIDIOS Y OTRAS AYUDAS</v>
          </cell>
        </row>
        <row r="203">
          <cell r="A203">
            <v>4100</v>
          </cell>
          <cell r="B203" t="str">
            <v>TRANSFERENCIAS Y ASIGNACIONES AL SECTOR PUBLICO</v>
          </cell>
        </row>
        <row r="204">
          <cell r="A204">
            <v>4110</v>
          </cell>
          <cell r="B204" t="str">
            <v>ASIGNACIONES PRESUPUESTARIAS AL PODER EJECUTIVO</v>
          </cell>
        </row>
        <row r="205">
          <cell r="A205">
            <v>4120</v>
          </cell>
          <cell r="B205" t="str">
            <v>ASIGNACIONES PRESUPUESTARIAS AL PODER LEGISLATIVO</v>
          </cell>
        </row>
        <row r="206">
          <cell r="A206">
            <v>4130</v>
          </cell>
          <cell r="B206" t="str">
            <v>ASIGNACIONES PRESUPUESTARIAS AL PODER JUDICIAL</v>
          </cell>
        </row>
        <row r="207">
          <cell r="A207">
            <v>4140</v>
          </cell>
          <cell r="B207" t="str">
            <v>ASIGNACIONES PRESUPUESTARIAS A ORGANOS AUTONOMOS</v>
          </cell>
        </row>
        <row r="208">
          <cell r="A208">
            <v>4150</v>
          </cell>
          <cell r="B208" t="str">
            <v>TRANSFERENCIAS OTORGADAS A ENTIDADES PARAESTATALES</v>
          </cell>
        </row>
        <row r="209">
          <cell r="A209">
            <v>4160</v>
          </cell>
          <cell r="B209" t="str">
            <v>TRANSFERENCIAS OTORGADAS A ENTIDADES PARAESTATALES EMPRESARIALES Y NO FINANCIERAS</v>
          </cell>
        </row>
        <row r="210">
          <cell r="A210">
            <v>4170</v>
          </cell>
          <cell r="B210" t="str">
            <v>TRANSFERENCIAS OTORGADAS A FIDEICOMISOS PUBLICOS EMPRESARIALES Y NO FINANCIEROS</v>
          </cell>
        </row>
        <row r="211">
          <cell r="A211">
            <v>4180</v>
          </cell>
          <cell r="B211" t="str">
            <v>TRANSFERENCIAS OTORGADAS A INSTITUCIONES PARAESTATALES PUBLICAS FINANCIERAS</v>
          </cell>
        </row>
        <row r="212">
          <cell r="A212">
            <v>4190</v>
          </cell>
          <cell r="B212" t="str">
            <v>TRANSFERENCIAS OTORGADAS A FIDEICOMISOS PUBLICOS FINANCIEROS</v>
          </cell>
        </row>
        <row r="213">
          <cell r="A213">
            <v>4200</v>
          </cell>
          <cell r="B213" t="str">
            <v>TRANSFERENCIAS AL RESTO DEL SECTOR PUBLICO</v>
          </cell>
        </row>
        <row r="214">
          <cell r="A214">
            <v>4210</v>
          </cell>
          <cell r="B214" t="str">
            <v>TRANSFERENCIAS OTORGADAS A ENTIDADES PARAESTATALES</v>
          </cell>
        </row>
        <row r="215">
          <cell r="A215">
            <v>4220</v>
          </cell>
          <cell r="B215" t="str">
            <v>TRANSFERENCIAS OTORGADAS PARA ENTIDADES PARAESTATALES EMPRESARIALES</v>
          </cell>
        </row>
        <row r="216">
          <cell r="A216">
            <v>4230</v>
          </cell>
          <cell r="B216" t="str">
            <v>TRANSFERENCIAS OTORGADAS PARA INSTITUCIONES PARAESTATALES PUBLICAS FINANCIERAS</v>
          </cell>
        </row>
        <row r="217">
          <cell r="A217">
            <v>4240</v>
          </cell>
          <cell r="B217" t="str">
            <v>TRANSFERENCIAS OTORGADAS A MUNICIPIOS</v>
          </cell>
        </row>
        <row r="218">
          <cell r="A218">
            <v>4250</v>
          </cell>
          <cell r="B218" t="str">
            <v>TRANSFERENCIAS A FIDEICOMISOS DE MUNICIPIOS</v>
          </cell>
        </row>
        <row r="219">
          <cell r="A219">
            <v>4300</v>
          </cell>
          <cell r="B219" t="str">
            <v>SUBSIDIOS Y SUBVENCIONES</v>
          </cell>
        </row>
        <row r="220">
          <cell r="A220">
            <v>4310</v>
          </cell>
          <cell r="B220" t="str">
            <v>SUBSIDIOS A LA PRODUCCION</v>
          </cell>
        </row>
        <row r="221">
          <cell r="A221">
            <v>4320</v>
          </cell>
          <cell r="B221" t="str">
            <v>SUBSIDIOS A LA DISTRIBUCION</v>
          </cell>
        </row>
        <row r="222">
          <cell r="A222">
            <v>4330</v>
          </cell>
          <cell r="B222" t="str">
            <v>SUBSIDIOS A LA INVERSION</v>
          </cell>
        </row>
        <row r="223">
          <cell r="A223">
            <v>4340</v>
          </cell>
          <cell r="B223" t="str">
            <v>SUBSIDIOS A LA PRESTACION DE SERVICIOS PUBLICOS</v>
          </cell>
        </row>
        <row r="224">
          <cell r="A224">
            <v>4350</v>
          </cell>
          <cell r="B224" t="str">
            <v>SUBSIDIOS PARA CUBRIR DIFERENCIALES DE TASAS DE INTERES</v>
          </cell>
        </row>
        <row r="225">
          <cell r="A225">
            <v>4360</v>
          </cell>
          <cell r="B225" t="str">
            <v>SUBSIDIOS A LA VIVIENDA</v>
          </cell>
        </row>
        <row r="226">
          <cell r="A226">
            <v>4370</v>
          </cell>
          <cell r="B226" t="str">
            <v>SUBVENCIONES AL CONSUMO</v>
          </cell>
        </row>
        <row r="227">
          <cell r="A227">
            <v>4380</v>
          </cell>
          <cell r="B227" t="str">
            <v>SUBSIDIOS A ENTIDADES FEDERATIVAS Y MUNICIPIOS</v>
          </cell>
        </row>
        <row r="228">
          <cell r="A228">
            <v>4390</v>
          </cell>
          <cell r="B228" t="str">
            <v>OTROS SUBSIDIOS</v>
          </cell>
        </row>
        <row r="229">
          <cell r="A229">
            <v>4400</v>
          </cell>
          <cell r="B229" t="str">
            <v>AYUDAS SOCIALES</v>
          </cell>
        </row>
        <row r="230">
          <cell r="A230">
            <v>4410</v>
          </cell>
          <cell r="B230" t="str">
            <v>AYUDAS SOCIALES A PERSONAS</v>
          </cell>
        </row>
        <row r="231">
          <cell r="A231">
            <v>4420</v>
          </cell>
          <cell r="B231" t="str">
            <v>BECAS Y OTRAS AYUDAS PARA PROGRAMAS DE CAPACITACION</v>
          </cell>
        </row>
        <row r="232">
          <cell r="A232">
            <v>4430</v>
          </cell>
          <cell r="B232" t="str">
            <v>AYUDAS SOCIALES A INSTITUCIONES DE ENSEﾑANZA</v>
          </cell>
        </row>
        <row r="233">
          <cell r="A233">
            <v>4440</v>
          </cell>
          <cell r="B233" t="str">
            <v>AYUDAS SOCIALES A ACTIVIDADES CIENTIFICAS O ACADEMICAS</v>
          </cell>
        </row>
        <row r="234">
          <cell r="A234">
            <v>4450</v>
          </cell>
          <cell r="B234" t="str">
            <v>AYUDAS SOCIALES A INSTITUCIONES SIN FINES DE LUCRO</v>
          </cell>
        </row>
        <row r="235">
          <cell r="A235">
            <v>4460</v>
          </cell>
          <cell r="B235" t="str">
            <v>AYUDAS SOCIALES A COOPERATIVAS</v>
          </cell>
        </row>
        <row r="236">
          <cell r="A236">
            <v>4470</v>
          </cell>
          <cell r="B236" t="str">
            <v>AYUDAS SOCIALES A ENTIDADES DE INTERES PUBLICO</v>
          </cell>
        </row>
        <row r="237">
          <cell r="A237">
            <v>4480</v>
          </cell>
          <cell r="B237" t="str">
            <v>AYUDAS POR DESASTRES NATURALES Y OTROS SINIESTROS</v>
          </cell>
        </row>
        <row r="238">
          <cell r="A238">
            <v>4500</v>
          </cell>
          <cell r="B238" t="str">
            <v>PENSIONES Y JUBILACIONES</v>
          </cell>
        </row>
        <row r="239">
          <cell r="A239">
            <v>4510</v>
          </cell>
          <cell r="B239" t="str">
            <v>PENSIONES</v>
          </cell>
        </row>
        <row r="240">
          <cell r="A240">
            <v>4520</v>
          </cell>
          <cell r="B240" t="str">
            <v>JUBILACIONES</v>
          </cell>
        </row>
        <row r="241">
          <cell r="A241">
            <v>4590</v>
          </cell>
          <cell r="B241" t="str">
            <v>OTRAS PENSIONES Y JUBILACIONES</v>
          </cell>
        </row>
        <row r="242">
          <cell r="A242">
            <v>4600</v>
          </cell>
          <cell r="B242" t="str">
            <v>TRANSFERENCIAS A FIDEICOMISOS, MANDATOS Y OTROS ANALOGOS</v>
          </cell>
        </row>
        <row r="243">
          <cell r="A243">
            <v>4610</v>
          </cell>
          <cell r="B243" t="str">
            <v>TRANSFERENCIAS A FIDEICOMISOS DEL PODER EJECUTIVO</v>
          </cell>
        </row>
        <row r="244">
          <cell r="A244">
            <v>4620</v>
          </cell>
          <cell r="B244" t="str">
            <v>TRANSFERENCIAS A FIDEICOMISOS DEL PODER LEGISLATIVO</v>
          </cell>
        </row>
        <row r="245">
          <cell r="A245">
            <v>4630</v>
          </cell>
          <cell r="B245" t="str">
            <v>TRANSFERENCIAS A FIDEICOMISOS DEL PODER JUDICIAL</v>
          </cell>
        </row>
        <row r="246">
          <cell r="A246">
            <v>4640</v>
          </cell>
          <cell r="B246" t="str">
            <v>TRANSFERENCIAS A FIDEICOMISOS PUBLICOS DE ENTIDADES PARAESTATALES NO EMPRESARIALES Y NO FINANCIERAS</v>
          </cell>
        </row>
        <row r="247">
          <cell r="A247">
            <v>4650</v>
          </cell>
          <cell r="B247" t="str">
            <v>TRANSFERENCIAS A FIDEICOMISOS PUBLICOS DE ENTIDADES PARAESTATALES EMPRESARIALES Y NO FINANCIERAS</v>
          </cell>
        </row>
        <row r="248">
          <cell r="A248">
            <v>4660</v>
          </cell>
          <cell r="B248" t="str">
            <v>TRANSFERENCIAS A FIDEICOMISOS DE INSTITUCIONES PUBLICAS FINANCIERAS</v>
          </cell>
        </row>
        <row r="249">
          <cell r="A249">
            <v>4700</v>
          </cell>
          <cell r="B249" t="str">
            <v>TRANSFERENCIAS A LA SEGURIDAD SOCIAL</v>
          </cell>
        </row>
        <row r="250">
          <cell r="A250">
            <v>4710</v>
          </cell>
          <cell r="B250" t="str">
            <v>TRANSFERENCIAS POR OBLIGACION DE LEY</v>
          </cell>
        </row>
        <row r="251">
          <cell r="A251">
            <v>4800</v>
          </cell>
          <cell r="B251" t="str">
            <v>DONATIVOS</v>
          </cell>
        </row>
        <row r="252">
          <cell r="A252">
            <v>4810</v>
          </cell>
          <cell r="B252" t="str">
            <v>DONATIVOS A INSTITUCIONES SIN FINES DE LUCRO</v>
          </cell>
        </row>
        <row r="253">
          <cell r="A253">
            <v>4820</v>
          </cell>
          <cell r="B253" t="str">
            <v>DONATIVOS A ENTIDADES FEDERATIVAS</v>
          </cell>
        </row>
        <row r="254">
          <cell r="A254">
            <v>4830</v>
          </cell>
          <cell r="B254" t="str">
            <v>DONATIVOS A FIDEICOMISOS PRIVADOS</v>
          </cell>
        </row>
        <row r="255">
          <cell r="A255">
            <v>4840</v>
          </cell>
          <cell r="B255" t="str">
            <v>DONATIVOS A FIDEICOMISOS ESTATALES</v>
          </cell>
        </row>
        <row r="256">
          <cell r="A256">
            <v>4850</v>
          </cell>
          <cell r="B256" t="str">
            <v>DONATIVOS INTERNACIONALES</v>
          </cell>
        </row>
        <row r="257">
          <cell r="A257">
            <v>4900</v>
          </cell>
          <cell r="B257" t="str">
            <v>TRANSFERENCIAS AL EXTERIOR</v>
          </cell>
        </row>
        <row r="258">
          <cell r="A258">
            <v>4910</v>
          </cell>
          <cell r="B258" t="str">
            <v>TRANSFERENCIAS PARA GOBIERNOS EXTRANJEROS</v>
          </cell>
        </row>
        <row r="259">
          <cell r="A259">
            <v>4920</v>
          </cell>
          <cell r="B259" t="str">
            <v>TRANSFERENCIAS PARA ORGANISMOS INTERNACIONALES</v>
          </cell>
        </row>
        <row r="260">
          <cell r="A260">
            <v>4930</v>
          </cell>
          <cell r="B260" t="str">
            <v>TRANSFERENCIAS PARA EL SECTOR PRIVADO EXTERNO</v>
          </cell>
        </row>
        <row r="261">
          <cell r="A261">
            <v>5000</v>
          </cell>
          <cell r="B261" t="str">
            <v>BIENES MUEBLES, INMUEBLES E INTANGIBLES</v>
          </cell>
        </row>
        <row r="262">
          <cell r="A262">
            <v>5100</v>
          </cell>
          <cell r="B262" t="str">
            <v>MOBILIARIO Y EQUIPO DE ADMINISTRACION</v>
          </cell>
        </row>
        <row r="263">
          <cell r="A263">
            <v>5110</v>
          </cell>
          <cell r="B263" t="str">
            <v>MUEBLES DE OFICINA Y ESTANTERIA</v>
          </cell>
        </row>
        <row r="264">
          <cell r="A264">
            <v>5120</v>
          </cell>
          <cell r="B264" t="str">
            <v>MUEBLES, EXCEPTO DE OFICINA Y ESTANTERIA</v>
          </cell>
        </row>
        <row r="265">
          <cell r="A265">
            <v>5130</v>
          </cell>
          <cell r="B265" t="str">
            <v>BIENES ARTISTICOS Y CULTURALES</v>
          </cell>
        </row>
        <row r="266">
          <cell r="A266">
            <v>5140</v>
          </cell>
          <cell r="B266" t="str">
            <v>OBJETOS DE VALOR</v>
          </cell>
        </row>
        <row r="267">
          <cell r="A267">
            <v>5150</v>
          </cell>
          <cell r="B267" t="str">
            <v>EQUIPO DE COMPUTO Y DE TECNOLOGIAS DE LA INFORMACION</v>
          </cell>
        </row>
        <row r="268">
          <cell r="A268">
            <v>5190</v>
          </cell>
          <cell r="B268" t="str">
            <v>OTROS MOBILIARIOS Y EQUIPOS DE ADMINISTRACION</v>
          </cell>
        </row>
        <row r="269">
          <cell r="A269">
            <v>5200</v>
          </cell>
          <cell r="B269" t="str">
            <v>MOBILIARIO Y EQUIPO EDUCACIONAL Y RECREATIVO</v>
          </cell>
        </row>
        <row r="270">
          <cell r="A270">
            <v>5210</v>
          </cell>
          <cell r="B270" t="str">
            <v>EQUIPOS Y APARATOS AUDIOVISUALES</v>
          </cell>
        </row>
        <row r="271">
          <cell r="A271">
            <v>5220</v>
          </cell>
          <cell r="B271" t="str">
            <v>APARATOS DEPORTIVOS</v>
          </cell>
        </row>
        <row r="272">
          <cell r="A272">
            <v>5230</v>
          </cell>
          <cell r="B272" t="str">
            <v>CAMARAS FOTOGRAFICAS Y DE VIDEO</v>
          </cell>
        </row>
        <row r="273">
          <cell r="A273">
            <v>5290</v>
          </cell>
          <cell r="B273" t="str">
            <v>OTRO MOBILIARIO Y EQUIPO EDUCACIONAL Y RECREATIVO</v>
          </cell>
        </row>
        <row r="274">
          <cell r="A274">
            <v>5300</v>
          </cell>
          <cell r="B274" t="str">
            <v>EQUIPO E INSTRUMENTAL MEDICO Y DE LABORATORIO</v>
          </cell>
        </row>
        <row r="275">
          <cell r="A275">
            <v>5310</v>
          </cell>
          <cell r="B275" t="str">
            <v>EQUIPO MEDICO Y DE LABORATORIO</v>
          </cell>
        </row>
        <row r="276">
          <cell r="A276">
            <v>5320</v>
          </cell>
          <cell r="B276" t="str">
            <v>INSTRUMENTAL MEDICO Y DE LABORATORIO</v>
          </cell>
        </row>
        <row r="277">
          <cell r="A277">
            <v>5400</v>
          </cell>
          <cell r="B277" t="str">
            <v>VEHICULOS Y EQUIPO DE TRANSPORTE</v>
          </cell>
        </row>
        <row r="278">
          <cell r="A278">
            <v>5410</v>
          </cell>
          <cell r="B278" t="str">
            <v>AUTOMOVILES Y CAMIONES</v>
          </cell>
        </row>
        <row r="279">
          <cell r="A279">
            <v>5420</v>
          </cell>
          <cell r="B279" t="str">
            <v>CARROCERIAS Y REMOLQUES</v>
          </cell>
        </row>
        <row r="280">
          <cell r="A280">
            <v>5430</v>
          </cell>
          <cell r="B280" t="str">
            <v>EQUIPO AEROESPACIAL</v>
          </cell>
        </row>
        <row r="281">
          <cell r="A281">
            <v>5440</v>
          </cell>
          <cell r="B281" t="str">
            <v>EQUIPO FERROVIARIO</v>
          </cell>
        </row>
        <row r="282">
          <cell r="A282">
            <v>5450</v>
          </cell>
          <cell r="B282" t="str">
            <v>EMBARCACIONES</v>
          </cell>
        </row>
        <row r="283">
          <cell r="A283">
            <v>5490</v>
          </cell>
          <cell r="B283" t="str">
            <v>OTROS EQUIPOS DE TRANSPORTE</v>
          </cell>
        </row>
        <row r="284">
          <cell r="A284">
            <v>5500</v>
          </cell>
          <cell r="B284" t="str">
            <v>EQUIPO DE DEFENSA Y SEGURIDAD</v>
          </cell>
        </row>
        <row r="285">
          <cell r="A285">
            <v>5510</v>
          </cell>
          <cell r="B285" t="str">
            <v>EQUIPO DE DEFENSA Y SEGURIDAD</v>
          </cell>
        </row>
        <row r="286">
          <cell r="A286">
            <v>5600</v>
          </cell>
          <cell r="B286" t="str">
            <v>MAQUINARIA, OTROS EQUIPOS Y HERRAMIENTAS</v>
          </cell>
        </row>
        <row r="287">
          <cell r="A287">
            <v>5610</v>
          </cell>
          <cell r="B287" t="str">
            <v>MAQUINARIA Y EQUIPO AGROPECUARIO</v>
          </cell>
        </row>
        <row r="288">
          <cell r="A288">
            <v>5620</v>
          </cell>
          <cell r="B288" t="str">
            <v>MAQUINARIA Y EQUIPO INDUSTRIAL</v>
          </cell>
        </row>
        <row r="289">
          <cell r="A289">
            <v>5630</v>
          </cell>
          <cell r="B289" t="str">
            <v>MAQUINARIA Y EQUIPO DE CONSTRUCCION</v>
          </cell>
        </row>
        <row r="290">
          <cell r="A290">
            <v>5640</v>
          </cell>
          <cell r="B290" t="str">
            <v>SISTEMAS DE AIRE ACONDICIONADO, CALEFACCION Y DE REFRIGERACION INDUSTRIAL Y COMERCIAL</v>
          </cell>
        </row>
        <row r="291">
          <cell r="A291">
            <v>5650</v>
          </cell>
          <cell r="B291" t="str">
            <v>EQUIPO DE COMUNICACION Y TELECOMUNICACION</v>
          </cell>
        </row>
        <row r="292">
          <cell r="A292">
            <v>5660</v>
          </cell>
          <cell r="B292" t="str">
            <v>EQUIPOS DE GENERACION ELECTRICA, APARATOS Y ACCESORIOS ELECTRICOS</v>
          </cell>
        </row>
        <row r="293">
          <cell r="A293">
            <v>5670</v>
          </cell>
          <cell r="B293" t="str">
            <v>HERRAMIENTAS Y MAQUINAS-HERRAMIENTA</v>
          </cell>
        </row>
        <row r="294">
          <cell r="A294">
            <v>5690</v>
          </cell>
          <cell r="B294" t="str">
            <v>OTROS EQUIPOS</v>
          </cell>
        </row>
        <row r="295">
          <cell r="A295">
            <v>5700</v>
          </cell>
          <cell r="B295" t="str">
            <v>ACTIVOS BIOLOGICOS</v>
          </cell>
        </row>
        <row r="296">
          <cell r="A296">
            <v>5710</v>
          </cell>
          <cell r="B296" t="str">
            <v>BOVINOS</v>
          </cell>
        </row>
        <row r="297">
          <cell r="A297">
            <v>5720</v>
          </cell>
          <cell r="B297" t="str">
            <v>PORCINOS</v>
          </cell>
        </row>
        <row r="298">
          <cell r="A298">
            <v>5730</v>
          </cell>
          <cell r="B298" t="str">
            <v>AVES</v>
          </cell>
        </row>
        <row r="299">
          <cell r="A299">
            <v>5740</v>
          </cell>
          <cell r="B299" t="str">
            <v>OVINOS Y CAPRINOS</v>
          </cell>
        </row>
        <row r="300">
          <cell r="A300">
            <v>5750</v>
          </cell>
          <cell r="B300" t="str">
            <v>PECES Y ACUICULTURA</v>
          </cell>
        </row>
        <row r="301">
          <cell r="A301">
            <v>5760</v>
          </cell>
          <cell r="B301" t="str">
            <v>EQUINOS</v>
          </cell>
        </row>
        <row r="302">
          <cell r="A302">
            <v>5770</v>
          </cell>
          <cell r="B302" t="str">
            <v>ESPECIES MENORES Y DE ZOOLOGICO</v>
          </cell>
        </row>
        <row r="303">
          <cell r="A303">
            <v>5780</v>
          </cell>
          <cell r="B303" t="str">
            <v>ARBOLES Y PLANTAS</v>
          </cell>
        </row>
        <row r="304">
          <cell r="A304">
            <v>5790</v>
          </cell>
          <cell r="B304" t="str">
            <v>OTROS ACTIVOS BIOLOGICOS</v>
          </cell>
        </row>
        <row r="305">
          <cell r="A305">
            <v>5800</v>
          </cell>
          <cell r="B305" t="str">
            <v>BIENES INMUEBLES</v>
          </cell>
        </row>
        <row r="306">
          <cell r="A306">
            <v>5810</v>
          </cell>
          <cell r="B306" t="str">
            <v>TERRENOS</v>
          </cell>
        </row>
        <row r="307">
          <cell r="A307">
            <v>5820</v>
          </cell>
          <cell r="B307" t="str">
            <v>VIVIENDAS</v>
          </cell>
        </row>
        <row r="308">
          <cell r="A308">
            <v>5830</v>
          </cell>
          <cell r="B308" t="str">
            <v>EDIFICIOS NO RESIDENCIALES</v>
          </cell>
        </row>
        <row r="309">
          <cell r="A309">
            <v>5890</v>
          </cell>
          <cell r="B309" t="str">
            <v>OTROS BIENES INMUEBLES</v>
          </cell>
        </row>
        <row r="310">
          <cell r="A310">
            <v>5900</v>
          </cell>
          <cell r="B310" t="str">
            <v>ACTIVOS INTANGIBLES</v>
          </cell>
        </row>
        <row r="311">
          <cell r="A311">
            <v>5910</v>
          </cell>
          <cell r="B311" t="str">
            <v>SOFWARE</v>
          </cell>
        </row>
        <row r="312">
          <cell r="A312">
            <v>5920</v>
          </cell>
          <cell r="B312" t="str">
            <v>PATENTES</v>
          </cell>
        </row>
        <row r="313">
          <cell r="A313">
            <v>5930</v>
          </cell>
          <cell r="B313" t="str">
            <v>MARCAS</v>
          </cell>
        </row>
        <row r="314">
          <cell r="A314">
            <v>5940</v>
          </cell>
          <cell r="B314" t="str">
            <v>DERECHOS</v>
          </cell>
        </row>
        <row r="315">
          <cell r="A315">
            <v>5950</v>
          </cell>
          <cell r="B315" t="str">
            <v>CONCESIONES</v>
          </cell>
        </row>
        <row r="316">
          <cell r="A316">
            <v>5960</v>
          </cell>
          <cell r="B316" t="str">
            <v>FRANQUICIAS</v>
          </cell>
        </row>
        <row r="317">
          <cell r="A317">
            <v>5970</v>
          </cell>
          <cell r="B317" t="str">
            <v>LICENCIAS INFORMATICAS E INTELECTUALES</v>
          </cell>
        </row>
        <row r="318">
          <cell r="A318">
            <v>5980</v>
          </cell>
          <cell r="B318" t="str">
            <v>LICENCIAS INDUSTRIALES, COMERCIALES Y OTRAS</v>
          </cell>
        </row>
        <row r="319">
          <cell r="A319">
            <v>5990</v>
          </cell>
          <cell r="B319" t="str">
            <v>OTROS ACTIVOS INTANGIBLES</v>
          </cell>
        </row>
        <row r="320">
          <cell r="A320">
            <v>6000</v>
          </cell>
          <cell r="B320" t="str">
            <v>INVERSION PUBLICA</v>
          </cell>
        </row>
        <row r="321">
          <cell r="A321">
            <v>6100</v>
          </cell>
          <cell r="B321" t="str">
            <v>OBRA PUBLICA EN BIENES DE DOMINIO PUBLICO</v>
          </cell>
        </row>
        <row r="322">
          <cell r="A322">
            <v>6110</v>
          </cell>
          <cell r="B322" t="str">
            <v>EDIFICACION HABITACIONAL</v>
          </cell>
        </row>
        <row r="323">
          <cell r="A323">
            <v>6120</v>
          </cell>
          <cell r="B323" t="str">
            <v>EDIFICACION NO HABITACIONAL</v>
          </cell>
        </row>
        <row r="324">
          <cell r="A324">
            <v>6130</v>
          </cell>
          <cell r="B324" t="str">
            <v>CONSTRUCCION DE OBRAS PARA EL ABASTECIMIENTO DE AGUA, PETROLEO, GAS, ELECTRICIDAD Y TELECOMUNICACIONES</v>
          </cell>
        </row>
        <row r="325">
          <cell r="A325">
            <v>6140</v>
          </cell>
          <cell r="B325" t="str">
            <v>DIVISION DE TERRENOS Y CONSTRUCCION DE OBRAS DE URBANIZACION</v>
          </cell>
        </row>
        <row r="326">
          <cell r="A326">
            <v>6150</v>
          </cell>
          <cell r="B326" t="str">
            <v>CONSTRUCCION DE VIAS DE COMUNICACION</v>
          </cell>
        </row>
        <row r="327">
          <cell r="A327">
            <v>6160</v>
          </cell>
          <cell r="B327" t="str">
            <v>OTRAS CONSTRUCCIONES DE INGENIERIA CIVIL U OBRA PESADA</v>
          </cell>
        </row>
        <row r="328">
          <cell r="A328">
            <v>6170</v>
          </cell>
          <cell r="B328" t="str">
            <v>INSTALACIONES Y EQUIPAMIENTO EN CONSTRUCCIONES</v>
          </cell>
        </row>
        <row r="329">
          <cell r="A329">
            <v>6190</v>
          </cell>
          <cell r="B329" t="str">
            <v>TRABAJOS DE ACABADOS EN EDIFICACIONES Y OTROS TRABAJOS ESPECIALIZADOS</v>
          </cell>
        </row>
        <row r="330">
          <cell r="A330">
            <v>6200</v>
          </cell>
          <cell r="B330" t="str">
            <v>OBRA PUBLICA</v>
          </cell>
        </row>
        <row r="331">
          <cell r="A331">
            <v>6210</v>
          </cell>
          <cell r="B331" t="str">
            <v>EDIFICACION HABITACIONAL</v>
          </cell>
        </row>
        <row r="332">
          <cell r="A332">
            <v>6220</v>
          </cell>
          <cell r="B332" t="str">
            <v>EDIFICACION NO HABITACIONAL</v>
          </cell>
        </row>
        <row r="333">
          <cell r="A333">
            <v>6230</v>
          </cell>
          <cell r="B333" t="str">
            <v>CONSTRUCCION DE OBRAS PARA EL ABASTECIMIENTO DE AGUA, PETROLEO, GAS, ELECTRICIDAD Y TELECOMUNICACIONES</v>
          </cell>
        </row>
        <row r="334">
          <cell r="A334">
            <v>6240</v>
          </cell>
          <cell r="B334" t="str">
            <v>DIVISION DE TERRENOS Y CONSTRUCCION DE OBRAS DE URBANIZACION</v>
          </cell>
        </row>
        <row r="335">
          <cell r="A335">
            <v>6250</v>
          </cell>
          <cell r="B335" t="str">
            <v>CONSTRUCCION DE VIAS DE COMUNICACION</v>
          </cell>
        </row>
        <row r="336">
          <cell r="A336">
            <v>6260</v>
          </cell>
          <cell r="B336" t="str">
            <v>OTRAS CONSTRUCCIONES DE INGENIERIA CIVIL U OBRA PESADA</v>
          </cell>
        </row>
        <row r="337">
          <cell r="A337">
            <v>6270</v>
          </cell>
          <cell r="B337" t="str">
            <v>INSTALACIONES Y EQUIPAMIENTO EN CONSTRUCCIONES</v>
          </cell>
        </row>
        <row r="338">
          <cell r="A338">
            <v>6290</v>
          </cell>
          <cell r="B338" t="str">
            <v>TRABAJOS DE ACABADOS EN EDIFICACIONES Y OTROS TRABAJOS ESPECIALIZADOS</v>
          </cell>
        </row>
        <row r="339">
          <cell r="A339">
            <v>6300</v>
          </cell>
          <cell r="B339" t="str">
            <v>PROYECTOS PRODUCTIVOS</v>
          </cell>
        </row>
        <row r="340">
          <cell r="A340">
            <v>6310</v>
          </cell>
          <cell r="B340" t="str">
            <v>ESTUDIOS, FORMULACION Y EVALUACION DE PROYECTOS PRODUCTIVOS NO INCLUIDOS EN CONCEPTOS ANTERIORES DE ESTE CAPITULO</v>
          </cell>
        </row>
        <row r="341">
          <cell r="A341">
            <v>6320</v>
          </cell>
          <cell r="B341" t="str">
            <v>EJECUCION DE PROYECTOS PRODUCTIVOS NO INCLUIDOS EN CONCEPTOS ANTERIORES DE ESTE CAPITULO</v>
          </cell>
        </row>
        <row r="342">
          <cell r="A342">
            <v>7000</v>
          </cell>
          <cell r="B342" t="str">
            <v>INVERSIONES FINANCIERAS Y OTRAS PROVISIONES</v>
          </cell>
        </row>
        <row r="343">
          <cell r="A343">
            <v>7100</v>
          </cell>
          <cell r="B343" t="str">
            <v>INVERSIONES PARA EL FOMENTO DE ACTIVIDADES PRODUCTIVAS</v>
          </cell>
        </row>
        <row r="344">
          <cell r="A344">
            <v>7110</v>
          </cell>
          <cell r="B344" t="str">
            <v>CREDITOS OTORGADOS POR ENTIDADES FEDERATIVAS Y MUNICIPIOS AL SECTOR SOCIAL Y PRIVADO PARA EL FOMENTO DE ACTIVIDADES PRODUCTIVAS</v>
          </cell>
        </row>
        <row r="345">
          <cell r="A345">
            <v>7120</v>
          </cell>
          <cell r="B345" t="str">
            <v>CREDITOS OTORGADOS POR ENTIDADES FEDERATIVAS A MUNICIPIOS PARA EL FOMENTO DE ACTIVIDADES PRODUCTIVAS</v>
          </cell>
        </row>
        <row r="346">
          <cell r="A346">
            <v>7200</v>
          </cell>
          <cell r="B346" t="str">
            <v>ACCIONES Y PARTICIPACIONES DE CAPITAL</v>
          </cell>
        </row>
        <row r="347">
          <cell r="A347">
            <v>7210</v>
          </cell>
          <cell r="B347" t="str">
            <v>ACCIONES Y PARTICIPACIONES DE CAPITAL EN ENTIDADES PARAESTATALES NO EMPRESARIALES Y NO FINANCIERAS CON FINES DE POLITICA ECONOMICA</v>
          </cell>
        </row>
        <row r="348">
          <cell r="A348">
            <v>7220</v>
          </cell>
          <cell r="B348" t="str">
            <v>ACCIONES Y PARTICIPACIONES DE CAPITAL EN ENTIDADES PARAESTATALES EMPRESARIALES Y NO FINANCIERAS CON FINES DE POLITICA ECONOMICA</v>
          </cell>
        </row>
        <row r="349">
          <cell r="A349">
            <v>7230</v>
          </cell>
          <cell r="B349" t="str">
            <v>ACCIONES Y PARTICIPACIONES DE CAPITAL EN INSTITUCIONES PARAESTATALES PUBLICAS FINANCIERAS CON FINES DE POLITICA ECONOMICA</v>
          </cell>
        </row>
        <row r="350">
          <cell r="A350">
            <v>7240</v>
          </cell>
          <cell r="B350" t="str">
            <v>ACCIONES Y PARTICIPACIONES DE CAPITAL EN EL SECTOR PRIVADO CON FINES DE POLITICA ECONOMICA</v>
          </cell>
        </row>
        <row r="351">
          <cell r="A351">
            <v>7250</v>
          </cell>
          <cell r="B351" t="str">
            <v>ACCIONES Y PARTICIPACIONES DE CAPITAL EN ORGANISMOS INTERNACIONALES CON FINES DE POLITICA ECONOMICA</v>
          </cell>
        </row>
        <row r="352">
          <cell r="A352">
            <v>7260</v>
          </cell>
          <cell r="B352" t="str">
            <v>ACCIONES Y PARTICIPACIONES DE CAPITAL EN EL SECTOR EXTERNO CON FINES DE POLITICA ECONOMICA</v>
          </cell>
        </row>
        <row r="353">
          <cell r="A353">
            <v>7270</v>
          </cell>
          <cell r="B353" t="str">
            <v>ACCIONES Y PARTICIPACIONES DE CAPITAL EN EL SECTOR PUBLICO CON FINES DE GESTION DE LA LIQUIDEZ</v>
          </cell>
        </row>
        <row r="354">
          <cell r="A354">
            <v>7280</v>
          </cell>
          <cell r="B354" t="str">
            <v>ACCIONES Y PARTICIPACIONES DE CAPITAL EN EL SECTOR PRIVADO CON FINES DE GESTION DE LA LIQUIDEZ</v>
          </cell>
        </row>
        <row r="355">
          <cell r="A355">
            <v>7290</v>
          </cell>
          <cell r="B355" t="str">
            <v>ACCIONES Y PARTICIPACIONES DE CAPITAL EN EL SECTOR EXTERNO CON FINES DE GESTION DE LA LIQUIDEZ</v>
          </cell>
        </row>
        <row r="356">
          <cell r="A356">
            <v>7300</v>
          </cell>
          <cell r="B356" t="str">
            <v>COMPRA DE TITULOS Y VALORES</v>
          </cell>
        </row>
        <row r="357">
          <cell r="A357">
            <v>7310</v>
          </cell>
          <cell r="B357" t="str">
            <v>BONOS</v>
          </cell>
        </row>
        <row r="358">
          <cell r="A358">
            <v>7320</v>
          </cell>
          <cell r="B358" t="str">
            <v>VALORES REPRESENTATIVOS DE DEUDA ADQUIRIDOS CON FINES DE POLITICA ECONOMICA</v>
          </cell>
        </row>
        <row r="359">
          <cell r="A359">
            <v>7330</v>
          </cell>
          <cell r="B359" t="str">
            <v>VALORES REPRESENTATIVOS DE DEUDA ADQUIRIDOS CON FINES DE GESTION DE LIQUIDEZ</v>
          </cell>
        </row>
        <row r="360">
          <cell r="A360">
            <v>7340</v>
          </cell>
          <cell r="B360" t="str">
            <v>OBLIGACIONES NEGOCIABLES ADQUIRIDAS CON FINES DE POLITICA ECONOMICA</v>
          </cell>
        </row>
        <row r="361">
          <cell r="A361">
            <v>7350</v>
          </cell>
          <cell r="B361" t="str">
            <v>OBLIGACIONES NEGOCIABLES ADQUIRIDAS CON FINES DE GESTION DE LIQUIDEZ</v>
          </cell>
        </row>
        <row r="362">
          <cell r="A362">
            <v>7390</v>
          </cell>
          <cell r="B362" t="str">
            <v>OTROS VALORES</v>
          </cell>
        </row>
        <row r="363">
          <cell r="A363">
            <v>7400</v>
          </cell>
          <cell r="B363" t="str">
            <v>CONCESION DE PRESTAMOS</v>
          </cell>
        </row>
        <row r="364">
          <cell r="A364">
            <v>7410</v>
          </cell>
          <cell r="B364" t="str">
            <v>CONCESION DE PRESTAMOS A ENTIDADES PARAESTATALES NO EMPRESARIALES Y NO FINANCIERAS CON FINES DE POLITICA ECONOMICA</v>
          </cell>
        </row>
        <row r="365">
          <cell r="A365">
            <v>7420</v>
          </cell>
          <cell r="B365" t="str">
            <v>CONCESION DE PRESTAMOS A ENTIDADES PARAESTATALES EMPRESARIALES Y NO FINANCIERAS CON FINES DE POLITICA ECONOMICA</v>
          </cell>
        </row>
        <row r="366">
          <cell r="A366">
            <v>7430</v>
          </cell>
          <cell r="B366" t="str">
            <v>CONCESION DE PRESTAMOS A INSTITUCIONES PARAESTATALES PUBLICAS FINANCIERAS CON FINES DE POLITICA ECONOMICA</v>
          </cell>
        </row>
        <row r="367">
          <cell r="A367">
            <v>7440</v>
          </cell>
          <cell r="B367" t="str">
            <v>CONCESION DE PRESTAMOS A ENTIDADES FEDERATIVAS Y MUNICIPIOS CON FINES DE POLITICA ECONOMICA</v>
          </cell>
        </row>
        <row r="368">
          <cell r="A368">
            <v>7450</v>
          </cell>
          <cell r="B368" t="str">
            <v>CONCESION DE PRESTAMOS AL SECTOR PRIVADO CON FINES DE POLITICA ECONOMICA</v>
          </cell>
        </row>
        <row r="369">
          <cell r="A369">
            <v>7460</v>
          </cell>
          <cell r="B369" t="str">
            <v>CONCESION DE PRESTAMOS AL SECTOR EXTERNO CON FINES DE POLITICA ECONOMICA</v>
          </cell>
        </row>
        <row r="370">
          <cell r="A370">
            <v>7470</v>
          </cell>
          <cell r="B370" t="str">
            <v>CONCESION DE PRESTAMOS AL SECTOR PUBLICO CON FINES DE GESTION DE LIQUIDEZ</v>
          </cell>
        </row>
        <row r="371">
          <cell r="A371">
            <v>7480</v>
          </cell>
          <cell r="B371" t="str">
            <v>CONCESION DE PRESTAMOS AL SECTOR PRIVADO CON FINES DE GESTION DE LIQUIDEZ</v>
          </cell>
        </row>
        <row r="372">
          <cell r="A372">
            <v>7490</v>
          </cell>
          <cell r="B372" t="str">
            <v>CONCESION DE PRESTAMOS AL SECTOR EXTERNO CON FINES DE GESTION DE LIQUIDEZ</v>
          </cell>
        </row>
        <row r="373">
          <cell r="A373">
            <v>7500</v>
          </cell>
          <cell r="B373" t="str">
            <v>INVERSIONES EN FIDEICOMISOS, MANDATOS Y OTROS ANALOGOS</v>
          </cell>
        </row>
        <row r="374">
          <cell r="A374">
            <v>7510</v>
          </cell>
          <cell r="B374" t="str">
            <v>INVERSIONES EN FIDEICOMISOS DEL PODER EJECUTIVO</v>
          </cell>
        </row>
        <row r="375">
          <cell r="A375">
            <v>7520</v>
          </cell>
          <cell r="B375" t="str">
            <v>INVERSIONES EN FIDEICOMISOS DEL PODER LEGISLATIVO</v>
          </cell>
        </row>
        <row r="376">
          <cell r="A376">
            <v>7530</v>
          </cell>
          <cell r="B376" t="str">
            <v>INVERSIONES EN FIDEICOMISOS DEL PODER JUDICIAL</v>
          </cell>
        </row>
        <row r="377">
          <cell r="A377">
            <v>7540</v>
          </cell>
          <cell r="B377" t="str">
            <v>INVERSIONES EN FIDEICOMISOS PUBLICOS NO EMPRESARIALES Y NO FINANCIEROS</v>
          </cell>
        </row>
        <row r="378">
          <cell r="A378">
            <v>7550</v>
          </cell>
          <cell r="B378" t="str">
            <v>INVERSIONES EN FIDEICOMISOS PUBLICOS EMPRESARIALES Y NO FINANCIEROS</v>
          </cell>
        </row>
        <row r="379">
          <cell r="A379">
            <v>7560</v>
          </cell>
          <cell r="B379" t="str">
            <v>INVERSIONES EN FIDEICOMISOS PUBLICOS FINANCIEROS</v>
          </cell>
        </row>
        <row r="380">
          <cell r="A380">
            <v>7570</v>
          </cell>
          <cell r="B380" t="str">
            <v>INVERSIONES EN FIDEICOMISOS DE ENTIDADES FEDERATIVAS</v>
          </cell>
        </row>
        <row r="381">
          <cell r="A381">
            <v>7580</v>
          </cell>
          <cell r="B381" t="str">
            <v>INVERSIONES EN FIDEICOMISOS DE MUNICIPIOS</v>
          </cell>
        </row>
        <row r="382">
          <cell r="A382">
            <v>7590</v>
          </cell>
          <cell r="B382" t="str">
            <v>FIDEICOMISOS DE EMPRESAS PRIVADAS Y PARTICULARES</v>
          </cell>
        </row>
        <row r="383">
          <cell r="A383">
            <v>7600</v>
          </cell>
          <cell r="B383" t="str">
            <v>OTRAS INVERSIONES FINANCIERAS</v>
          </cell>
        </row>
        <row r="384">
          <cell r="A384">
            <v>7610</v>
          </cell>
          <cell r="B384" t="str">
            <v>DEPOSITOS A LARGO PLAZO EN MONEDA NACIONAL</v>
          </cell>
        </row>
        <row r="385">
          <cell r="A385">
            <v>7620</v>
          </cell>
          <cell r="B385" t="str">
            <v>DEPOSITOS A LARGO PLAZO EN MONEDA EXTRANJERA</v>
          </cell>
        </row>
        <row r="386">
          <cell r="A386">
            <v>7900</v>
          </cell>
          <cell r="B386" t="str">
            <v>PROVISIONES PARA CONTINGENCIAS Y OTRAS EROGACIONES ESPECIALES</v>
          </cell>
        </row>
        <row r="387">
          <cell r="A387">
            <v>7910</v>
          </cell>
          <cell r="B387" t="str">
            <v>CONTINGENCIAS POR FENOMENOS NATURALES</v>
          </cell>
        </row>
        <row r="388">
          <cell r="A388">
            <v>7920</v>
          </cell>
          <cell r="B388" t="str">
            <v>CONTINGENCIAS SOCIOECONOMICAS</v>
          </cell>
        </row>
        <row r="389">
          <cell r="A389">
            <v>7990</v>
          </cell>
          <cell r="B389" t="str">
            <v>OTRAS EROGACIONES ESPECIALES</v>
          </cell>
        </row>
        <row r="390">
          <cell r="A390">
            <v>8000</v>
          </cell>
          <cell r="B390" t="str">
            <v>PARTICIPACIONES Y APORTACIONES</v>
          </cell>
        </row>
        <row r="391">
          <cell r="A391">
            <v>8100</v>
          </cell>
          <cell r="B391" t="str">
            <v>PARTICIPACIONES</v>
          </cell>
        </row>
        <row r="392">
          <cell r="A392">
            <v>8110</v>
          </cell>
          <cell r="B392" t="str">
            <v>FONDO GENERAL DE PARTICIPACIONES</v>
          </cell>
        </row>
        <row r="393">
          <cell r="A393">
            <v>8120</v>
          </cell>
          <cell r="B393" t="str">
            <v>FONDO DE FOMENTO MUNICIPAL</v>
          </cell>
        </row>
        <row r="394">
          <cell r="A394">
            <v>8130</v>
          </cell>
          <cell r="B394" t="str">
            <v>PARTICIPACIONES DE LAS ENTIDADES FEDERATIVAS A LOS MUNICIPIOS</v>
          </cell>
        </row>
        <row r="395">
          <cell r="A395">
            <v>8140</v>
          </cell>
          <cell r="B395" t="str">
            <v>OTROS CONCEPTOS PARTICIPABLES DE LA FEDERACION A ENTIDADES FEDERATIVAS</v>
          </cell>
        </row>
        <row r="396">
          <cell r="A396">
            <v>8150</v>
          </cell>
          <cell r="B396" t="str">
            <v>OTROS CONCEPTOS PARTICIPABLES DE LAS ENTIDADES FEDERATIVAS A MUNICIPIOS</v>
          </cell>
        </row>
        <row r="397">
          <cell r="A397">
            <v>8160</v>
          </cell>
          <cell r="B397" t="str">
            <v>CONVENIOS DE COLABORACION ADMINISTRATIVA</v>
          </cell>
        </row>
        <row r="398">
          <cell r="A398">
            <v>8300</v>
          </cell>
          <cell r="B398" t="str">
            <v>APORTACIONES</v>
          </cell>
        </row>
        <row r="399">
          <cell r="A399">
            <v>8310</v>
          </cell>
          <cell r="B399" t="str">
            <v>APORTACIONES DE LA FEDERACION A LAS ENTIDADES FEDERATIVAS</v>
          </cell>
        </row>
        <row r="400">
          <cell r="A400">
            <v>8320</v>
          </cell>
          <cell r="B400" t="str">
            <v>APORTACIONES DE LA FEDERACION A MUNICIPIOS</v>
          </cell>
        </row>
        <row r="401">
          <cell r="A401">
            <v>8330</v>
          </cell>
          <cell r="B401" t="str">
            <v>APORTACIONES DE LAS ENTIDADES FEDERATIVAS A LOS MUNICIPIOS</v>
          </cell>
        </row>
        <row r="402">
          <cell r="A402">
            <v>8340</v>
          </cell>
          <cell r="B402" t="str">
            <v>APORTACIONES PREVISTAS EN LEYES Y DECRETOS AL SISTEMA DE PROTECCION SOCIAL</v>
          </cell>
        </row>
        <row r="403">
          <cell r="A403">
            <v>8350</v>
          </cell>
          <cell r="B403" t="str">
            <v>APORTACIONES PREVISTAS EN LEYES Y DECRETOS COMPENSATORIAS A MUNICIPIOS</v>
          </cell>
        </row>
        <row r="404">
          <cell r="A404">
            <v>8500</v>
          </cell>
          <cell r="B404" t="str">
            <v>CONVENIOS</v>
          </cell>
        </row>
        <row r="405">
          <cell r="A405">
            <v>8510</v>
          </cell>
          <cell r="B405" t="str">
            <v>CONVENIOS DE REASIGNACION</v>
          </cell>
        </row>
        <row r="406">
          <cell r="A406">
            <v>8520</v>
          </cell>
          <cell r="B406" t="str">
            <v>CONVENIOS DE DESCENTRALIZACION</v>
          </cell>
        </row>
        <row r="407">
          <cell r="A407">
            <v>8530</v>
          </cell>
          <cell r="B407" t="str">
            <v>OTROS CONVENIOS</v>
          </cell>
        </row>
        <row r="408">
          <cell r="A408">
            <v>89</v>
          </cell>
          <cell r="B408" t="str">
            <v/>
          </cell>
        </row>
        <row r="409">
          <cell r="A409">
            <v>9000</v>
          </cell>
          <cell r="B409" t="str">
            <v>DEUDA PUBLICA</v>
          </cell>
        </row>
        <row r="410">
          <cell r="A410">
            <v>9100</v>
          </cell>
          <cell r="B410" t="str">
            <v>AMORTIZACION DE LA DEUDA PUBLICA</v>
          </cell>
        </row>
        <row r="411">
          <cell r="A411">
            <v>9110</v>
          </cell>
          <cell r="B411" t="str">
            <v>AMORTIZACION DE LA DEUDA CON INSTITUCIONES DE CREDITO</v>
          </cell>
        </row>
        <row r="412">
          <cell r="A412">
            <v>9120</v>
          </cell>
          <cell r="B412" t="str">
            <v>AMORTIZACION DE LA DEUDA POR EMISION DE TITULOS Y VALORES</v>
          </cell>
        </row>
        <row r="413">
          <cell r="A413">
            <v>9130</v>
          </cell>
          <cell r="B413" t="str">
            <v>AMORTIZACION DE ARRENDAMIENTOS FINANCIEROS NACIONALES</v>
          </cell>
        </row>
        <row r="414">
          <cell r="A414">
            <v>9140</v>
          </cell>
          <cell r="B414" t="str">
            <v>AMORTIZACION DE LA DEUDA EXTERNA CON INSTITUCIONES DE CREDITO</v>
          </cell>
        </row>
        <row r="415">
          <cell r="A415">
            <v>9150</v>
          </cell>
          <cell r="B415" t="str">
            <v>AMORTIZACION DE LA DEUDA EXTERNA CON ORGANISMOS FINANCIEROS INTERNACIONALES</v>
          </cell>
        </row>
        <row r="416">
          <cell r="A416">
            <v>9160</v>
          </cell>
          <cell r="B416" t="str">
            <v>AMORTIZACION DE LA DEUDA BILATERAL</v>
          </cell>
        </row>
        <row r="417">
          <cell r="A417">
            <v>9170</v>
          </cell>
          <cell r="B417" t="str">
            <v>AMORTIZACION DE LA DEUDA EXTERNA POR EMISION DE TITULOS Y VALORES</v>
          </cell>
        </row>
        <row r="418">
          <cell r="A418">
            <v>9180</v>
          </cell>
          <cell r="B418" t="str">
            <v>AMORTIZACION DE ARRENDAMIENTOS FINANCIEROS INTERNACIONALES</v>
          </cell>
        </row>
        <row r="419">
          <cell r="A419">
            <v>9200</v>
          </cell>
          <cell r="B419" t="str">
            <v>INTERESES DE LA DEUDA PUBLICA</v>
          </cell>
        </row>
        <row r="420">
          <cell r="A420">
            <v>9210</v>
          </cell>
          <cell r="B420" t="str">
            <v>INTERESES DE LA DEUDA CON INSTITUCIONES DE CREDITO</v>
          </cell>
        </row>
        <row r="421">
          <cell r="A421">
            <v>9220</v>
          </cell>
          <cell r="B421" t="str">
            <v>INTERESES DERIVADOS DE LA COLOCACION DE TITULOS Y VALORES</v>
          </cell>
        </row>
        <row r="422">
          <cell r="A422">
            <v>9230</v>
          </cell>
          <cell r="B422" t="str">
            <v>INTERESES POR ARRENDAMIENTOS FINANCIEROS NACIONALES</v>
          </cell>
        </row>
        <row r="423">
          <cell r="A423">
            <v>9240</v>
          </cell>
          <cell r="B423" t="str">
            <v>INTERESES DE LA DEUDA EXTERNA CON INSTITUCIONES DE CREDITO</v>
          </cell>
        </row>
        <row r="424">
          <cell r="A424">
            <v>9250</v>
          </cell>
          <cell r="B424" t="str">
            <v>INTERESES DE LA DEUDA CON ORGANISMOS FINANCIEROS INTERNACIONALES</v>
          </cell>
        </row>
        <row r="425">
          <cell r="A425">
            <v>9260</v>
          </cell>
          <cell r="B425" t="str">
            <v>INTERESES DE LA DEUDA BILATERAL</v>
          </cell>
        </row>
        <row r="426">
          <cell r="A426">
            <v>9270</v>
          </cell>
          <cell r="B426" t="str">
            <v>INTERESES DERIVADOS DE LA COLOCACION DE TITULOS Y VALORES EN EL EXTERIOR</v>
          </cell>
        </row>
        <row r="427">
          <cell r="A427">
            <v>9280</v>
          </cell>
          <cell r="B427" t="str">
            <v>INTERESES POR ARRENDAMIENTOS FINANCIEROS INTERNACIONALES</v>
          </cell>
        </row>
        <row r="428">
          <cell r="A428">
            <v>9300</v>
          </cell>
          <cell r="B428" t="str">
            <v>COMISIONES DE LA DEUDA PUBLICA</v>
          </cell>
        </row>
        <row r="429">
          <cell r="A429">
            <v>9310</v>
          </cell>
          <cell r="B429" t="str">
            <v>COMISIONES DE LA DEUDA PUBLICA</v>
          </cell>
        </row>
        <row r="430">
          <cell r="A430">
            <v>9320</v>
          </cell>
          <cell r="B430" t="str">
            <v>COMISIONES DE LA DEUDA PUBLICA EXTERNA</v>
          </cell>
        </row>
        <row r="431">
          <cell r="A431">
            <v>9400</v>
          </cell>
          <cell r="B431" t="str">
            <v>GASTOS DE LA DEUDA PUBLICA</v>
          </cell>
        </row>
        <row r="432">
          <cell r="A432">
            <v>9410</v>
          </cell>
          <cell r="B432" t="str">
            <v>GASTOS DE LA DEUDA PUBLICA</v>
          </cell>
        </row>
        <row r="433">
          <cell r="A433">
            <v>9420</v>
          </cell>
          <cell r="B433" t="str">
            <v>GASTOS DE LA DEUDA PUBLICA EXTERNA</v>
          </cell>
        </row>
        <row r="434">
          <cell r="A434">
            <v>9500</v>
          </cell>
          <cell r="B434" t="str">
            <v>COSTO POR COBERTURAS</v>
          </cell>
        </row>
        <row r="435">
          <cell r="A435">
            <v>9510</v>
          </cell>
          <cell r="B435" t="str">
            <v>COSTOS POR COBERTURA DE LA DEUDA PUBLICA</v>
          </cell>
        </row>
        <row r="436">
          <cell r="A436">
            <v>9600</v>
          </cell>
          <cell r="B436" t="str">
            <v>APOYOS FINANCIEROS</v>
          </cell>
        </row>
        <row r="437">
          <cell r="A437">
            <v>9610</v>
          </cell>
          <cell r="B437" t="str">
            <v>APOYOS A INTERMEDIARIOS FINANCIEROS</v>
          </cell>
        </row>
        <row r="438">
          <cell r="A438">
            <v>9620</v>
          </cell>
          <cell r="B438" t="str">
            <v>APOYOS A AHORRADORES Y DEUDORES DEL SISTEMA FINANCIERO NACIONAL</v>
          </cell>
        </row>
        <row r="439">
          <cell r="A439">
            <v>9900</v>
          </cell>
          <cell r="B439" t="str">
            <v>ADEUDOS DE EJERCICIOS FISCALES ANTERIORES (ADEFAS)</v>
          </cell>
        </row>
        <row r="440">
          <cell r="A440">
            <v>9910</v>
          </cell>
          <cell r="B440" t="str">
            <v>ADEUDOS DE EJERCICIOS FISCALES ANTERIORES</v>
          </cell>
        </row>
        <row r="441">
          <cell r="A441" t="e">
            <v>#VALUE!</v>
          </cell>
          <cell r="B441" t="str">
            <v/>
          </cell>
        </row>
        <row r="442">
          <cell r="A442" t="e">
            <v>#VALUE!</v>
          </cell>
          <cell r="B442" t="str">
            <v/>
          </cell>
        </row>
        <row r="443">
          <cell r="A443" t="e">
            <v>#VALUE!</v>
          </cell>
          <cell r="B443" t="str">
            <v/>
          </cell>
        </row>
        <row r="444">
          <cell r="A444" t="e">
            <v>#VALUE!</v>
          </cell>
          <cell r="B444" t="str">
            <v/>
          </cell>
        </row>
        <row r="445">
          <cell r="A445" t="e">
            <v>#VALUE!</v>
          </cell>
          <cell r="B445" t="str">
            <v/>
          </cell>
        </row>
        <row r="446">
          <cell r="A446" t="e">
            <v>#VALUE!</v>
          </cell>
          <cell r="B446" t="str">
            <v/>
          </cell>
        </row>
        <row r="447">
          <cell r="A447" t="e">
            <v>#VALUE!</v>
          </cell>
          <cell r="B447" t="str">
            <v/>
          </cell>
        </row>
        <row r="448">
          <cell r="A448" t="e">
            <v>#VALUE!</v>
          </cell>
          <cell r="B448" t="str">
            <v/>
          </cell>
        </row>
        <row r="449">
          <cell r="A449" t="e">
            <v>#VALUE!</v>
          </cell>
          <cell r="B449" t="str">
            <v/>
          </cell>
        </row>
        <row r="450">
          <cell r="A450" t="e">
            <v>#VALUE!</v>
          </cell>
          <cell r="B450" t="str">
            <v/>
          </cell>
        </row>
        <row r="451">
          <cell r="A451" t="e">
            <v>#VALUE!</v>
          </cell>
          <cell r="B451" t="str">
            <v/>
          </cell>
        </row>
        <row r="452">
          <cell r="A452" t="e">
            <v>#VALUE!</v>
          </cell>
          <cell r="B452" t="str">
            <v/>
          </cell>
        </row>
        <row r="453">
          <cell r="A453" t="e">
            <v>#VALUE!</v>
          </cell>
          <cell r="B453" t="str">
            <v/>
          </cell>
        </row>
        <row r="454">
          <cell r="A454" t="e">
            <v>#VALUE!</v>
          </cell>
          <cell r="B454" t="str">
            <v/>
          </cell>
        </row>
        <row r="455">
          <cell r="A455" t="e">
            <v>#VALUE!</v>
          </cell>
          <cell r="B455" t="str">
            <v/>
          </cell>
        </row>
        <row r="456">
          <cell r="A456" t="e">
            <v>#VALUE!</v>
          </cell>
          <cell r="B456" t="str">
            <v/>
          </cell>
        </row>
        <row r="457">
          <cell r="A457" t="e">
            <v>#VALUE!</v>
          </cell>
          <cell r="B457" t="str">
            <v/>
          </cell>
        </row>
        <row r="458">
          <cell r="A458" t="e">
            <v>#VALUE!</v>
          </cell>
          <cell r="B458" t="str">
            <v/>
          </cell>
        </row>
        <row r="459">
          <cell r="A459" t="e">
            <v>#VALUE!</v>
          </cell>
          <cell r="B459" t="str">
            <v/>
          </cell>
        </row>
        <row r="460">
          <cell r="A460" t="e">
            <v>#VALUE!</v>
          </cell>
          <cell r="B460" t="str">
            <v/>
          </cell>
        </row>
        <row r="461">
          <cell r="A461" t="e">
            <v>#VALUE!</v>
          </cell>
          <cell r="B461" t="str">
            <v/>
          </cell>
        </row>
        <row r="462">
          <cell r="A462" t="e">
            <v>#VALUE!</v>
          </cell>
          <cell r="B462" t="str">
            <v/>
          </cell>
        </row>
        <row r="463">
          <cell r="A463" t="e">
            <v>#VALUE!</v>
          </cell>
          <cell r="B463" t="str">
            <v/>
          </cell>
        </row>
        <row r="464">
          <cell r="A464" t="e">
            <v>#VALUE!</v>
          </cell>
          <cell r="B464" t="str">
            <v/>
          </cell>
        </row>
        <row r="465">
          <cell r="A465" t="e">
            <v>#VALUE!</v>
          </cell>
          <cell r="B465" t="str">
            <v/>
          </cell>
        </row>
        <row r="466">
          <cell r="A466" t="e">
            <v>#VALUE!</v>
          </cell>
          <cell r="B466" t="str">
            <v/>
          </cell>
        </row>
        <row r="467">
          <cell r="A467" t="e">
            <v>#VALUE!</v>
          </cell>
          <cell r="B467" t="str">
            <v/>
          </cell>
        </row>
        <row r="468">
          <cell r="A468" t="e">
            <v>#VALUE!</v>
          </cell>
          <cell r="B468" t="str">
            <v/>
          </cell>
        </row>
        <row r="469">
          <cell r="A469" t="e">
            <v>#VALUE!</v>
          </cell>
          <cell r="B469" t="str">
            <v/>
          </cell>
        </row>
        <row r="470">
          <cell r="A470" t="e">
            <v>#VALUE!</v>
          </cell>
          <cell r="B470" t="str">
            <v/>
          </cell>
        </row>
        <row r="471">
          <cell r="A471" t="e">
            <v>#VALUE!</v>
          </cell>
          <cell r="B471" t="str">
            <v/>
          </cell>
        </row>
        <row r="472">
          <cell r="A472" t="e">
            <v>#VALUE!</v>
          </cell>
          <cell r="B472" t="str">
            <v/>
          </cell>
        </row>
        <row r="473">
          <cell r="A473" t="e">
            <v>#VALUE!</v>
          </cell>
          <cell r="B473" t="str">
            <v/>
          </cell>
        </row>
        <row r="474">
          <cell r="A474" t="e">
            <v>#VALUE!</v>
          </cell>
          <cell r="B474" t="str">
            <v/>
          </cell>
        </row>
        <row r="475">
          <cell r="A475" t="e">
            <v>#VALUE!</v>
          </cell>
          <cell r="B475" t="str">
            <v/>
          </cell>
        </row>
        <row r="476">
          <cell r="A476" t="e">
            <v>#VALUE!</v>
          </cell>
          <cell r="B476" t="str">
            <v/>
          </cell>
        </row>
        <row r="477">
          <cell r="A477" t="e">
            <v>#VALUE!</v>
          </cell>
          <cell r="B477" t="str">
            <v/>
          </cell>
        </row>
        <row r="478">
          <cell r="A478" t="e">
            <v>#VALUE!</v>
          </cell>
          <cell r="B478" t="str">
            <v/>
          </cell>
        </row>
        <row r="479">
          <cell r="A479" t="e">
            <v>#VALUE!</v>
          </cell>
          <cell r="B479" t="str">
            <v/>
          </cell>
        </row>
        <row r="480">
          <cell r="A480" t="e">
            <v>#VALUE!</v>
          </cell>
          <cell r="B480" t="str">
            <v/>
          </cell>
        </row>
        <row r="481">
          <cell r="A481" t="e">
            <v>#VALUE!</v>
          </cell>
          <cell r="B481" t="str">
            <v/>
          </cell>
        </row>
        <row r="482">
          <cell r="A482" t="e">
            <v>#VALUE!</v>
          </cell>
          <cell r="B482" t="str">
            <v/>
          </cell>
        </row>
        <row r="483">
          <cell r="A483" t="e">
            <v>#VALUE!</v>
          </cell>
          <cell r="B483" t="str">
            <v/>
          </cell>
        </row>
        <row r="484">
          <cell r="A484" t="e">
            <v>#VALUE!</v>
          </cell>
          <cell r="B484" t="str">
            <v/>
          </cell>
        </row>
        <row r="485">
          <cell r="A485" t="e">
            <v>#VALUE!</v>
          </cell>
          <cell r="B485" t="str">
            <v/>
          </cell>
        </row>
        <row r="486">
          <cell r="A486" t="e">
            <v>#VALUE!</v>
          </cell>
          <cell r="B486" t="str">
            <v/>
          </cell>
        </row>
        <row r="487">
          <cell r="A487" t="e">
            <v>#VALUE!</v>
          </cell>
          <cell r="B487" t="str">
            <v/>
          </cell>
        </row>
        <row r="488">
          <cell r="A488" t="e">
            <v>#VALUE!</v>
          </cell>
          <cell r="B48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4"/>
  <sheetViews>
    <sheetView showGridLines="0" tabSelected="1" topLeftCell="B1" zoomScale="130" zoomScaleNormal="130" workbookViewId="0">
      <selection activeCell="B11" sqref="B11"/>
    </sheetView>
  </sheetViews>
  <sheetFormatPr baseColWidth="10" defaultRowHeight="15"/>
  <cols>
    <col min="1" max="1" width="11.42578125" style="1"/>
    <col min="2" max="2" width="26.85546875" style="1" bestFit="1" customWidth="1"/>
    <col min="3" max="3" width="106.85546875" style="1" customWidth="1"/>
    <col min="4" max="16384" width="11.42578125" style="1"/>
  </cols>
  <sheetData>
    <row r="3" spans="2:17" ht="23.25">
      <c r="B3" s="15" t="s">
        <v>9</v>
      </c>
      <c r="C3" s="15"/>
    </row>
    <row r="4" spans="2:17" ht="26.25">
      <c r="B4" s="2" t="s">
        <v>10</v>
      </c>
      <c r="C4" s="3" t="s">
        <v>115</v>
      </c>
      <c r="D4" s="4"/>
      <c r="E4" s="4"/>
      <c r="F4" s="4"/>
      <c r="G4" s="4"/>
      <c r="H4" s="4"/>
      <c r="I4" s="4"/>
      <c r="J4" s="4"/>
      <c r="K4" s="4"/>
      <c r="L4" s="4"/>
      <c r="M4" s="4"/>
      <c r="N4" s="4"/>
      <c r="O4" s="4"/>
      <c r="P4" s="4"/>
      <c r="Q4" s="4"/>
    </row>
    <row r="5" spans="2:17" ht="39">
      <c r="B5" s="5" t="s">
        <v>11</v>
      </c>
      <c r="C5" s="6" t="s">
        <v>12</v>
      </c>
      <c r="D5" s="4"/>
      <c r="E5" s="4"/>
      <c r="F5" s="4"/>
      <c r="G5" s="4"/>
      <c r="H5" s="4"/>
      <c r="I5" s="4"/>
      <c r="J5" s="4"/>
      <c r="K5" s="4"/>
      <c r="L5" s="4"/>
      <c r="M5" s="4"/>
      <c r="N5" s="4"/>
      <c r="O5" s="4"/>
      <c r="P5" s="4"/>
      <c r="Q5" s="4"/>
    </row>
    <row r="6" spans="2:17">
      <c r="B6" s="2" t="s">
        <v>13</v>
      </c>
      <c r="C6" s="3" t="s">
        <v>116</v>
      </c>
      <c r="D6" s="4"/>
      <c r="E6" s="4"/>
      <c r="F6" s="4"/>
      <c r="G6" s="4"/>
      <c r="H6" s="4"/>
      <c r="I6" s="4"/>
      <c r="J6" s="4"/>
      <c r="K6" s="4"/>
      <c r="L6" s="4"/>
      <c r="M6" s="4"/>
      <c r="N6" s="4"/>
      <c r="O6" s="4"/>
      <c r="P6" s="4"/>
      <c r="Q6" s="4"/>
    </row>
    <row r="7" spans="2:17">
      <c r="B7" s="2" t="s">
        <v>14</v>
      </c>
      <c r="C7" s="3" t="s">
        <v>129</v>
      </c>
      <c r="D7" s="4"/>
      <c r="E7" s="4"/>
      <c r="F7" s="4"/>
      <c r="G7" s="4"/>
      <c r="H7" s="4"/>
      <c r="I7" s="4"/>
      <c r="J7" s="4"/>
      <c r="K7" s="4"/>
      <c r="L7" s="4"/>
      <c r="M7" s="4"/>
      <c r="N7" s="4"/>
      <c r="O7" s="4"/>
      <c r="P7" s="4"/>
      <c r="Q7" s="4"/>
    </row>
    <row r="8" spans="2:17">
      <c r="B8" s="2" t="s">
        <v>15</v>
      </c>
      <c r="C8" s="3" t="s">
        <v>16</v>
      </c>
      <c r="D8" s="4"/>
      <c r="E8" s="4"/>
      <c r="F8" s="4"/>
      <c r="G8" s="4"/>
      <c r="H8" s="4"/>
      <c r="I8" s="4"/>
      <c r="J8" s="4"/>
      <c r="K8" s="4"/>
      <c r="L8" s="4"/>
      <c r="M8" s="4"/>
      <c r="N8" s="4"/>
      <c r="O8" s="4"/>
      <c r="P8" s="4"/>
      <c r="Q8" s="4"/>
    </row>
    <row r="9" spans="2:17">
      <c r="B9" s="2" t="s">
        <v>17</v>
      </c>
      <c r="C9" s="3" t="s">
        <v>0</v>
      </c>
      <c r="D9" s="4"/>
      <c r="E9" s="4"/>
      <c r="F9" s="4"/>
      <c r="G9" s="4"/>
      <c r="H9" s="4"/>
      <c r="I9" s="4"/>
      <c r="J9" s="4"/>
      <c r="K9" s="4"/>
      <c r="L9" s="4"/>
      <c r="M9" s="4"/>
      <c r="N9" s="4"/>
      <c r="O9" s="4"/>
      <c r="P9" s="4"/>
      <c r="Q9" s="4"/>
    </row>
    <row r="10" spans="2:17">
      <c r="B10" s="4"/>
      <c r="C10" s="4"/>
      <c r="D10" s="4"/>
      <c r="E10" s="4"/>
      <c r="F10" s="4"/>
      <c r="G10" s="4"/>
      <c r="H10" s="4"/>
      <c r="I10" s="4"/>
      <c r="J10" s="4"/>
      <c r="K10" s="4"/>
      <c r="L10" s="4"/>
      <c r="M10" s="4"/>
      <c r="N10" s="4"/>
      <c r="O10" s="4"/>
      <c r="P10" s="4"/>
      <c r="Q10" s="4"/>
    </row>
    <row r="11" spans="2:17">
      <c r="B11" s="4"/>
      <c r="C11" s="4"/>
      <c r="D11" s="4"/>
      <c r="E11" s="4"/>
      <c r="F11" s="4"/>
      <c r="G11" s="4"/>
      <c r="H11" s="4"/>
      <c r="I11" s="4"/>
      <c r="J11" s="4"/>
      <c r="K11" s="4"/>
      <c r="L11" s="4"/>
      <c r="M11" s="4"/>
      <c r="N11" s="4"/>
      <c r="O11" s="4"/>
      <c r="P11" s="4"/>
      <c r="Q11" s="4"/>
    </row>
    <row r="12" spans="2:17">
      <c r="B12" s="4"/>
      <c r="C12" s="4"/>
      <c r="D12" s="4"/>
      <c r="E12" s="4"/>
      <c r="F12" s="4"/>
      <c r="G12" s="4"/>
      <c r="H12" s="4"/>
      <c r="I12" s="4"/>
      <c r="J12" s="4"/>
      <c r="K12" s="4"/>
      <c r="L12" s="4"/>
      <c r="M12" s="4"/>
      <c r="N12" s="4"/>
      <c r="O12" s="4"/>
      <c r="P12" s="4"/>
      <c r="Q12" s="4"/>
    </row>
    <row r="13" spans="2:17">
      <c r="B13" s="4"/>
      <c r="C13" s="11"/>
      <c r="D13" s="4"/>
      <c r="E13" s="4"/>
      <c r="F13" s="4"/>
      <c r="G13" s="4"/>
      <c r="H13" s="4"/>
      <c r="I13" s="4"/>
      <c r="J13" s="4"/>
      <c r="K13" s="4"/>
      <c r="L13" s="4"/>
      <c r="M13" s="4"/>
      <c r="N13" s="4"/>
      <c r="O13" s="4"/>
      <c r="P13" s="4"/>
      <c r="Q13" s="4"/>
    </row>
    <row r="14" spans="2:17">
      <c r="B14" s="4"/>
      <c r="C14" s="4"/>
      <c r="D14" s="4"/>
      <c r="E14" s="4"/>
      <c r="F14" s="4"/>
      <c r="G14" s="4"/>
      <c r="H14" s="4"/>
      <c r="I14" s="4"/>
      <c r="J14" s="4"/>
      <c r="K14" s="4"/>
      <c r="L14" s="4"/>
      <c r="M14" s="4"/>
      <c r="N14" s="4"/>
      <c r="O14" s="4"/>
      <c r="P14" s="4"/>
      <c r="Q14" s="4"/>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7"/>
  <sheetViews>
    <sheetView showGridLines="0" topLeftCell="A13" workbookViewId="0">
      <selection activeCell="C42" sqref="C42"/>
    </sheetView>
  </sheetViews>
  <sheetFormatPr baseColWidth="10" defaultRowHeight="15"/>
  <cols>
    <col min="1" max="1" width="11.85546875" style="1" bestFit="1" customWidth="1"/>
    <col min="2" max="2" width="31.85546875" style="1" customWidth="1"/>
    <col min="3" max="3" width="106.85546875" style="1" customWidth="1"/>
    <col min="4" max="16384" width="11.42578125" style="1"/>
  </cols>
  <sheetData>
    <row r="3" spans="2:17" ht="23.25">
      <c r="B3" s="15" t="s">
        <v>18</v>
      </c>
      <c r="C3" s="15"/>
      <c r="D3" s="4"/>
      <c r="E3" s="4"/>
      <c r="F3" s="4"/>
      <c r="G3" s="4"/>
      <c r="H3" s="4"/>
      <c r="I3" s="4"/>
      <c r="J3" s="4"/>
      <c r="K3" s="4"/>
      <c r="L3" s="4"/>
      <c r="M3" s="4"/>
      <c r="N3" s="4"/>
      <c r="O3" s="4"/>
      <c r="P3" s="4"/>
      <c r="Q3" s="4"/>
    </row>
    <row r="4" spans="2:17">
      <c r="B4" s="5" t="s">
        <v>40</v>
      </c>
      <c r="C4" s="6" t="s">
        <v>19</v>
      </c>
      <c r="E4" s="4" t="s">
        <v>20</v>
      </c>
      <c r="F4" s="4"/>
      <c r="G4" s="4"/>
      <c r="H4" s="4"/>
      <c r="I4" s="4"/>
      <c r="J4" s="4"/>
      <c r="K4" s="4"/>
      <c r="L4" s="4"/>
      <c r="M4" s="4"/>
      <c r="N4" s="4"/>
      <c r="O4" s="4"/>
      <c r="P4" s="4"/>
      <c r="Q4" s="4"/>
    </row>
    <row r="5" spans="2:17">
      <c r="B5" s="5" t="s">
        <v>41</v>
      </c>
      <c r="C5" s="7" t="s">
        <v>120</v>
      </c>
      <c r="E5" s="4"/>
      <c r="F5" s="4"/>
      <c r="G5" s="4"/>
      <c r="H5" s="4"/>
      <c r="I5" s="4"/>
      <c r="J5" s="4"/>
      <c r="K5" s="4"/>
      <c r="L5" s="4"/>
      <c r="M5" s="4"/>
      <c r="N5" s="4"/>
      <c r="O5" s="4"/>
      <c r="P5" s="4"/>
      <c r="Q5" s="4"/>
    </row>
    <row r="6" spans="2:17">
      <c r="B6" s="5" t="s">
        <v>42</v>
      </c>
      <c r="C6" s="7" t="s">
        <v>121</v>
      </c>
      <c r="E6" s="4"/>
      <c r="F6" s="4"/>
      <c r="G6" s="4"/>
      <c r="H6" s="4"/>
      <c r="I6" s="4"/>
      <c r="J6" s="4"/>
      <c r="K6" s="4"/>
      <c r="L6" s="4"/>
      <c r="M6" s="4"/>
      <c r="N6" s="4"/>
      <c r="O6" s="4"/>
      <c r="P6" s="4"/>
      <c r="Q6" s="4"/>
    </row>
    <row r="7" spans="2:17">
      <c r="B7" s="5" t="s">
        <v>43</v>
      </c>
      <c r="C7" s="7" t="s">
        <v>122</v>
      </c>
      <c r="E7" s="4"/>
      <c r="F7" s="4"/>
      <c r="G7" s="4"/>
      <c r="H7" s="4"/>
      <c r="I7" s="4"/>
      <c r="J7" s="4"/>
      <c r="K7" s="4"/>
      <c r="L7" s="4"/>
      <c r="M7" s="4"/>
      <c r="N7" s="4"/>
      <c r="O7" s="4"/>
      <c r="P7" s="4"/>
      <c r="Q7" s="4"/>
    </row>
    <row r="8" spans="2:17">
      <c r="B8" s="5" t="s">
        <v>30</v>
      </c>
      <c r="C8" s="6" t="s">
        <v>123</v>
      </c>
      <c r="E8" s="4"/>
      <c r="F8" s="4"/>
      <c r="G8" s="4"/>
      <c r="H8" s="4"/>
      <c r="I8" s="4"/>
      <c r="J8" s="4"/>
      <c r="K8" s="4"/>
      <c r="L8" s="4"/>
      <c r="M8" s="4"/>
      <c r="N8" s="4"/>
      <c r="O8" s="4"/>
      <c r="P8" s="4"/>
      <c r="Q8" s="4"/>
    </row>
    <row r="9" spans="2:17" ht="26.25">
      <c r="B9" s="5" t="s">
        <v>44</v>
      </c>
      <c r="C9" s="6" t="s">
        <v>124</v>
      </c>
      <c r="E9" s="4"/>
      <c r="F9" s="4"/>
      <c r="G9" s="4"/>
      <c r="H9" s="4"/>
      <c r="I9" s="4"/>
      <c r="J9" s="4"/>
      <c r="K9" s="4"/>
      <c r="L9" s="4"/>
      <c r="M9" s="4"/>
      <c r="N9" s="4"/>
      <c r="O9" s="4"/>
      <c r="P9" s="4"/>
      <c r="Q9" s="4"/>
    </row>
    <row r="10" spans="2:17">
      <c r="B10" s="5" t="s">
        <v>45</v>
      </c>
      <c r="C10" s="8" t="s">
        <v>125</v>
      </c>
      <c r="E10" s="4"/>
      <c r="F10" s="4"/>
      <c r="G10" s="4"/>
      <c r="H10" s="4"/>
      <c r="I10" s="4"/>
      <c r="J10" s="4"/>
      <c r="K10" s="4"/>
      <c r="L10" s="4"/>
      <c r="M10" s="4"/>
      <c r="N10" s="4"/>
      <c r="O10" s="4"/>
      <c r="P10" s="4"/>
      <c r="Q10" s="4"/>
    </row>
    <row r="11" spans="2:17">
      <c r="B11" s="5" t="s">
        <v>46</v>
      </c>
      <c r="C11" s="8" t="s">
        <v>126</v>
      </c>
      <c r="E11" s="4"/>
      <c r="F11" s="4"/>
      <c r="G11" s="4"/>
      <c r="H11" s="4"/>
      <c r="I11" s="4"/>
      <c r="J11" s="4"/>
      <c r="K11" s="4"/>
      <c r="L11" s="4"/>
      <c r="M11" s="4"/>
      <c r="N11" s="4"/>
      <c r="O11" s="4"/>
      <c r="P11" s="4"/>
      <c r="Q11" s="4"/>
    </row>
    <row r="12" spans="2:17" ht="26.25">
      <c r="B12" s="2" t="s">
        <v>47</v>
      </c>
      <c r="C12" s="8" t="s">
        <v>119</v>
      </c>
      <c r="D12" s="4"/>
      <c r="E12" s="4" t="s">
        <v>20</v>
      </c>
      <c r="F12" s="4"/>
      <c r="G12" s="4"/>
      <c r="H12" s="4"/>
      <c r="I12" s="4"/>
      <c r="J12" s="4"/>
      <c r="K12" s="4"/>
      <c r="L12" s="4"/>
      <c r="M12" s="4"/>
      <c r="N12" s="4"/>
      <c r="O12" s="4"/>
      <c r="P12" s="4"/>
      <c r="Q12" s="4"/>
    </row>
    <row r="13" spans="2:17">
      <c r="B13" s="2" t="s">
        <v>48</v>
      </c>
      <c r="C13" s="8" t="s">
        <v>21</v>
      </c>
      <c r="D13" s="4"/>
      <c r="E13" s="4" t="s">
        <v>20</v>
      </c>
      <c r="F13" s="4"/>
      <c r="G13" s="4"/>
      <c r="H13" s="4"/>
      <c r="I13" s="4"/>
      <c r="J13" s="4"/>
      <c r="K13" s="4"/>
      <c r="L13" s="4"/>
      <c r="M13" s="4"/>
      <c r="N13" s="4"/>
      <c r="O13" s="4"/>
      <c r="P13" s="4"/>
      <c r="Q13" s="4"/>
    </row>
    <row r="14" spans="2:17" ht="26.25">
      <c r="B14" s="2" t="s">
        <v>49</v>
      </c>
      <c r="C14" s="8" t="s">
        <v>22</v>
      </c>
      <c r="D14" s="4"/>
      <c r="E14" s="4" t="s">
        <v>20</v>
      </c>
      <c r="F14" s="4"/>
      <c r="G14" s="4"/>
      <c r="H14" s="4"/>
      <c r="I14" s="4"/>
      <c r="J14" s="4"/>
      <c r="K14" s="4"/>
      <c r="L14" s="4"/>
      <c r="M14" s="4"/>
      <c r="N14" s="4"/>
      <c r="O14" s="4"/>
      <c r="P14" s="4"/>
      <c r="Q14" s="4"/>
    </row>
    <row r="15" spans="2:17" ht="26.25">
      <c r="B15" s="2" t="s">
        <v>50</v>
      </c>
      <c r="C15" s="9" t="s">
        <v>127</v>
      </c>
      <c r="D15" s="4"/>
      <c r="E15" s="4" t="s">
        <v>20</v>
      </c>
      <c r="F15" s="4"/>
      <c r="G15" s="4"/>
      <c r="H15" s="4"/>
      <c r="I15" s="4"/>
      <c r="J15" s="4"/>
      <c r="K15" s="4"/>
      <c r="L15" s="4"/>
      <c r="M15" s="4"/>
      <c r="N15" s="4"/>
      <c r="O15" s="4"/>
      <c r="P15" s="4"/>
      <c r="Q15" s="4"/>
    </row>
    <row r="16" spans="2:17" ht="26.25">
      <c r="B16" s="2" t="s">
        <v>51</v>
      </c>
      <c r="C16" s="8" t="s">
        <v>128</v>
      </c>
      <c r="D16" s="4"/>
      <c r="E16" s="4" t="s">
        <v>20</v>
      </c>
      <c r="F16" s="4"/>
      <c r="G16" s="4"/>
      <c r="H16" s="4"/>
      <c r="I16" s="4"/>
      <c r="J16" s="4"/>
      <c r="K16" s="4"/>
      <c r="L16" s="4"/>
      <c r="M16" s="4"/>
      <c r="N16" s="4"/>
      <c r="O16" s="4"/>
      <c r="P16" s="4"/>
      <c r="Q16" s="4"/>
    </row>
    <row r="17" spans="2:17">
      <c r="B17" s="2" t="s">
        <v>52</v>
      </c>
      <c r="C17" s="8" t="s">
        <v>23</v>
      </c>
      <c r="D17" s="4"/>
      <c r="E17" s="4" t="s">
        <v>20</v>
      </c>
      <c r="F17" s="4"/>
      <c r="G17" s="4"/>
      <c r="H17" s="4"/>
      <c r="I17" s="4"/>
      <c r="J17" s="4"/>
      <c r="K17" s="4"/>
      <c r="L17" s="4"/>
      <c r="M17" s="4"/>
      <c r="N17" s="4"/>
      <c r="O17" s="4"/>
      <c r="P17" s="4"/>
      <c r="Q17" s="4"/>
    </row>
    <row r="19" spans="2:17">
      <c r="B19" s="10" t="s">
        <v>105</v>
      </c>
      <c r="C19" s="4"/>
    </row>
    <row r="20" spans="2:17">
      <c r="B20" s="4" t="s">
        <v>106</v>
      </c>
      <c r="C20" s="4"/>
    </row>
    <row r="21" spans="2:17">
      <c r="B21" s="4" t="s">
        <v>107</v>
      </c>
      <c r="C21" s="4"/>
    </row>
    <row r="22" spans="2:17">
      <c r="B22" s="4" t="s">
        <v>108</v>
      </c>
      <c r="C22" s="4"/>
    </row>
    <row r="23" spans="2:17">
      <c r="B23" s="4" t="s">
        <v>109</v>
      </c>
      <c r="C23" s="4"/>
    </row>
    <row r="24" spans="2:17">
      <c r="B24" s="4" t="s">
        <v>114</v>
      </c>
      <c r="C24" s="4"/>
    </row>
    <row r="25" spans="2:17">
      <c r="B25" s="4" t="s">
        <v>110</v>
      </c>
      <c r="C25" s="4"/>
    </row>
    <row r="26" spans="2:17">
      <c r="B26" s="4" t="s">
        <v>111</v>
      </c>
      <c r="C26" s="4"/>
    </row>
    <row r="27" spans="2:17">
      <c r="B27" s="4" t="s">
        <v>112</v>
      </c>
      <c r="C27" s="4"/>
    </row>
  </sheetData>
  <mergeCells count="1">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I34" zoomScale="130" zoomScaleNormal="130" workbookViewId="0">
      <selection activeCell="O3" sqref="O3"/>
    </sheetView>
  </sheetViews>
  <sheetFormatPr baseColWidth="10" defaultRowHeight="15"/>
  <cols>
    <col min="1" max="2" width="11.42578125" style="12"/>
    <col min="3" max="3" width="17.7109375" style="12" customWidth="1"/>
    <col min="4" max="4" width="13.85546875" style="12" customWidth="1"/>
    <col min="5" max="5" width="11.42578125" style="12"/>
    <col min="6" max="6" width="30.7109375" style="12" customWidth="1"/>
    <col min="7" max="7" width="34.7109375" style="12" customWidth="1"/>
    <col min="8" max="8" width="46.7109375" style="12" customWidth="1"/>
    <col min="9" max="9" width="21.42578125" style="12" customWidth="1"/>
    <col min="10" max="10" width="22" style="12" customWidth="1"/>
    <col min="11" max="11" width="21.85546875" style="12" customWidth="1"/>
    <col min="12" max="12" width="20.85546875" style="12" customWidth="1"/>
    <col min="13" max="13" width="19" style="12" bestFit="1" customWidth="1"/>
    <col min="14" max="14" width="20.140625" style="12" customWidth="1"/>
    <col min="15" max="16384" width="11.42578125" style="12"/>
  </cols>
  <sheetData>
    <row r="1" spans="1:14">
      <c r="A1" s="12" t="s">
        <v>26</v>
      </c>
      <c r="B1" s="12" t="s">
        <v>27</v>
      </c>
      <c r="C1" s="12" t="s">
        <v>28</v>
      </c>
      <c r="D1" s="12" t="s">
        <v>29</v>
      </c>
      <c r="E1" s="12" t="s">
        <v>30</v>
      </c>
      <c r="F1" s="12" t="s">
        <v>31</v>
      </c>
      <c r="G1" s="12" t="s">
        <v>32</v>
      </c>
      <c r="H1" s="12" t="s">
        <v>33</v>
      </c>
      <c r="I1" s="12" t="s">
        <v>34</v>
      </c>
      <c r="J1" s="12" t="s">
        <v>35</v>
      </c>
      <c r="K1" s="12" t="s">
        <v>36</v>
      </c>
      <c r="L1" s="12" t="s">
        <v>37</v>
      </c>
      <c r="M1" s="12" t="s">
        <v>38</v>
      </c>
      <c r="N1" s="12" t="s">
        <v>39</v>
      </c>
    </row>
    <row r="2" spans="1:14">
      <c r="A2" s="12" t="s">
        <v>117</v>
      </c>
      <c r="B2" s="12" t="s">
        <v>1</v>
      </c>
      <c r="C2" s="12" t="s">
        <v>118</v>
      </c>
      <c r="D2" s="12" t="s">
        <v>256</v>
      </c>
      <c r="E2" s="12" t="s">
        <v>0</v>
      </c>
      <c r="F2" s="12" t="s">
        <v>2</v>
      </c>
      <c r="G2" s="12" t="s">
        <v>53</v>
      </c>
      <c r="H2" s="12" t="s">
        <v>53</v>
      </c>
      <c r="I2" s="13">
        <v>5593719069</v>
      </c>
      <c r="J2" s="13">
        <v>-644547165.26999998</v>
      </c>
      <c r="K2" s="13">
        <v>4949171903.7299995</v>
      </c>
      <c r="L2" s="13">
        <v>3975383959.73</v>
      </c>
      <c r="M2" s="13">
        <v>3975383959.73</v>
      </c>
      <c r="N2" s="13">
        <v>-1618335109.27</v>
      </c>
    </row>
    <row r="3" spans="1:14">
      <c r="A3" s="12" t="s">
        <v>117</v>
      </c>
      <c r="B3" s="12" t="s">
        <v>1</v>
      </c>
      <c r="C3" s="12" t="s">
        <v>118</v>
      </c>
      <c r="D3" s="12" t="s">
        <v>256</v>
      </c>
      <c r="E3" s="12" t="s">
        <v>0</v>
      </c>
      <c r="F3" s="12" t="s">
        <v>2</v>
      </c>
      <c r="G3" s="12" t="s">
        <v>54</v>
      </c>
      <c r="H3" s="12" t="s">
        <v>54</v>
      </c>
      <c r="I3" s="13">
        <v>0</v>
      </c>
      <c r="J3" s="13">
        <v>0</v>
      </c>
      <c r="K3" s="13">
        <v>0</v>
      </c>
      <c r="L3" s="13">
        <v>0</v>
      </c>
      <c r="M3" s="13">
        <v>0</v>
      </c>
      <c r="N3" s="13">
        <v>0</v>
      </c>
    </row>
    <row r="4" spans="1:14">
      <c r="A4" s="12" t="s">
        <v>117</v>
      </c>
      <c r="B4" s="12" t="s">
        <v>1</v>
      </c>
      <c r="C4" s="12" t="s">
        <v>118</v>
      </c>
      <c r="D4" s="12" t="s">
        <v>256</v>
      </c>
      <c r="E4" s="12" t="s">
        <v>0</v>
      </c>
      <c r="F4" s="12" t="s">
        <v>2</v>
      </c>
      <c r="G4" s="12" t="s">
        <v>55</v>
      </c>
      <c r="H4" s="12" t="s">
        <v>55</v>
      </c>
      <c r="I4" s="13">
        <v>0</v>
      </c>
      <c r="J4" s="13">
        <v>0</v>
      </c>
      <c r="K4" s="13">
        <v>0</v>
      </c>
      <c r="L4" s="13">
        <v>0</v>
      </c>
      <c r="M4" s="13">
        <v>0</v>
      </c>
      <c r="N4" s="13">
        <v>0</v>
      </c>
    </row>
    <row r="5" spans="1:14">
      <c r="A5" s="12" t="s">
        <v>117</v>
      </c>
      <c r="B5" s="12" t="s">
        <v>1</v>
      </c>
      <c r="C5" s="12" t="s">
        <v>118</v>
      </c>
      <c r="D5" s="12" t="s">
        <v>256</v>
      </c>
      <c r="E5" s="12" t="s">
        <v>0</v>
      </c>
      <c r="F5" s="12" t="s">
        <v>2</v>
      </c>
      <c r="G5" s="12" t="s">
        <v>56</v>
      </c>
      <c r="H5" s="12" t="s">
        <v>56</v>
      </c>
      <c r="I5" s="13">
        <v>2615517437</v>
      </c>
      <c r="J5" s="13">
        <v>-573040877.34000003</v>
      </c>
      <c r="K5" s="13">
        <v>2042476559.6599998</v>
      </c>
      <c r="L5" s="13">
        <v>1553107668.6600001</v>
      </c>
      <c r="M5" s="13">
        <v>1553107668.6600001</v>
      </c>
      <c r="N5" s="13">
        <v>-1062409768.3399999</v>
      </c>
    </row>
    <row r="6" spans="1:14">
      <c r="A6" s="12" t="s">
        <v>117</v>
      </c>
      <c r="B6" s="12" t="s">
        <v>1</v>
      </c>
      <c r="C6" s="12" t="s">
        <v>118</v>
      </c>
      <c r="D6" s="12" t="s">
        <v>256</v>
      </c>
      <c r="E6" s="12" t="s">
        <v>0</v>
      </c>
      <c r="F6" s="12" t="s">
        <v>2</v>
      </c>
      <c r="G6" s="12" t="s">
        <v>57</v>
      </c>
      <c r="H6" s="12" t="s">
        <v>57</v>
      </c>
      <c r="I6" s="13">
        <v>41742453</v>
      </c>
      <c r="J6" s="13">
        <v>284520732.83999997</v>
      </c>
      <c r="K6" s="13">
        <v>326263185.83999997</v>
      </c>
      <c r="L6" s="13">
        <v>316007969.83999997</v>
      </c>
      <c r="M6" s="13">
        <v>316007969.83999997</v>
      </c>
      <c r="N6" s="13">
        <v>274265516.83999997</v>
      </c>
    </row>
    <row r="7" spans="1:14">
      <c r="A7" s="12" t="s">
        <v>117</v>
      </c>
      <c r="B7" s="12" t="s">
        <v>1</v>
      </c>
      <c r="C7" s="12" t="s">
        <v>118</v>
      </c>
      <c r="D7" s="12" t="s">
        <v>256</v>
      </c>
      <c r="E7" s="12" t="s">
        <v>0</v>
      </c>
      <c r="F7" s="12" t="s">
        <v>2</v>
      </c>
      <c r="G7" s="12" t="s">
        <v>58</v>
      </c>
      <c r="H7" s="12" t="s">
        <v>58</v>
      </c>
      <c r="I7" s="13">
        <v>310640226</v>
      </c>
      <c r="J7" s="13">
        <v>-87042238.920000002</v>
      </c>
      <c r="K7" s="13">
        <v>223597987.07999998</v>
      </c>
      <c r="L7" s="13">
        <v>151716898.08000001</v>
      </c>
      <c r="M7" s="13">
        <v>151716898.08000001</v>
      </c>
      <c r="N7" s="13">
        <v>-158923327.91999999</v>
      </c>
    </row>
    <row r="8" spans="1:14">
      <c r="A8" s="12" t="s">
        <v>117</v>
      </c>
      <c r="B8" s="12" t="s">
        <v>1</v>
      </c>
      <c r="C8" s="12" t="s">
        <v>118</v>
      </c>
      <c r="D8" s="12" t="s">
        <v>256</v>
      </c>
      <c r="E8" s="12" t="s">
        <v>0</v>
      </c>
      <c r="F8" s="12" t="s">
        <v>2</v>
      </c>
      <c r="G8" s="12" t="s">
        <v>59</v>
      </c>
      <c r="H8" s="12" t="s">
        <v>59</v>
      </c>
      <c r="I8" s="13">
        <v>0</v>
      </c>
      <c r="J8" s="13">
        <v>0</v>
      </c>
      <c r="K8" s="13">
        <v>0</v>
      </c>
      <c r="L8" s="13">
        <v>0</v>
      </c>
      <c r="M8" s="13">
        <v>0</v>
      </c>
      <c r="N8" s="13">
        <v>0</v>
      </c>
    </row>
    <row r="9" spans="1:14">
      <c r="A9" s="12" t="s">
        <v>117</v>
      </c>
      <c r="B9" s="12" t="s">
        <v>1</v>
      </c>
      <c r="C9" s="12" t="s">
        <v>118</v>
      </c>
      <c r="D9" s="12" t="s">
        <v>256</v>
      </c>
      <c r="E9" s="12" t="s">
        <v>0</v>
      </c>
      <c r="F9" s="12" t="s">
        <v>2</v>
      </c>
      <c r="G9" s="12" t="s">
        <v>60</v>
      </c>
      <c r="H9" s="12" t="s">
        <v>61</v>
      </c>
      <c r="I9" s="13">
        <v>31327250043</v>
      </c>
      <c r="J9" s="13">
        <v>-4390816610</v>
      </c>
      <c r="K9" s="13">
        <v>26936433433</v>
      </c>
      <c r="L9" s="13">
        <v>20438905341</v>
      </c>
      <c r="M9" s="13">
        <v>20438905341</v>
      </c>
      <c r="N9" s="13">
        <v>-10888344702</v>
      </c>
    </row>
    <row r="10" spans="1:14">
      <c r="A10" s="12" t="s">
        <v>117</v>
      </c>
      <c r="B10" s="12" t="s">
        <v>1</v>
      </c>
      <c r="C10" s="12" t="s">
        <v>118</v>
      </c>
      <c r="D10" s="12" t="s">
        <v>256</v>
      </c>
      <c r="E10" s="12" t="s">
        <v>0</v>
      </c>
      <c r="F10" s="12" t="s">
        <v>2</v>
      </c>
      <c r="G10" s="12" t="s">
        <v>60</v>
      </c>
      <c r="H10" s="12" t="s">
        <v>62</v>
      </c>
      <c r="I10" s="13">
        <v>1587676925</v>
      </c>
      <c r="J10" s="13">
        <v>-118325969</v>
      </c>
      <c r="K10" s="13">
        <v>1469350956</v>
      </c>
      <c r="L10" s="13">
        <v>1118917417</v>
      </c>
      <c r="M10" s="13">
        <v>1118917417</v>
      </c>
      <c r="N10" s="13">
        <v>-468759508</v>
      </c>
    </row>
    <row r="11" spans="1:14">
      <c r="A11" s="12" t="s">
        <v>117</v>
      </c>
      <c r="B11" s="12" t="s">
        <v>1</v>
      </c>
      <c r="C11" s="12" t="s">
        <v>118</v>
      </c>
      <c r="D11" s="12" t="s">
        <v>256</v>
      </c>
      <c r="E11" s="12" t="s">
        <v>0</v>
      </c>
      <c r="F11" s="12" t="s">
        <v>2</v>
      </c>
      <c r="G11" s="12" t="s">
        <v>60</v>
      </c>
      <c r="H11" s="12" t="s">
        <v>63</v>
      </c>
      <c r="I11" s="13">
        <v>1604842796</v>
      </c>
      <c r="J11" s="13">
        <v>-153060538</v>
      </c>
      <c r="K11" s="13">
        <v>1451782258</v>
      </c>
      <c r="L11" s="13">
        <v>1047926780</v>
      </c>
      <c r="M11" s="13">
        <v>1047926780</v>
      </c>
      <c r="N11" s="13">
        <v>-556916016</v>
      </c>
    </row>
    <row r="12" spans="1:14">
      <c r="A12" s="12" t="s">
        <v>117</v>
      </c>
      <c r="B12" s="12" t="s">
        <v>1</v>
      </c>
      <c r="C12" s="12" t="s">
        <v>118</v>
      </c>
      <c r="D12" s="12" t="s">
        <v>256</v>
      </c>
      <c r="E12" s="12" t="s">
        <v>0</v>
      </c>
      <c r="F12" s="12" t="s">
        <v>2</v>
      </c>
      <c r="G12" s="12" t="s">
        <v>60</v>
      </c>
      <c r="H12" s="12" t="s">
        <v>64</v>
      </c>
      <c r="I12" s="13">
        <v>424760214</v>
      </c>
      <c r="J12" s="13">
        <v>-85024087</v>
      </c>
      <c r="K12" s="13">
        <v>339736127</v>
      </c>
      <c r="L12" s="13">
        <v>235472953</v>
      </c>
      <c r="M12" s="13">
        <v>235472953</v>
      </c>
      <c r="N12" s="13">
        <v>-189287261</v>
      </c>
    </row>
    <row r="13" spans="1:14">
      <c r="A13" s="12" t="s">
        <v>117</v>
      </c>
      <c r="B13" s="12" t="s">
        <v>1</v>
      </c>
      <c r="C13" s="12" t="s">
        <v>118</v>
      </c>
      <c r="D13" s="12" t="s">
        <v>256</v>
      </c>
      <c r="E13" s="12" t="s">
        <v>0</v>
      </c>
      <c r="F13" s="12" t="s">
        <v>2</v>
      </c>
      <c r="G13" s="12" t="s">
        <v>60</v>
      </c>
      <c r="H13" s="12" t="s">
        <v>65</v>
      </c>
      <c r="I13" s="13">
        <v>32112095</v>
      </c>
      <c r="J13" s="13">
        <v>-10295274</v>
      </c>
      <c r="K13" s="13">
        <v>21816821</v>
      </c>
      <c r="L13" s="13">
        <v>13830310</v>
      </c>
      <c r="M13" s="13">
        <v>13830310</v>
      </c>
      <c r="N13" s="13">
        <v>-18281785</v>
      </c>
    </row>
    <row r="14" spans="1:14">
      <c r="A14" s="12" t="s">
        <v>117</v>
      </c>
      <c r="B14" s="12" t="s">
        <v>1</v>
      </c>
      <c r="C14" s="12" t="s">
        <v>118</v>
      </c>
      <c r="D14" s="12" t="s">
        <v>256</v>
      </c>
      <c r="E14" s="12" t="s">
        <v>0</v>
      </c>
      <c r="F14" s="12" t="s">
        <v>2</v>
      </c>
      <c r="G14" s="12" t="s">
        <v>60</v>
      </c>
      <c r="H14" s="12" t="s">
        <v>66</v>
      </c>
      <c r="I14" s="13">
        <v>518496821</v>
      </c>
      <c r="J14" s="13">
        <v>-86598375</v>
      </c>
      <c r="K14" s="13">
        <v>431898446</v>
      </c>
      <c r="L14" s="13">
        <v>297622820</v>
      </c>
      <c r="M14" s="13">
        <v>297622820</v>
      </c>
      <c r="N14" s="13">
        <v>-220874001</v>
      </c>
    </row>
    <row r="15" spans="1:14">
      <c r="A15" s="12" t="s">
        <v>117</v>
      </c>
      <c r="B15" s="12" t="s">
        <v>1</v>
      </c>
      <c r="C15" s="12" t="s">
        <v>118</v>
      </c>
      <c r="D15" s="12" t="s">
        <v>256</v>
      </c>
      <c r="E15" s="12" t="s">
        <v>0</v>
      </c>
      <c r="F15" s="12" t="s">
        <v>2</v>
      </c>
      <c r="G15" s="12" t="s">
        <v>60</v>
      </c>
      <c r="H15" s="12" t="s">
        <v>67</v>
      </c>
      <c r="I15" s="13">
        <v>0</v>
      </c>
      <c r="J15" s="13">
        <v>0</v>
      </c>
      <c r="K15" s="13">
        <v>0</v>
      </c>
      <c r="L15" s="13">
        <v>0</v>
      </c>
      <c r="M15" s="13">
        <v>0</v>
      </c>
      <c r="N15" s="13">
        <v>0</v>
      </c>
    </row>
    <row r="16" spans="1:14">
      <c r="A16" s="12" t="s">
        <v>117</v>
      </c>
      <c r="B16" s="12" t="s">
        <v>1</v>
      </c>
      <c r="C16" s="12" t="s">
        <v>118</v>
      </c>
      <c r="D16" s="12" t="s">
        <v>256</v>
      </c>
      <c r="E16" s="12" t="s">
        <v>0</v>
      </c>
      <c r="F16" s="12" t="s">
        <v>2</v>
      </c>
      <c r="G16" s="12" t="s">
        <v>60</v>
      </c>
      <c r="H16" s="12" t="s">
        <v>68</v>
      </c>
      <c r="I16" s="13">
        <v>0</v>
      </c>
      <c r="J16" s="13">
        <v>0</v>
      </c>
      <c r="K16" s="13">
        <v>0</v>
      </c>
      <c r="L16" s="13">
        <v>0</v>
      </c>
      <c r="M16" s="13">
        <v>0</v>
      </c>
      <c r="N16" s="13">
        <v>0</v>
      </c>
    </row>
    <row r="17" spans="1:14">
      <c r="A17" s="12" t="s">
        <v>117</v>
      </c>
      <c r="B17" s="12" t="s">
        <v>1</v>
      </c>
      <c r="C17" s="12" t="s">
        <v>118</v>
      </c>
      <c r="D17" s="12" t="s">
        <v>256</v>
      </c>
      <c r="E17" s="12" t="s">
        <v>0</v>
      </c>
      <c r="F17" s="12" t="s">
        <v>2</v>
      </c>
      <c r="G17" s="12" t="s">
        <v>60</v>
      </c>
      <c r="H17" s="12" t="s">
        <v>69</v>
      </c>
      <c r="I17" s="13">
        <v>857901062</v>
      </c>
      <c r="J17" s="13">
        <v>-183388095</v>
      </c>
      <c r="K17" s="13">
        <v>674512967</v>
      </c>
      <c r="L17" s="13">
        <v>476848477</v>
      </c>
      <c r="M17" s="13">
        <v>476848477</v>
      </c>
      <c r="N17" s="13">
        <v>-381052585</v>
      </c>
    </row>
    <row r="18" spans="1:14">
      <c r="A18" s="12" t="s">
        <v>117</v>
      </c>
      <c r="B18" s="12" t="s">
        <v>1</v>
      </c>
      <c r="C18" s="12" t="s">
        <v>118</v>
      </c>
      <c r="D18" s="12" t="s">
        <v>256</v>
      </c>
      <c r="E18" s="12" t="s">
        <v>0</v>
      </c>
      <c r="F18" s="12" t="s">
        <v>2</v>
      </c>
      <c r="G18" s="12" t="s">
        <v>60</v>
      </c>
      <c r="H18" s="12" t="s">
        <v>70</v>
      </c>
      <c r="I18" s="13">
        <v>3261452976</v>
      </c>
      <c r="J18" s="13">
        <v>482970413</v>
      </c>
      <c r="K18" s="13">
        <v>3744423389</v>
      </c>
      <c r="L18" s="13">
        <v>3075835571</v>
      </c>
      <c r="M18" s="13">
        <v>3075835571</v>
      </c>
      <c r="N18" s="13">
        <v>-185617405</v>
      </c>
    </row>
    <row r="19" spans="1:14">
      <c r="A19" s="12" t="s">
        <v>117</v>
      </c>
      <c r="B19" s="12" t="s">
        <v>1</v>
      </c>
      <c r="C19" s="12" t="s">
        <v>118</v>
      </c>
      <c r="D19" s="12" t="s">
        <v>256</v>
      </c>
      <c r="E19" s="12" t="s">
        <v>0</v>
      </c>
      <c r="F19" s="12" t="s">
        <v>2</v>
      </c>
      <c r="G19" s="12" t="s">
        <v>60</v>
      </c>
      <c r="H19" s="12" t="s">
        <v>71</v>
      </c>
      <c r="I19" s="13">
        <v>0</v>
      </c>
      <c r="J19" s="13">
        <v>2119826712</v>
      </c>
      <c r="K19" s="13">
        <v>2119826712</v>
      </c>
      <c r="L19" s="13">
        <v>2119826712</v>
      </c>
      <c r="M19" s="13">
        <v>2119826712</v>
      </c>
      <c r="N19" s="13">
        <v>2119826712</v>
      </c>
    </row>
    <row r="20" spans="1:14">
      <c r="A20" s="12" t="s">
        <v>117</v>
      </c>
      <c r="B20" s="12" t="s">
        <v>1</v>
      </c>
      <c r="C20" s="12" t="s">
        <v>118</v>
      </c>
      <c r="D20" s="12" t="s">
        <v>256</v>
      </c>
      <c r="E20" s="12" t="s">
        <v>0</v>
      </c>
      <c r="F20" s="12" t="s">
        <v>2</v>
      </c>
      <c r="G20" s="12" t="s">
        <v>72</v>
      </c>
      <c r="H20" s="12" t="s">
        <v>73</v>
      </c>
      <c r="I20" s="13">
        <v>544851</v>
      </c>
      <c r="J20" s="13">
        <v>-77128</v>
      </c>
      <c r="K20" s="13">
        <v>467723</v>
      </c>
      <c r="L20" s="13">
        <v>390821</v>
      </c>
      <c r="M20" s="13">
        <v>390821</v>
      </c>
      <c r="N20" s="13">
        <v>-154030</v>
      </c>
    </row>
    <row r="21" spans="1:14">
      <c r="A21" s="12" t="s">
        <v>117</v>
      </c>
      <c r="B21" s="12" t="s">
        <v>1</v>
      </c>
      <c r="C21" s="12" t="s">
        <v>118</v>
      </c>
      <c r="D21" s="12" t="s">
        <v>256</v>
      </c>
      <c r="E21" s="12" t="s">
        <v>0</v>
      </c>
      <c r="F21" s="12" t="s">
        <v>2</v>
      </c>
      <c r="G21" s="12" t="s">
        <v>72</v>
      </c>
      <c r="H21" s="12" t="s">
        <v>74</v>
      </c>
      <c r="I21" s="13">
        <v>120238519</v>
      </c>
      <c r="J21" s="13">
        <v>0</v>
      </c>
      <c r="K21" s="13">
        <v>120238519</v>
      </c>
      <c r="L21" s="13">
        <v>90178893</v>
      </c>
      <c r="M21" s="13">
        <v>90178893</v>
      </c>
      <c r="N21" s="13">
        <v>-30059626</v>
      </c>
    </row>
    <row r="22" spans="1:14">
      <c r="A22" s="12" t="s">
        <v>117</v>
      </c>
      <c r="B22" s="12" t="s">
        <v>1</v>
      </c>
      <c r="C22" s="12" t="s">
        <v>118</v>
      </c>
      <c r="D22" s="12" t="s">
        <v>256</v>
      </c>
      <c r="E22" s="12" t="s">
        <v>0</v>
      </c>
      <c r="F22" s="12" t="s">
        <v>2</v>
      </c>
      <c r="G22" s="12" t="s">
        <v>72</v>
      </c>
      <c r="H22" s="12" t="s">
        <v>75</v>
      </c>
      <c r="I22" s="13">
        <v>514281693</v>
      </c>
      <c r="J22" s="13">
        <v>-96941858.620000005</v>
      </c>
      <c r="K22" s="13">
        <v>417339834.38</v>
      </c>
      <c r="L22" s="13">
        <v>276687226.38</v>
      </c>
      <c r="M22" s="13">
        <v>276687226.38</v>
      </c>
      <c r="N22" s="13">
        <v>-237594466.62</v>
      </c>
    </row>
    <row r="23" spans="1:14">
      <c r="A23" s="12" t="s">
        <v>117</v>
      </c>
      <c r="B23" s="12" t="s">
        <v>1</v>
      </c>
      <c r="C23" s="12" t="s">
        <v>118</v>
      </c>
      <c r="D23" s="12" t="s">
        <v>256</v>
      </c>
      <c r="E23" s="12" t="s">
        <v>0</v>
      </c>
      <c r="F23" s="12" t="s">
        <v>2</v>
      </c>
      <c r="G23" s="12" t="s">
        <v>72</v>
      </c>
      <c r="H23" s="12" t="s">
        <v>76</v>
      </c>
      <c r="I23" s="13">
        <v>45876143</v>
      </c>
      <c r="J23" s="13">
        <v>217228</v>
      </c>
      <c r="K23" s="13">
        <v>46093371</v>
      </c>
      <c r="L23" s="13">
        <v>35929138</v>
      </c>
      <c r="M23" s="13">
        <v>35929138</v>
      </c>
      <c r="N23" s="13">
        <v>-9947005</v>
      </c>
    </row>
    <row r="24" spans="1:14">
      <c r="A24" s="12" t="s">
        <v>117</v>
      </c>
      <c r="B24" s="12" t="s">
        <v>1</v>
      </c>
      <c r="C24" s="12" t="s">
        <v>118</v>
      </c>
      <c r="D24" s="12" t="s">
        <v>256</v>
      </c>
      <c r="E24" s="12" t="s">
        <v>0</v>
      </c>
      <c r="F24" s="12" t="s">
        <v>2</v>
      </c>
      <c r="G24" s="12" t="s">
        <v>72</v>
      </c>
      <c r="H24" s="12" t="s">
        <v>77</v>
      </c>
      <c r="I24" s="14">
        <v>654586764</v>
      </c>
      <c r="J24" s="14">
        <v>-143691061.40000001</v>
      </c>
      <c r="K24" s="14">
        <v>510895702.60000002</v>
      </c>
      <c r="L24" s="14">
        <v>332592595.60000002</v>
      </c>
      <c r="M24" s="14">
        <v>332592595.60000002</v>
      </c>
      <c r="N24" s="14">
        <v>-321994168.39999998</v>
      </c>
    </row>
    <row r="25" spans="1:14">
      <c r="A25" s="12" t="s">
        <v>117</v>
      </c>
      <c r="B25" s="12" t="s">
        <v>1</v>
      </c>
      <c r="C25" s="12" t="s">
        <v>118</v>
      </c>
      <c r="D25" s="12" t="s">
        <v>256</v>
      </c>
      <c r="E25" s="12" t="s">
        <v>0</v>
      </c>
      <c r="F25" s="12" t="s">
        <v>2</v>
      </c>
      <c r="G25" s="12" t="s">
        <v>78</v>
      </c>
      <c r="H25" s="12" t="s">
        <v>113</v>
      </c>
      <c r="I25" s="14">
        <v>0</v>
      </c>
      <c r="J25" s="14">
        <v>0</v>
      </c>
      <c r="K25" s="14">
        <v>0</v>
      </c>
      <c r="L25" s="14">
        <v>0</v>
      </c>
      <c r="M25" s="14">
        <v>0</v>
      </c>
      <c r="N25" s="14">
        <v>0</v>
      </c>
    </row>
    <row r="26" spans="1:14">
      <c r="A26" s="12" t="s">
        <v>117</v>
      </c>
      <c r="B26" s="12" t="s">
        <v>1</v>
      </c>
      <c r="C26" s="12" t="s">
        <v>118</v>
      </c>
      <c r="D26" s="12" t="s">
        <v>256</v>
      </c>
      <c r="E26" s="12" t="s">
        <v>0</v>
      </c>
      <c r="F26" s="12" t="s">
        <v>2</v>
      </c>
      <c r="G26" s="12" t="s">
        <v>79</v>
      </c>
      <c r="H26" s="12" t="s">
        <v>80</v>
      </c>
      <c r="I26" s="14">
        <v>0</v>
      </c>
      <c r="J26" s="14">
        <v>150600467.93000001</v>
      </c>
      <c r="K26" s="14">
        <v>150600467.93000001</v>
      </c>
      <c r="L26" s="14">
        <v>150600467.93000001</v>
      </c>
      <c r="M26" s="14">
        <v>150600467.93000001</v>
      </c>
      <c r="N26" s="14">
        <v>150600467.93000001</v>
      </c>
    </row>
    <row r="27" spans="1:14">
      <c r="A27" s="12" t="s">
        <v>117</v>
      </c>
      <c r="B27" s="12" t="s">
        <v>1</v>
      </c>
      <c r="C27" s="12" t="s">
        <v>118</v>
      </c>
      <c r="D27" s="12" t="s">
        <v>256</v>
      </c>
      <c r="E27" s="12" t="s">
        <v>0</v>
      </c>
      <c r="F27" s="12" t="s">
        <v>2</v>
      </c>
      <c r="G27" s="12" t="s">
        <v>81</v>
      </c>
      <c r="H27" s="12" t="s">
        <v>82</v>
      </c>
      <c r="I27" s="14">
        <v>0</v>
      </c>
      <c r="J27" s="14">
        <v>0</v>
      </c>
      <c r="K27" s="14">
        <v>0</v>
      </c>
      <c r="L27" s="14">
        <v>0</v>
      </c>
      <c r="M27" s="14">
        <v>0</v>
      </c>
      <c r="N27" s="14">
        <v>0</v>
      </c>
    </row>
    <row r="28" spans="1:14">
      <c r="A28" s="12" t="s">
        <v>117</v>
      </c>
      <c r="B28" s="12" t="s">
        <v>1</v>
      </c>
      <c r="C28" s="12" t="s">
        <v>118</v>
      </c>
      <c r="D28" s="12" t="s">
        <v>256</v>
      </c>
      <c r="E28" s="12" t="s">
        <v>0</v>
      </c>
      <c r="F28" s="12" t="s">
        <v>2</v>
      </c>
      <c r="G28" s="12" t="s">
        <v>81</v>
      </c>
      <c r="H28" s="12" t="s">
        <v>83</v>
      </c>
      <c r="I28" s="14">
        <v>0</v>
      </c>
      <c r="J28" s="14">
        <v>1989727645.6800001</v>
      </c>
      <c r="K28" s="14">
        <v>1989727645.6800001</v>
      </c>
      <c r="L28" s="14">
        <v>1989727645.6800001</v>
      </c>
      <c r="M28" s="14">
        <v>1989727645.6800001</v>
      </c>
      <c r="N28" s="14">
        <v>1989727645.6800001</v>
      </c>
    </row>
    <row r="29" spans="1:14">
      <c r="A29" s="12" t="s">
        <v>117</v>
      </c>
      <c r="B29" s="12" t="s">
        <v>1</v>
      </c>
      <c r="C29" s="12" t="s">
        <v>118</v>
      </c>
      <c r="D29" s="12" t="s">
        <v>256</v>
      </c>
      <c r="E29" s="12" t="s">
        <v>0</v>
      </c>
      <c r="F29" s="12" t="s">
        <v>3</v>
      </c>
      <c r="G29" s="12" t="s">
        <v>84</v>
      </c>
      <c r="H29" s="12" t="s">
        <v>85</v>
      </c>
      <c r="I29" s="13">
        <v>17783240599</v>
      </c>
      <c r="J29" s="13">
        <v>-924684882.95000005</v>
      </c>
      <c r="K29" s="13">
        <v>16858555716.049999</v>
      </c>
      <c r="L29" s="13">
        <v>11877324748.049999</v>
      </c>
      <c r="M29" s="13">
        <v>11877324748.049999</v>
      </c>
      <c r="N29" s="13">
        <v>-5905915850.9500008</v>
      </c>
    </row>
    <row r="30" spans="1:14">
      <c r="A30" s="12" t="s">
        <v>117</v>
      </c>
      <c r="B30" s="12" t="s">
        <v>1</v>
      </c>
      <c r="C30" s="12" t="s">
        <v>118</v>
      </c>
      <c r="D30" s="12" t="s">
        <v>256</v>
      </c>
      <c r="E30" s="12" t="s">
        <v>0</v>
      </c>
      <c r="F30" s="12" t="s">
        <v>3</v>
      </c>
      <c r="G30" s="12" t="s">
        <v>84</v>
      </c>
      <c r="H30" s="12" t="s">
        <v>86</v>
      </c>
      <c r="I30" s="13">
        <v>3947820475</v>
      </c>
      <c r="J30" s="13">
        <v>-99935756.659999996</v>
      </c>
      <c r="K30" s="13">
        <v>3847884718.3400002</v>
      </c>
      <c r="L30" s="13">
        <v>2756904531.3400002</v>
      </c>
      <c r="M30" s="13">
        <v>2756904531.3400002</v>
      </c>
      <c r="N30" s="13">
        <v>-1190915943.6599998</v>
      </c>
    </row>
    <row r="31" spans="1:14">
      <c r="A31" s="12" t="s">
        <v>117</v>
      </c>
      <c r="B31" s="12" t="s">
        <v>1</v>
      </c>
      <c r="C31" s="12" t="s">
        <v>118</v>
      </c>
      <c r="D31" s="12" t="s">
        <v>256</v>
      </c>
      <c r="E31" s="12" t="s">
        <v>0</v>
      </c>
      <c r="F31" s="12" t="s">
        <v>3</v>
      </c>
      <c r="G31" s="12" t="s">
        <v>84</v>
      </c>
      <c r="H31" s="12" t="s">
        <v>87</v>
      </c>
      <c r="I31" s="13">
        <v>6103617355</v>
      </c>
      <c r="J31" s="13">
        <v>-41564142.960000001</v>
      </c>
      <c r="K31" s="13">
        <v>6062053212.04</v>
      </c>
      <c r="L31" s="13">
        <v>5451691472.04</v>
      </c>
      <c r="M31" s="13">
        <v>5451691472.04</v>
      </c>
      <c r="N31" s="13">
        <v>-651925882.96000004</v>
      </c>
    </row>
    <row r="32" spans="1:14">
      <c r="A32" s="12" t="s">
        <v>117</v>
      </c>
      <c r="B32" s="12" t="s">
        <v>1</v>
      </c>
      <c r="C32" s="12" t="s">
        <v>118</v>
      </c>
      <c r="D32" s="12" t="s">
        <v>256</v>
      </c>
      <c r="E32" s="12" t="s">
        <v>0</v>
      </c>
      <c r="F32" s="12" t="s">
        <v>3</v>
      </c>
      <c r="G32" s="12" t="s">
        <v>84</v>
      </c>
      <c r="H32" s="12" t="s">
        <v>88</v>
      </c>
      <c r="I32" s="13">
        <v>4365518859</v>
      </c>
      <c r="J32" s="13">
        <v>3591549</v>
      </c>
      <c r="K32" s="13">
        <v>4369110408</v>
      </c>
      <c r="L32" s="13">
        <v>3277730691</v>
      </c>
      <c r="M32" s="13">
        <v>3277730691</v>
      </c>
      <c r="N32" s="13">
        <v>-1087788168</v>
      </c>
    </row>
    <row r="33" spans="1:14">
      <c r="A33" s="12" t="s">
        <v>117</v>
      </c>
      <c r="B33" s="12" t="s">
        <v>1</v>
      </c>
      <c r="C33" s="12" t="s">
        <v>118</v>
      </c>
      <c r="D33" s="12" t="s">
        <v>256</v>
      </c>
      <c r="E33" s="12" t="s">
        <v>0</v>
      </c>
      <c r="F33" s="12" t="s">
        <v>3</v>
      </c>
      <c r="G33" s="12" t="s">
        <v>84</v>
      </c>
      <c r="H33" s="12" t="s">
        <v>89</v>
      </c>
      <c r="I33" s="13">
        <v>1386132019</v>
      </c>
      <c r="J33" s="13">
        <v>113921558.72</v>
      </c>
      <c r="K33" s="13">
        <v>1500053577.72</v>
      </c>
      <c r="L33" s="13">
        <v>1153520574.72</v>
      </c>
      <c r="M33" s="13">
        <v>1153520574.72</v>
      </c>
      <c r="N33" s="13">
        <v>-232611444.27999997</v>
      </c>
    </row>
    <row r="34" spans="1:14">
      <c r="A34" s="12" t="s">
        <v>117</v>
      </c>
      <c r="B34" s="12" t="s">
        <v>1</v>
      </c>
      <c r="C34" s="12" t="s">
        <v>118</v>
      </c>
      <c r="D34" s="12" t="s">
        <v>256</v>
      </c>
      <c r="E34" s="12" t="s">
        <v>0</v>
      </c>
      <c r="F34" s="12" t="s">
        <v>3</v>
      </c>
      <c r="G34" s="12" t="s">
        <v>84</v>
      </c>
      <c r="H34" s="12" t="s">
        <v>90</v>
      </c>
      <c r="I34" s="13">
        <v>299511659</v>
      </c>
      <c r="J34" s="13">
        <v>-3366308</v>
      </c>
      <c r="K34" s="13">
        <v>296145351</v>
      </c>
      <c r="L34" s="13">
        <v>212221151</v>
      </c>
      <c r="M34" s="13">
        <v>212221151</v>
      </c>
      <c r="N34" s="13">
        <v>-87290508</v>
      </c>
    </row>
    <row r="35" spans="1:14">
      <c r="A35" s="12" t="s">
        <v>117</v>
      </c>
      <c r="B35" s="12" t="s">
        <v>1</v>
      </c>
      <c r="C35" s="12" t="s">
        <v>118</v>
      </c>
      <c r="D35" s="12" t="s">
        <v>256</v>
      </c>
      <c r="E35" s="12" t="s">
        <v>0</v>
      </c>
      <c r="F35" s="12" t="s">
        <v>3</v>
      </c>
      <c r="G35" s="12" t="s">
        <v>84</v>
      </c>
      <c r="H35" s="12" t="s">
        <v>91</v>
      </c>
      <c r="I35" s="13">
        <v>235927737</v>
      </c>
      <c r="J35" s="13">
        <v>6387411</v>
      </c>
      <c r="K35" s="13">
        <v>242315148</v>
      </c>
      <c r="L35" s="13">
        <v>218722377</v>
      </c>
      <c r="M35" s="13">
        <v>218722377</v>
      </c>
      <c r="N35" s="13">
        <v>-17205360</v>
      </c>
    </row>
    <row r="36" spans="1:14">
      <c r="A36" s="12" t="s">
        <v>117</v>
      </c>
      <c r="B36" s="12" t="s">
        <v>1</v>
      </c>
      <c r="C36" s="12" t="s">
        <v>118</v>
      </c>
      <c r="D36" s="12" t="s">
        <v>256</v>
      </c>
      <c r="E36" s="12" t="s">
        <v>0</v>
      </c>
      <c r="F36" s="12" t="s">
        <v>3</v>
      </c>
      <c r="G36" s="12" t="s">
        <v>84</v>
      </c>
      <c r="H36" s="12" t="s">
        <v>92</v>
      </c>
      <c r="I36" s="13">
        <v>2601498305</v>
      </c>
      <c r="J36" s="13">
        <v>44959227.25</v>
      </c>
      <c r="K36" s="13">
        <v>2646457532.25</v>
      </c>
      <c r="L36" s="13">
        <v>1996082952.25</v>
      </c>
      <c r="M36" s="13">
        <v>1996082952.25</v>
      </c>
      <c r="N36" s="13">
        <v>-605415352.75</v>
      </c>
    </row>
    <row r="37" spans="1:14">
      <c r="A37" s="12" t="s">
        <v>117</v>
      </c>
      <c r="B37" s="12" t="s">
        <v>1</v>
      </c>
      <c r="C37" s="12" t="s">
        <v>118</v>
      </c>
      <c r="D37" s="12" t="s">
        <v>256</v>
      </c>
      <c r="E37" s="12" t="s">
        <v>0</v>
      </c>
      <c r="F37" s="12" t="s">
        <v>3</v>
      </c>
      <c r="G37" s="12" t="s">
        <v>93</v>
      </c>
      <c r="H37" s="12" t="s">
        <v>94</v>
      </c>
      <c r="I37" s="13">
        <v>2995318613</v>
      </c>
      <c r="J37" s="13">
        <v>-2150187635.48</v>
      </c>
      <c r="K37" s="13">
        <v>845130977.51999998</v>
      </c>
      <c r="L37" s="13">
        <v>96301320.519999996</v>
      </c>
      <c r="M37" s="13">
        <v>96301320.519999996</v>
      </c>
      <c r="N37" s="13">
        <v>-2899017292.48</v>
      </c>
    </row>
    <row r="38" spans="1:14">
      <c r="A38" s="12" t="s">
        <v>117</v>
      </c>
      <c r="B38" s="12" t="s">
        <v>1</v>
      </c>
      <c r="C38" s="12" t="s">
        <v>118</v>
      </c>
      <c r="D38" s="12" t="s">
        <v>256</v>
      </c>
      <c r="E38" s="12" t="s">
        <v>0</v>
      </c>
      <c r="F38" s="12" t="s">
        <v>3</v>
      </c>
      <c r="G38" s="12" t="s">
        <v>93</v>
      </c>
      <c r="H38" s="12" t="s">
        <v>95</v>
      </c>
      <c r="I38" s="13">
        <v>0</v>
      </c>
      <c r="J38" s="13">
        <v>0</v>
      </c>
      <c r="K38" s="13">
        <v>0</v>
      </c>
      <c r="L38" s="13">
        <v>0</v>
      </c>
      <c r="M38" s="13">
        <v>0</v>
      </c>
      <c r="N38" s="13">
        <v>0</v>
      </c>
    </row>
    <row r="39" spans="1:14">
      <c r="A39" s="12" t="s">
        <v>117</v>
      </c>
      <c r="B39" s="12" t="s">
        <v>1</v>
      </c>
      <c r="C39" s="12" t="s">
        <v>118</v>
      </c>
      <c r="D39" s="12" t="s">
        <v>256</v>
      </c>
      <c r="E39" s="12" t="s">
        <v>0</v>
      </c>
      <c r="F39" s="12" t="s">
        <v>3</v>
      </c>
      <c r="G39" s="12" t="s">
        <v>93</v>
      </c>
      <c r="H39" s="12" t="s">
        <v>96</v>
      </c>
      <c r="I39" s="13">
        <v>0</v>
      </c>
      <c r="J39" s="13">
        <v>0</v>
      </c>
      <c r="K39" s="13">
        <v>0</v>
      </c>
      <c r="L39" s="13">
        <v>0</v>
      </c>
      <c r="M39" s="13">
        <v>0</v>
      </c>
      <c r="N39" s="13">
        <v>0</v>
      </c>
    </row>
    <row r="40" spans="1:14">
      <c r="A40" s="12" t="s">
        <v>117</v>
      </c>
      <c r="B40" s="12" t="s">
        <v>1</v>
      </c>
      <c r="C40" s="12" t="s">
        <v>118</v>
      </c>
      <c r="D40" s="12" t="s">
        <v>256</v>
      </c>
      <c r="E40" s="12" t="s">
        <v>0</v>
      </c>
      <c r="F40" s="12" t="s">
        <v>3</v>
      </c>
      <c r="G40" s="12" t="s">
        <v>93</v>
      </c>
      <c r="H40" s="12" t="s">
        <v>97</v>
      </c>
      <c r="I40" s="13">
        <v>5709930041</v>
      </c>
      <c r="J40" s="13">
        <v>4421436455.7600002</v>
      </c>
      <c r="K40" s="13">
        <v>10131366496.76</v>
      </c>
      <c r="L40" s="13">
        <v>8703883991.7600002</v>
      </c>
      <c r="M40" s="13">
        <v>8703883991.7600002</v>
      </c>
      <c r="N40" s="13">
        <v>2993953950.7600002</v>
      </c>
    </row>
    <row r="41" spans="1:14">
      <c r="A41" s="12" t="s">
        <v>117</v>
      </c>
      <c r="B41" s="12" t="s">
        <v>1</v>
      </c>
      <c r="C41" s="12" t="s">
        <v>118</v>
      </c>
      <c r="D41" s="12" t="s">
        <v>256</v>
      </c>
      <c r="E41" s="12" t="s">
        <v>0</v>
      </c>
      <c r="F41" s="12" t="s">
        <v>3</v>
      </c>
      <c r="G41" s="12" t="s">
        <v>98</v>
      </c>
      <c r="H41" s="12" t="s">
        <v>99</v>
      </c>
      <c r="I41" s="13">
        <v>76337428</v>
      </c>
      <c r="J41" s="13">
        <v>5392021.5599999996</v>
      </c>
      <c r="K41" s="13">
        <v>81729449.560000002</v>
      </c>
      <c r="L41" s="13">
        <v>62645093.560000002</v>
      </c>
      <c r="M41" s="13">
        <v>62645093.560000002</v>
      </c>
      <c r="N41" s="13">
        <v>-13692334.439999998</v>
      </c>
    </row>
    <row r="42" spans="1:14">
      <c r="A42" s="12" t="s">
        <v>117</v>
      </c>
      <c r="B42" s="12" t="s">
        <v>1</v>
      </c>
      <c r="C42" s="12" t="s">
        <v>118</v>
      </c>
      <c r="D42" s="12" t="s">
        <v>256</v>
      </c>
      <c r="E42" s="12" t="s">
        <v>0</v>
      </c>
      <c r="F42" s="12" t="s">
        <v>3</v>
      </c>
      <c r="G42" s="12" t="s">
        <v>98</v>
      </c>
      <c r="H42" s="12" t="s">
        <v>100</v>
      </c>
      <c r="I42" s="13">
        <v>0</v>
      </c>
      <c r="J42" s="13">
        <v>0</v>
      </c>
      <c r="K42" s="13">
        <v>0</v>
      </c>
      <c r="L42" s="13">
        <v>0</v>
      </c>
      <c r="M42" s="13">
        <v>0</v>
      </c>
      <c r="N42" s="13">
        <v>0</v>
      </c>
    </row>
    <row r="43" spans="1:14">
      <c r="A43" s="12" t="s">
        <v>117</v>
      </c>
      <c r="B43" s="12" t="s">
        <v>1</v>
      </c>
      <c r="C43" s="12" t="s">
        <v>118</v>
      </c>
      <c r="D43" s="12" t="s">
        <v>256</v>
      </c>
      <c r="E43" s="12" t="s">
        <v>0</v>
      </c>
      <c r="F43" s="12" t="s">
        <v>24</v>
      </c>
      <c r="G43" s="12" t="s">
        <v>101</v>
      </c>
      <c r="H43" s="12" t="s">
        <v>101</v>
      </c>
      <c r="I43" s="13">
        <v>0</v>
      </c>
      <c r="J43" s="13">
        <v>0</v>
      </c>
      <c r="K43" s="13">
        <v>0</v>
      </c>
      <c r="L43" s="13">
        <v>0</v>
      </c>
      <c r="M43" s="13">
        <v>0</v>
      </c>
      <c r="N43" s="13">
        <v>0</v>
      </c>
    </row>
    <row r="44" spans="1:14">
      <c r="A44" s="12" t="s">
        <v>117</v>
      </c>
      <c r="B44" s="12" t="s">
        <v>1</v>
      </c>
      <c r="C44" s="12" t="s">
        <v>118</v>
      </c>
      <c r="D44" s="12" t="s">
        <v>256</v>
      </c>
      <c r="E44" s="12" t="s">
        <v>0</v>
      </c>
      <c r="F44" s="12" t="s">
        <v>25</v>
      </c>
      <c r="G44" s="12" t="s">
        <v>102</v>
      </c>
      <c r="H44" s="12" t="s">
        <v>102</v>
      </c>
      <c r="I44" s="13">
        <v>0</v>
      </c>
      <c r="J44" s="13">
        <v>23241296.23</v>
      </c>
      <c r="K44" s="13">
        <v>23241296.23</v>
      </c>
      <c r="L44" s="13">
        <v>23241296.23</v>
      </c>
      <c r="M44" s="13">
        <v>23241296.23</v>
      </c>
      <c r="N44" s="13">
        <v>23241296.23</v>
      </c>
    </row>
    <row r="45" spans="1:14">
      <c r="A45" s="12" t="s">
        <v>117</v>
      </c>
      <c r="B45" s="12" t="s">
        <v>1</v>
      </c>
      <c r="C45" s="12" t="s">
        <v>118</v>
      </c>
      <c r="D45" s="12" t="s">
        <v>256</v>
      </c>
      <c r="E45" s="12" t="s">
        <v>0</v>
      </c>
      <c r="F45" s="12" t="s">
        <v>4</v>
      </c>
      <c r="G45" s="12" t="s">
        <v>103</v>
      </c>
      <c r="H45" s="12" t="s">
        <v>104</v>
      </c>
      <c r="I45" s="13" t="s">
        <v>257</v>
      </c>
      <c r="J45" s="13" t="s">
        <v>257</v>
      </c>
      <c r="K45" s="13" t="s">
        <v>257</v>
      </c>
      <c r="L45" s="13" t="s">
        <v>257</v>
      </c>
      <c r="M45" s="13" t="s">
        <v>257</v>
      </c>
      <c r="N45" s="13" t="s">
        <v>257</v>
      </c>
    </row>
    <row r="46" spans="1:14">
      <c r="A46" s="12" t="s">
        <v>117</v>
      </c>
      <c r="B46" s="12" t="s">
        <v>1</v>
      </c>
      <c r="C46" s="12" t="s">
        <v>118</v>
      </c>
      <c r="D46" s="12" t="s">
        <v>256</v>
      </c>
      <c r="E46" s="12" t="s">
        <v>0</v>
      </c>
      <c r="F46" s="12" t="s">
        <v>5</v>
      </c>
      <c r="G46" s="12" t="s">
        <v>6</v>
      </c>
      <c r="H46" s="12" t="s">
        <v>6</v>
      </c>
      <c r="I46" s="13" t="s">
        <v>257</v>
      </c>
      <c r="J46" s="13" t="s">
        <v>257</v>
      </c>
      <c r="K46" s="13" t="s">
        <v>257</v>
      </c>
      <c r="L46" s="13" t="s">
        <v>257</v>
      </c>
      <c r="M46" s="13" t="s">
        <v>257</v>
      </c>
      <c r="N46" s="13" t="s">
        <v>257</v>
      </c>
    </row>
    <row r="47" spans="1:14">
      <c r="A47" s="12" t="s">
        <v>117</v>
      </c>
      <c r="B47" s="12" t="s">
        <v>1</v>
      </c>
      <c r="C47" s="12" t="s">
        <v>118</v>
      </c>
      <c r="D47" s="12" t="s">
        <v>256</v>
      </c>
      <c r="E47" s="12" t="s">
        <v>0</v>
      </c>
      <c r="F47" s="12" t="s">
        <v>5</v>
      </c>
      <c r="G47" s="12" t="s">
        <v>7</v>
      </c>
      <c r="H47" s="12" t="s">
        <v>7</v>
      </c>
      <c r="I47" s="13" t="s">
        <v>257</v>
      </c>
      <c r="J47" s="13" t="s">
        <v>257</v>
      </c>
      <c r="K47" s="13" t="s">
        <v>257</v>
      </c>
      <c r="L47" s="13" t="s">
        <v>257</v>
      </c>
      <c r="M47" s="13" t="s">
        <v>257</v>
      </c>
      <c r="N47" s="13" t="s">
        <v>257</v>
      </c>
    </row>
    <row r="48" spans="1:14">
      <c r="A48" s="12" t="s">
        <v>117</v>
      </c>
      <c r="B48" s="12" t="s">
        <v>1</v>
      </c>
      <c r="C48" s="12" t="s">
        <v>118</v>
      </c>
      <c r="D48" s="12" t="s">
        <v>256</v>
      </c>
      <c r="E48" s="12" t="s">
        <v>0</v>
      </c>
      <c r="F48" s="12" t="s">
        <v>5</v>
      </c>
      <c r="G48" s="12" t="s">
        <v>8</v>
      </c>
      <c r="H48" s="12" t="s">
        <v>8</v>
      </c>
      <c r="I48" s="13" t="s">
        <v>257</v>
      </c>
      <c r="J48" s="13" t="s">
        <v>257</v>
      </c>
      <c r="K48" s="13" t="s">
        <v>257</v>
      </c>
      <c r="L48" s="13" t="s">
        <v>257</v>
      </c>
      <c r="M48" s="13" t="s">
        <v>257</v>
      </c>
      <c r="N48" s="13" t="s">
        <v>257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8"/>
  <sheetViews>
    <sheetView topLeftCell="A61" workbookViewId="0">
      <selection activeCell="E70" sqref="E70:J70"/>
    </sheetView>
  </sheetViews>
  <sheetFormatPr baseColWidth="10" defaultRowHeight="15"/>
  <cols>
    <col min="1" max="2" width="4" customWidth="1"/>
    <col min="4" max="4" width="22.85546875" customWidth="1"/>
    <col min="5" max="6" width="14.7109375" customWidth="1"/>
    <col min="7" max="8" width="14.85546875" customWidth="1"/>
    <col min="9" max="9" width="14.42578125" customWidth="1"/>
    <col min="10" max="10" width="15" customWidth="1"/>
    <col min="12" max="12" width="17" style="19" customWidth="1"/>
    <col min="13" max="13" width="17.85546875" style="20" bestFit="1" customWidth="1"/>
    <col min="14" max="30" width="17.140625" style="20" bestFit="1" customWidth="1"/>
    <col min="31" max="31" width="11.42578125" style="20"/>
  </cols>
  <sheetData>
    <row r="1" spans="1:13" s="20" customFormat="1" ht="17.25" customHeight="1">
      <c r="A1" s="16" t="s">
        <v>130</v>
      </c>
      <c r="B1" s="17"/>
      <c r="C1" s="17"/>
      <c r="D1" s="17"/>
      <c r="E1" s="17"/>
      <c r="F1" s="17"/>
      <c r="G1" s="17"/>
      <c r="H1" s="17"/>
      <c r="I1" s="17"/>
      <c r="J1" s="18"/>
      <c r="K1"/>
      <c r="L1" s="19"/>
    </row>
    <row r="2" spans="1:13" s="20" customFormat="1" ht="17.25" customHeight="1">
      <c r="A2" s="21" t="s">
        <v>131</v>
      </c>
      <c r="B2" s="22"/>
      <c r="C2" s="22"/>
      <c r="D2" s="22"/>
      <c r="E2" s="22"/>
      <c r="F2" s="22"/>
      <c r="G2" s="22"/>
      <c r="H2" s="22"/>
      <c r="I2" s="22"/>
      <c r="J2" s="23"/>
      <c r="K2"/>
      <c r="L2" s="19"/>
    </row>
    <row r="3" spans="1:13" s="20" customFormat="1" ht="17.25" customHeight="1">
      <c r="A3" s="21" t="s">
        <v>132</v>
      </c>
      <c r="B3" s="22"/>
      <c r="C3" s="22"/>
      <c r="D3" s="22"/>
      <c r="E3" s="22"/>
      <c r="F3" s="22"/>
      <c r="G3" s="22"/>
      <c r="H3" s="22"/>
      <c r="I3" s="22"/>
      <c r="J3" s="23"/>
      <c r="K3"/>
      <c r="L3" s="19"/>
    </row>
    <row r="4" spans="1:13" s="20" customFormat="1" ht="17.25" customHeight="1" thickBot="1">
      <c r="A4" s="24" t="s">
        <v>133</v>
      </c>
      <c r="B4" s="25"/>
      <c r="C4" s="25"/>
      <c r="D4" s="25"/>
      <c r="E4" s="25"/>
      <c r="F4" s="25"/>
      <c r="G4" s="25"/>
      <c r="H4" s="25"/>
      <c r="I4" s="25"/>
      <c r="J4" s="26"/>
      <c r="K4"/>
      <c r="L4" s="19"/>
    </row>
    <row r="5" spans="1:13" s="20" customFormat="1" ht="17.25" customHeight="1" thickBot="1">
      <c r="A5" s="27"/>
      <c r="B5" s="28"/>
      <c r="C5" s="28"/>
      <c r="D5" s="29"/>
      <c r="E5" s="30" t="s">
        <v>134</v>
      </c>
      <c r="F5" s="31"/>
      <c r="G5" s="31"/>
      <c r="H5" s="31"/>
      <c r="I5" s="32"/>
      <c r="J5" s="33" t="s">
        <v>135</v>
      </c>
      <c r="K5"/>
      <c r="L5" s="19"/>
    </row>
    <row r="6" spans="1:13" s="20" customFormat="1" ht="17.25" customHeight="1">
      <c r="A6" s="34" t="s">
        <v>136</v>
      </c>
      <c r="B6" s="35"/>
      <c r="C6" s="35"/>
      <c r="D6" s="36"/>
      <c r="E6" s="37" t="s">
        <v>137</v>
      </c>
      <c r="F6" s="33" t="s">
        <v>138</v>
      </c>
      <c r="G6" s="33" t="s">
        <v>139</v>
      </c>
      <c r="H6" s="33" t="s">
        <v>140</v>
      </c>
      <c r="I6" s="33" t="s">
        <v>141</v>
      </c>
      <c r="J6" s="38"/>
      <c r="K6"/>
      <c r="L6" s="19"/>
    </row>
    <row r="7" spans="1:13" s="20" customFormat="1" ht="17.25" customHeight="1" thickBot="1">
      <c r="A7" s="34"/>
      <c r="B7" s="35"/>
      <c r="C7" s="35"/>
      <c r="D7" s="36"/>
      <c r="E7" s="39"/>
      <c r="F7" s="40"/>
      <c r="G7" s="40"/>
      <c r="H7" s="40"/>
      <c r="I7" s="40"/>
      <c r="J7" s="40"/>
      <c r="K7"/>
      <c r="L7" s="19"/>
    </row>
    <row r="8" spans="1:13" s="20" customFormat="1" ht="17.25" customHeight="1" thickBot="1">
      <c r="A8" s="41"/>
      <c r="B8" s="42"/>
      <c r="C8" s="42"/>
      <c r="D8" s="43"/>
      <c r="E8" s="44" t="s">
        <v>142</v>
      </c>
      <c r="F8" s="44" t="s">
        <v>143</v>
      </c>
      <c r="G8" s="44" t="s">
        <v>144</v>
      </c>
      <c r="H8" s="44" t="s">
        <v>145</v>
      </c>
      <c r="I8" s="44" t="s">
        <v>146</v>
      </c>
      <c r="J8" s="45" t="s">
        <v>147</v>
      </c>
      <c r="K8"/>
      <c r="L8" s="46"/>
    </row>
    <row r="9" spans="1:13" s="20" customFormat="1" ht="18" customHeight="1">
      <c r="A9" s="47" t="s">
        <v>148</v>
      </c>
      <c r="B9" s="48"/>
      <c r="C9" s="48"/>
      <c r="D9" s="49"/>
      <c r="E9" s="50"/>
      <c r="F9" s="50"/>
      <c r="G9" s="51"/>
      <c r="H9" s="50"/>
      <c r="I9" s="50"/>
      <c r="J9" s="51"/>
      <c r="K9"/>
      <c r="L9" s="19"/>
    </row>
    <row r="10" spans="1:13" s="20" customFormat="1" ht="15" customHeight="1">
      <c r="A10" s="52" t="s">
        <v>149</v>
      </c>
      <c r="B10" s="53" t="s">
        <v>150</v>
      </c>
      <c r="C10" s="53"/>
      <c r="D10" s="54"/>
      <c r="E10" s="55">
        <v>5593719069</v>
      </c>
      <c r="F10" s="55">
        <v>-644547165.26999998</v>
      </c>
      <c r="G10" s="55">
        <f>E10+F10</f>
        <v>4949171903.7299995</v>
      </c>
      <c r="H10" s="55">
        <v>3975383959.73</v>
      </c>
      <c r="I10" s="55">
        <v>3975383959.73</v>
      </c>
      <c r="J10" s="55">
        <f>I10-E10</f>
        <v>-1618335109.27</v>
      </c>
      <c r="L10" s="19"/>
    </row>
    <row r="11" spans="1:13" s="20" customFormat="1" ht="15" customHeight="1">
      <c r="A11" s="52" t="s">
        <v>151</v>
      </c>
      <c r="B11" s="53" t="s">
        <v>152</v>
      </c>
      <c r="C11" s="53"/>
      <c r="D11" s="54"/>
      <c r="E11" s="56">
        <v>0</v>
      </c>
      <c r="F11" s="56">
        <v>0</v>
      </c>
      <c r="G11" s="56">
        <f t="shared" ref="G11:G16" si="0">E11+F11</f>
        <v>0</v>
      </c>
      <c r="H11" s="56">
        <v>0</v>
      </c>
      <c r="I11" s="56">
        <v>0</v>
      </c>
      <c r="J11" s="56">
        <f t="shared" ref="J11:J16" si="1">I11-E11</f>
        <v>0</v>
      </c>
      <c r="L11" s="57"/>
    </row>
    <row r="12" spans="1:13" s="20" customFormat="1" ht="15" customHeight="1">
      <c r="A12" s="52" t="s">
        <v>153</v>
      </c>
      <c r="B12" s="53" t="s">
        <v>154</v>
      </c>
      <c r="C12" s="53"/>
      <c r="D12" s="54"/>
      <c r="E12" s="56">
        <v>0</v>
      </c>
      <c r="F12" s="56">
        <v>0</v>
      </c>
      <c r="G12" s="56">
        <f t="shared" si="0"/>
        <v>0</v>
      </c>
      <c r="H12" s="56">
        <v>0</v>
      </c>
      <c r="I12" s="56">
        <v>0</v>
      </c>
      <c r="J12" s="56">
        <f t="shared" si="1"/>
        <v>0</v>
      </c>
      <c r="L12" s="19"/>
      <c r="M12" s="58"/>
    </row>
    <row r="13" spans="1:13" s="20" customFormat="1" ht="15" customHeight="1">
      <c r="A13" s="52" t="s">
        <v>155</v>
      </c>
      <c r="B13" s="53" t="s">
        <v>156</v>
      </c>
      <c r="C13" s="53"/>
      <c r="D13" s="54"/>
      <c r="E13" s="55">
        <v>2615517437</v>
      </c>
      <c r="F13" s="55">
        <v>-573040877.34000003</v>
      </c>
      <c r="G13" s="55">
        <f t="shared" si="0"/>
        <v>2042476559.6599998</v>
      </c>
      <c r="H13" s="55">
        <v>1553107668.6600001</v>
      </c>
      <c r="I13" s="55">
        <v>1553107668.6600001</v>
      </c>
      <c r="J13" s="55">
        <f t="shared" si="1"/>
        <v>-1062409768.3399999</v>
      </c>
      <c r="L13" s="19"/>
    </row>
    <row r="14" spans="1:13" s="20" customFormat="1" ht="15" customHeight="1">
      <c r="A14" s="52" t="s">
        <v>157</v>
      </c>
      <c r="B14" s="53" t="s">
        <v>158</v>
      </c>
      <c r="C14" s="53"/>
      <c r="D14" s="54"/>
      <c r="E14" s="55">
        <v>41742453</v>
      </c>
      <c r="F14" s="55">
        <v>284520732.83999997</v>
      </c>
      <c r="G14" s="55">
        <f t="shared" si="0"/>
        <v>326263185.83999997</v>
      </c>
      <c r="H14" s="55">
        <v>316007969.83999997</v>
      </c>
      <c r="I14" s="55">
        <v>316007969.83999997</v>
      </c>
      <c r="J14" s="55">
        <f t="shared" si="1"/>
        <v>274265516.83999997</v>
      </c>
      <c r="L14" s="19"/>
    </row>
    <row r="15" spans="1:13" s="20" customFormat="1" ht="15" customHeight="1">
      <c r="A15" s="52" t="s">
        <v>159</v>
      </c>
      <c r="B15" s="53" t="s">
        <v>160</v>
      </c>
      <c r="C15" s="53"/>
      <c r="D15" s="54"/>
      <c r="E15" s="55">
        <v>310640226</v>
      </c>
      <c r="F15" s="55">
        <v>-87042238.920000002</v>
      </c>
      <c r="G15" s="55">
        <f t="shared" si="0"/>
        <v>223597987.07999998</v>
      </c>
      <c r="H15" s="55">
        <v>151716898.08000001</v>
      </c>
      <c r="I15" s="55">
        <v>151716898.08000001</v>
      </c>
      <c r="J15" s="55">
        <f t="shared" si="1"/>
        <v>-158923327.91999999</v>
      </c>
      <c r="L15" s="19"/>
      <c r="M15" s="59"/>
    </row>
    <row r="16" spans="1:13" s="20" customFormat="1" ht="22.5" customHeight="1">
      <c r="A16" s="52" t="s">
        <v>161</v>
      </c>
      <c r="B16" s="60" t="s">
        <v>162</v>
      </c>
      <c r="C16" s="60"/>
      <c r="D16" s="61"/>
      <c r="E16" s="56">
        <v>0</v>
      </c>
      <c r="F16" s="56">
        <v>0</v>
      </c>
      <c r="G16" s="56">
        <f t="shared" si="0"/>
        <v>0</v>
      </c>
      <c r="H16" s="56">
        <v>0</v>
      </c>
      <c r="I16" s="56">
        <v>0</v>
      </c>
      <c r="J16" s="56">
        <f t="shared" si="1"/>
        <v>0</v>
      </c>
      <c r="L16" s="57"/>
    </row>
    <row r="17" spans="1:12" s="20" customFormat="1" ht="15" customHeight="1">
      <c r="A17" s="52" t="s">
        <v>163</v>
      </c>
      <c r="B17" s="53" t="s">
        <v>164</v>
      </c>
      <c r="C17" s="53"/>
      <c r="D17" s="54"/>
      <c r="E17" s="55">
        <f t="shared" ref="E17:J17" si="2">E19+E20+E21+E22+E23+E24+E25+E26+E27+E28+E29</f>
        <v>39614492932</v>
      </c>
      <c r="F17" s="55">
        <f t="shared" si="2"/>
        <v>-2424711823</v>
      </c>
      <c r="G17" s="55">
        <f t="shared" si="2"/>
        <v>37189781109</v>
      </c>
      <c r="H17" s="55">
        <f t="shared" si="2"/>
        <v>28825186381</v>
      </c>
      <c r="I17" s="55">
        <f t="shared" si="2"/>
        <v>28825186381</v>
      </c>
      <c r="J17" s="55">
        <f t="shared" si="2"/>
        <v>-10789306551</v>
      </c>
      <c r="L17" s="19"/>
    </row>
    <row r="18" spans="1:12" s="20" customFormat="1" ht="12.75" customHeight="1">
      <c r="A18" s="62" t="s">
        <v>165</v>
      </c>
      <c r="B18" s="63"/>
      <c r="C18" s="63"/>
      <c r="D18" s="64"/>
      <c r="E18" s="55"/>
      <c r="F18" s="55"/>
      <c r="G18" s="55"/>
      <c r="H18" s="55"/>
      <c r="I18" s="55"/>
      <c r="J18" s="55"/>
      <c r="L18" s="19"/>
    </row>
    <row r="19" spans="1:12" s="20" customFormat="1" ht="15" customHeight="1">
      <c r="A19" s="65"/>
      <c r="B19" s="66" t="s">
        <v>166</v>
      </c>
      <c r="C19" s="53" t="s">
        <v>167</v>
      </c>
      <c r="D19" s="54"/>
      <c r="E19" s="55">
        <v>31327250043</v>
      </c>
      <c r="F19" s="55">
        <v>-4390816610</v>
      </c>
      <c r="G19" s="55">
        <f t="shared" ref="G19:G29" si="3">E19+F19</f>
        <v>26936433433</v>
      </c>
      <c r="H19" s="55">
        <v>20438905341</v>
      </c>
      <c r="I19" s="55">
        <v>20438905341</v>
      </c>
      <c r="J19" s="55">
        <f>I19-E19</f>
        <v>-10888344702</v>
      </c>
      <c r="L19" s="57"/>
    </row>
    <row r="20" spans="1:12" s="20" customFormat="1" ht="15" customHeight="1">
      <c r="A20" s="65"/>
      <c r="B20" s="66" t="s">
        <v>168</v>
      </c>
      <c r="C20" s="53" t="s">
        <v>169</v>
      </c>
      <c r="D20" s="54"/>
      <c r="E20" s="55">
        <v>1587676925</v>
      </c>
      <c r="F20" s="55">
        <v>-118325969</v>
      </c>
      <c r="G20" s="55">
        <f t="shared" si="3"/>
        <v>1469350956</v>
      </c>
      <c r="H20" s="55">
        <v>1118917417</v>
      </c>
      <c r="I20" s="55">
        <v>1118917417</v>
      </c>
      <c r="J20" s="55">
        <f t="shared" ref="J20:J29" si="4">I20-E20</f>
        <v>-468759508</v>
      </c>
      <c r="L20" s="19"/>
    </row>
    <row r="21" spans="1:12" s="20" customFormat="1" ht="15" customHeight="1">
      <c r="A21" s="65"/>
      <c r="B21" s="66" t="s">
        <v>170</v>
      </c>
      <c r="C21" s="53" t="s">
        <v>171</v>
      </c>
      <c r="D21" s="54"/>
      <c r="E21" s="55">
        <v>1604842796</v>
      </c>
      <c r="F21" s="55">
        <v>-153060538</v>
      </c>
      <c r="G21" s="55">
        <f t="shared" si="3"/>
        <v>1451782258</v>
      </c>
      <c r="H21" s="55">
        <v>1047926780</v>
      </c>
      <c r="I21" s="55">
        <v>1047926780</v>
      </c>
      <c r="J21" s="55">
        <f t="shared" si="4"/>
        <v>-556916016</v>
      </c>
      <c r="L21" s="57"/>
    </row>
    <row r="22" spans="1:12" s="20" customFormat="1" ht="15" customHeight="1">
      <c r="A22" s="65"/>
      <c r="B22" s="66" t="s">
        <v>172</v>
      </c>
      <c r="C22" s="53" t="s">
        <v>173</v>
      </c>
      <c r="D22" s="54"/>
      <c r="E22" s="55">
        <v>424760214</v>
      </c>
      <c r="F22" s="55">
        <v>-85024087</v>
      </c>
      <c r="G22" s="55">
        <f t="shared" si="3"/>
        <v>339736127</v>
      </c>
      <c r="H22" s="55">
        <v>235472953</v>
      </c>
      <c r="I22" s="55">
        <v>235472953</v>
      </c>
      <c r="J22" s="55">
        <f t="shared" si="4"/>
        <v>-189287261</v>
      </c>
      <c r="L22" s="19"/>
    </row>
    <row r="23" spans="1:12" s="20" customFormat="1" ht="15" customHeight="1">
      <c r="A23" s="65"/>
      <c r="B23" s="66" t="s">
        <v>174</v>
      </c>
      <c r="C23" s="53" t="s">
        <v>175</v>
      </c>
      <c r="D23" s="54"/>
      <c r="E23" s="55">
        <v>32112095</v>
      </c>
      <c r="F23" s="55">
        <v>-10295274</v>
      </c>
      <c r="G23" s="55">
        <f t="shared" si="3"/>
        <v>21816821</v>
      </c>
      <c r="H23" s="55">
        <v>13830310</v>
      </c>
      <c r="I23" s="55">
        <v>13830310</v>
      </c>
      <c r="J23" s="55">
        <f t="shared" si="4"/>
        <v>-18281785</v>
      </c>
      <c r="L23" s="57"/>
    </row>
    <row r="24" spans="1:12" s="20" customFormat="1" ht="25.5" customHeight="1">
      <c r="A24" s="65"/>
      <c r="B24" s="66" t="s">
        <v>176</v>
      </c>
      <c r="C24" s="53" t="s">
        <v>177</v>
      </c>
      <c r="D24" s="54"/>
      <c r="E24" s="55">
        <v>518496821</v>
      </c>
      <c r="F24" s="55">
        <v>-86598375</v>
      </c>
      <c r="G24" s="55">
        <f t="shared" si="3"/>
        <v>431898446</v>
      </c>
      <c r="H24" s="55">
        <v>297622820</v>
      </c>
      <c r="I24" s="55">
        <v>297622820</v>
      </c>
      <c r="J24" s="55">
        <f t="shared" si="4"/>
        <v>-220874001</v>
      </c>
      <c r="L24" s="57"/>
    </row>
    <row r="25" spans="1:12" s="20" customFormat="1" ht="25.5" customHeight="1">
      <c r="A25" s="65"/>
      <c r="B25" s="66" t="s">
        <v>178</v>
      </c>
      <c r="C25" s="53" t="s">
        <v>179</v>
      </c>
      <c r="D25" s="54"/>
      <c r="E25" s="56">
        <v>0</v>
      </c>
      <c r="F25" s="56">
        <v>0</v>
      </c>
      <c r="G25" s="56">
        <f t="shared" si="3"/>
        <v>0</v>
      </c>
      <c r="H25" s="56">
        <v>0</v>
      </c>
      <c r="I25" s="56">
        <v>0</v>
      </c>
      <c r="J25" s="56">
        <f t="shared" si="4"/>
        <v>0</v>
      </c>
      <c r="L25" s="67"/>
    </row>
    <row r="26" spans="1:12" s="20" customFormat="1" ht="15" customHeight="1">
      <c r="A26" s="65"/>
      <c r="B26" s="66" t="s">
        <v>180</v>
      </c>
      <c r="C26" s="53" t="s">
        <v>181</v>
      </c>
      <c r="D26" s="54"/>
      <c r="E26" s="56">
        <v>0</v>
      </c>
      <c r="F26" s="56">
        <v>0</v>
      </c>
      <c r="G26" s="56">
        <f t="shared" si="3"/>
        <v>0</v>
      </c>
      <c r="H26" s="56">
        <v>0</v>
      </c>
      <c r="I26" s="56">
        <v>0</v>
      </c>
      <c r="J26" s="56">
        <f t="shared" si="4"/>
        <v>0</v>
      </c>
      <c r="L26" s="67"/>
    </row>
    <row r="27" spans="1:12" s="20" customFormat="1" ht="15" customHeight="1">
      <c r="A27" s="65"/>
      <c r="B27" s="66" t="s">
        <v>182</v>
      </c>
      <c r="C27" s="53" t="s">
        <v>183</v>
      </c>
      <c r="D27" s="54"/>
      <c r="E27" s="55">
        <v>857901062</v>
      </c>
      <c r="F27" s="55">
        <v>-183388095</v>
      </c>
      <c r="G27" s="55">
        <f t="shared" si="3"/>
        <v>674512967</v>
      </c>
      <c r="H27" s="55">
        <v>476848477</v>
      </c>
      <c r="I27" s="55">
        <v>476848477</v>
      </c>
      <c r="J27" s="55">
        <f t="shared" si="4"/>
        <v>-381052585</v>
      </c>
      <c r="L27" s="19"/>
    </row>
    <row r="28" spans="1:12" s="20" customFormat="1" ht="15" customHeight="1">
      <c r="A28" s="65"/>
      <c r="B28" s="66" t="s">
        <v>184</v>
      </c>
      <c r="C28" s="53" t="s">
        <v>185</v>
      </c>
      <c r="D28" s="54"/>
      <c r="E28" s="55">
        <v>3261452976</v>
      </c>
      <c r="F28" s="55">
        <v>482970413</v>
      </c>
      <c r="G28" s="55">
        <f t="shared" si="3"/>
        <v>3744423389</v>
      </c>
      <c r="H28" s="55">
        <v>3075835571</v>
      </c>
      <c r="I28" s="55">
        <v>3075835571</v>
      </c>
      <c r="J28" s="55">
        <f t="shared" si="4"/>
        <v>-185617405</v>
      </c>
      <c r="L28" s="57"/>
    </row>
    <row r="29" spans="1:12" s="20" customFormat="1" ht="25.5" customHeight="1">
      <c r="A29" s="65"/>
      <c r="B29" s="66" t="s">
        <v>186</v>
      </c>
      <c r="C29" s="53" t="s">
        <v>187</v>
      </c>
      <c r="D29" s="54"/>
      <c r="E29" s="56">
        <v>0</v>
      </c>
      <c r="F29" s="55">
        <v>2119826712</v>
      </c>
      <c r="G29" s="55">
        <f t="shared" si="3"/>
        <v>2119826712</v>
      </c>
      <c r="H29" s="55">
        <v>2119826712</v>
      </c>
      <c r="I29" s="55">
        <v>2119826712</v>
      </c>
      <c r="J29" s="55">
        <f t="shared" si="4"/>
        <v>2119826712</v>
      </c>
      <c r="L29" s="57"/>
    </row>
    <row r="30" spans="1:12" s="20" customFormat="1" ht="15" customHeight="1">
      <c r="A30" s="52" t="s">
        <v>188</v>
      </c>
      <c r="B30" s="53" t="s">
        <v>189</v>
      </c>
      <c r="C30" s="53"/>
      <c r="D30" s="54"/>
      <c r="E30" s="55">
        <f t="shared" ref="E30:J30" si="5">E32+E33+E34+E35+E36</f>
        <v>1335527970</v>
      </c>
      <c r="F30" s="55">
        <f t="shared" si="5"/>
        <v>-240492820.02000001</v>
      </c>
      <c r="G30" s="55">
        <f t="shared" si="5"/>
        <v>1095035149.98</v>
      </c>
      <c r="H30" s="55">
        <f t="shared" si="5"/>
        <v>735778673.98000002</v>
      </c>
      <c r="I30" s="55">
        <f t="shared" si="5"/>
        <v>735778673.98000002</v>
      </c>
      <c r="J30" s="55">
        <f t="shared" si="5"/>
        <v>-599749296.01999998</v>
      </c>
      <c r="L30" s="68"/>
    </row>
    <row r="31" spans="1:12" s="20" customFormat="1" ht="12.75" customHeight="1">
      <c r="A31" s="62" t="s">
        <v>190</v>
      </c>
      <c r="B31" s="63"/>
      <c r="C31" s="63"/>
      <c r="D31" s="64"/>
      <c r="E31" s="55"/>
      <c r="F31" s="55"/>
      <c r="G31" s="55"/>
      <c r="H31" s="55"/>
      <c r="I31" s="55"/>
      <c r="J31" s="55"/>
      <c r="L31" s="68"/>
    </row>
    <row r="32" spans="1:12" s="20" customFormat="1" ht="15" customHeight="1">
      <c r="A32" s="65"/>
      <c r="B32" s="66" t="s">
        <v>191</v>
      </c>
      <c r="C32" s="53" t="s">
        <v>192</v>
      </c>
      <c r="D32" s="54"/>
      <c r="E32" s="55">
        <v>544851</v>
      </c>
      <c r="F32" s="55">
        <v>-77128</v>
      </c>
      <c r="G32" s="55">
        <f t="shared" ref="G32:G42" si="6">E32+F32</f>
        <v>467723</v>
      </c>
      <c r="H32" s="55">
        <v>390821</v>
      </c>
      <c r="I32" s="55">
        <v>390821</v>
      </c>
      <c r="J32" s="55">
        <f t="shared" ref="J32:J42" si="7">I32-E32</f>
        <v>-154030</v>
      </c>
      <c r="L32" s="68"/>
    </row>
    <row r="33" spans="1:31" s="20" customFormat="1" ht="15" customHeight="1">
      <c r="A33" s="65"/>
      <c r="B33" s="66" t="s">
        <v>193</v>
      </c>
      <c r="C33" s="53" t="s">
        <v>194</v>
      </c>
      <c r="D33" s="54"/>
      <c r="E33" s="55">
        <v>120238519</v>
      </c>
      <c r="F33" s="55">
        <v>0</v>
      </c>
      <c r="G33" s="55">
        <f t="shared" si="6"/>
        <v>120238519</v>
      </c>
      <c r="H33" s="55">
        <v>90178893</v>
      </c>
      <c r="I33" s="55">
        <v>90178893</v>
      </c>
      <c r="J33" s="55">
        <f t="shared" si="7"/>
        <v>-30059626</v>
      </c>
      <c r="L33" s="19"/>
    </row>
    <row r="34" spans="1:31" s="20" customFormat="1" ht="15" customHeight="1">
      <c r="A34" s="65"/>
      <c r="B34" s="66" t="s">
        <v>195</v>
      </c>
      <c r="C34" s="53" t="s">
        <v>196</v>
      </c>
      <c r="D34" s="54"/>
      <c r="E34" s="55">
        <v>514281693</v>
      </c>
      <c r="F34" s="55">
        <v>-96941858.620000005</v>
      </c>
      <c r="G34" s="55">
        <f t="shared" si="6"/>
        <v>417339834.38</v>
      </c>
      <c r="H34" s="55">
        <v>276687226.38</v>
      </c>
      <c r="I34" s="55">
        <v>276687226.38</v>
      </c>
      <c r="J34" s="55">
        <f t="shared" si="7"/>
        <v>-237594466.62</v>
      </c>
      <c r="L34" s="57"/>
    </row>
    <row r="35" spans="1:31" s="20" customFormat="1" ht="25.5" customHeight="1">
      <c r="A35" s="65"/>
      <c r="B35" s="66" t="s">
        <v>197</v>
      </c>
      <c r="C35" s="53" t="s">
        <v>198</v>
      </c>
      <c r="D35" s="54"/>
      <c r="E35" s="55">
        <v>45876143</v>
      </c>
      <c r="F35" s="55">
        <v>217228</v>
      </c>
      <c r="G35" s="55">
        <f t="shared" si="6"/>
        <v>46093371</v>
      </c>
      <c r="H35" s="55">
        <v>35929138</v>
      </c>
      <c r="I35" s="55">
        <v>35929138</v>
      </c>
      <c r="J35" s="55">
        <f t="shared" si="7"/>
        <v>-9947005</v>
      </c>
      <c r="L35" s="57"/>
    </row>
    <row r="36" spans="1:31" s="20" customFormat="1" ht="15" customHeight="1">
      <c r="A36" s="65"/>
      <c r="B36" s="66" t="s">
        <v>199</v>
      </c>
      <c r="C36" s="53" t="s">
        <v>200</v>
      </c>
      <c r="D36" s="54"/>
      <c r="E36" s="55">
        <v>654586764</v>
      </c>
      <c r="F36" s="55">
        <v>-143691061.40000001</v>
      </c>
      <c r="G36" s="55">
        <f t="shared" si="6"/>
        <v>510895702.60000002</v>
      </c>
      <c r="H36" s="55">
        <v>332592595.60000002</v>
      </c>
      <c r="I36" s="55">
        <v>332592595.60000002</v>
      </c>
      <c r="J36" s="55">
        <f t="shared" si="7"/>
        <v>-321994168.39999998</v>
      </c>
      <c r="L36" s="19"/>
      <c r="AE36" s="59"/>
    </row>
    <row r="37" spans="1:31" s="20" customFormat="1" ht="15" customHeight="1">
      <c r="A37" s="52" t="s">
        <v>201</v>
      </c>
      <c r="B37" s="53" t="s">
        <v>202</v>
      </c>
      <c r="C37" s="53"/>
      <c r="D37" s="54"/>
      <c r="E37" s="56">
        <v>0</v>
      </c>
      <c r="F37" s="56">
        <v>0</v>
      </c>
      <c r="G37" s="56">
        <f t="shared" si="6"/>
        <v>0</v>
      </c>
      <c r="H37" s="56">
        <v>0</v>
      </c>
      <c r="I37" s="56">
        <v>0</v>
      </c>
      <c r="J37" s="56">
        <f t="shared" si="7"/>
        <v>0</v>
      </c>
      <c r="L37" s="19"/>
    </row>
    <row r="38" spans="1:31" s="20" customFormat="1" ht="15" customHeight="1">
      <c r="A38" s="52" t="s">
        <v>203</v>
      </c>
      <c r="B38" s="53" t="s">
        <v>204</v>
      </c>
      <c r="C38" s="53"/>
      <c r="D38" s="54"/>
      <c r="E38" s="56">
        <f>E39</f>
        <v>0</v>
      </c>
      <c r="F38" s="55">
        <f t="shared" ref="F38:J38" si="8">F39</f>
        <v>150600467.93000001</v>
      </c>
      <c r="G38" s="55">
        <f t="shared" si="8"/>
        <v>150600467.93000001</v>
      </c>
      <c r="H38" s="55">
        <f t="shared" si="8"/>
        <v>150600467.93000001</v>
      </c>
      <c r="I38" s="55">
        <f t="shared" si="8"/>
        <v>150600467.93000001</v>
      </c>
      <c r="J38" s="55">
        <f t="shared" si="8"/>
        <v>150600467.93000001</v>
      </c>
      <c r="L38" s="19"/>
    </row>
    <row r="39" spans="1:31" s="20" customFormat="1" ht="15" customHeight="1">
      <c r="A39" s="65"/>
      <c r="B39" s="66" t="s">
        <v>205</v>
      </c>
      <c r="C39" s="53" t="s">
        <v>206</v>
      </c>
      <c r="D39" s="54"/>
      <c r="E39" s="56">
        <v>0</v>
      </c>
      <c r="F39" s="55">
        <v>150600467.93000001</v>
      </c>
      <c r="G39" s="55">
        <f t="shared" si="6"/>
        <v>150600467.93000001</v>
      </c>
      <c r="H39" s="55">
        <v>150600467.93000001</v>
      </c>
      <c r="I39" s="55">
        <v>150600467.93000001</v>
      </c>
      <c r="J39" s="55">
        <f t="shared" si="7"/>
        <v>150600467.93000001</v>
      </c>
      <c r="L39" s="19"/>
      <c r="M39" s="59"/>
      <c r="N39" s="59"/>
    </row>
    <row r="40" spans="1:31" s="20" customFormat="1" ht="15" customHeight="1">
      <c r="A40" s="52" t="s">
        <v>207</v>
      </c>
      <c r="B40" s="53" t="s">
        <v>208</v>
      </c>
      <c r="C40" s="53"/>
      <c r="D40" s="54"/>
      <c r="E40" s="56">
        <f t="shared" ref="E40:J40" si="9">E41+E42</f>
        <v>0</v>
      </c>
      <c r="F40" s="55">
        <f t="shared" si="9"/>
        <v>1989727645.6800001</v>
      </c>
      <c r="G40" s="55">
        <f t="shared" si="9"/>
        <v>1989727645.6800001</v>
      </c>
      <c r="H40" s="55">
        <f t="shared" si="9"/>
        <v>1989727645.6800001</v>
      </c>
      <c r="I40" s="55">
        <f t="shared" si="9"/>
        <v>1989727645.6800001</v>
      </c>
      <c r="J40" s="55">
        <f t="shared" si="9"/>
        <v>1989727645.6800001</v>
      </c>
      <c r="L40" s="69"/>
      <c r="M40" s="68"/>
      <c r="N40" s="68"/>
      <c r="O40" s="70"/>
    </row>
    <row r="41" spans="1:31" s="20" customFormat="1" ht="15" customHeight="1">
      <c r="A41" s="65"/>
      <c r="B41" s="66" t="s">
        <v>209</v>
      </c>
      <c r="C41" s="53" t="s">
        <v>210</v>
      </c>
      <c r="D41" s="54"/>
      <c r="E41" s="56">
        <v>0</v>
      </c>
      <c r="F41" s="56">
        <v>0</v>
      </c>
      <c r="G41" s="56">
        <f t="shared" si="6"/>
        <v>0</v>
      </c>
      <c r="H41" s="56">
        <v>0</v>
      </c>
      <c r="I41" s="56">
        <v>0</v>
      </c>
      <c r="J41" s="56">
        <f t="shared" si="7"/>
        <v>0</v>
      </c>
      <c r="L41" s="19"/>
      <c r="M41" s="68"/>
    </row>
    <row r="42" spans="1:31" s="20" customFormat="1" ht="15" customHeight="1">
      <c r="A42" s="65"/>
      <c r="B42" s="66" t="s">
        <v>211</v>
      </c>
      <c r="C42" s="53" t="s">
        <v>212</v>
      </c>
      <c r="D42" s="54"/>
      <c r="E42" s="56">
        <v>0</v>
      </c>
      <c r="F42" s="55">
        <v>1989727645.6800001</v>
      </c>
      <c r="G42" s="55">
        <f t="shared" si="6"/>
        <v>1989727645.6800001</v>
      </c>
      <c r="H42" s="55">
        <v>1989727645.6800001</v>
      </c>
      <c r="I42" s="55">
        <v>1989727645.6800001</v>
      </c>
      <c r="J42" s="55">
        <f t="shared" si="7"/>
        <v>1989727645.6800001</v>
      </c>
      <c r="L42" s="19"/>
      <c r="P42" s="59"/>
      <c r="Q42" s="59"/>
      <c r="R42" s="59"/>
      <c r="S42" s="71"/>
    </row>
    <row r="43" spans="1:31" s="20" customFormat="1" ht="18" customHeight="1">
      <c r="A43" s="72" t="s">
        <v>213</v>
      </c>
      <c r="B43" s="63"/>
      <c r="C43" s="63"/>
      <c r="D43" s="64"/>
      <c r="E43" s="73">
        <f t="shared" ref="E43:J43" si="10">E10+E11+E12+E13+E14+E15+E16+E17+E30+E37+E38+E40</f>
        <v>49511640087</v>
      </c>
      <c r="F43" s="73">
        <f t="shared" si="10"/>
        <v>-1544986078.1000001</v>
      </c>
      <c r="G43" s="73">
        <f t="shared" si="10"/>
        <v>47966654008.900002</v>
      </c>
      <c r="H43" s="73">
        <f t="shared" si="10"/>
        <v>37697509664.900002</v>
      </c>
      <c r="I43" s="73">
        <f t="shared" si="10"/>
        <v>37697509664.900002</v>
      </c>
      <c r="J43" s="73">
        <f t="shared" si="10"/>
        <v>-11814130422.099998</v>
      </c>
      <c r="L43" s="57"/>
      <c r="M43" s="68"/>
      <c r="N43" s="68"/>
      <c r="O43" s="68"/>
      <c r="P43" s="68"/>
      <c r="Q43" s="68"/>
      <c r="R43" s="68"/>
      <c r="S43" s="68"/>
      <c r="T43" s="70"/>
    </row>
    <row r="44" spans="1:31" s="20" customFormat="1" ht="12.75" customHeight="1">
      <c r="A44" s="62" t="s">
        <v>214</v>
      </c>
      <c r="B44" s="63"/>
      <c r="C44" s="63"/>
      <c r="D44" s="64"/>
      <c r="E44" s="73"/>
      <c r="F44" s="73"/>
      <c r="G44" s="73"/>
      <c r="H44" s="73"/>
      <c r="I44" s="73"/>
      <c r="J44" s="73"/>
      <c r="L44" s="57"/>
      <c r="M44" s="68"/>
      <c r="N44" s="68"/>
      <c r="O44" s="68"/>
      <c r="P44" s="68"/>
      <c r="Q44" s="68"/>
      <c r="R44" s="68"/>
      <c r="S44" s="68"/>
      <c r="T44" s="70"/>
    </row>
    <row r="45" spans="1:31" s="20" customFormat="1" ht="27" customHeight="1">
      <c r="A45" s="74" t="s">
        <v>215</v>
      </c>
      <c r="B45" s="75"/>
      <c r="C45" s="75"/>
      <c r="D45" s="76"/>
      <c r="E45" s="73"/>
      <c r="F45" s="77"/>
      <c r="G45" s="77"/>
      <c r="H45" s="73"/>
      <c r="I45" s="73"/>
      <c r="J45" s="56">
        <v>0</v>
      </c>
      <c r="L45" s="57"/>
      <c r="M45" s="68"/>
      <c r="O45" s="68"/>
      <c r="P45" s="68"/>
      <c r="Q45" s="68"/>
      <c r="R45" s="68"/>
      <c r="S45" s="68"/>
    </row>
    <row r="46" spans="1:31" s="20" customFormat="1" ht="18" customHeight="1">
      <c r="A46" s="78" t="s">
        <v>3</v>
      </c>
      <c r="B46" s="79"/>
      <c r="C46" s="79"/>
      <c r="D46" s="80"/>
      <c r="E46" s="73"/>
      <c r="F46" s="73"/>
      <c r="G46" s="73"/>
      <c r="H46" s="73"/>
      <c r="I46" s="73"/>
      <c r="J46" s="73"/>
      <c r="L46" s="19"/>
      <c r="M46" s="68"/>
    </row>
    <row r="47" spans="1:31" s="20" customFormat="1">
      <c r="A47" s="52" t="s">
        <v>149</v>
      </c>
      <c r="B47" s="53" t="s">
        <v>216</v>
      </c>
      <c r="C47" s="53"/>
      <c r="D47" s="54"/>
      <c r="E47" s="55">
        <f t="shared" ref="E47:J47" si="11">E48+E49+E50+E51+E52+E53+E54+E55</f>
        <v>36723267008</v>
      </c>
      <c r="F47" s="55">
        <f t="shared" si="11"/>
        <v>-900691344.60000002</v>
      </c>
      <c r="G47" s="55">
        <f t="shared" si="11"/>
        <v>35822575663.400002</v>
      </c>
      <c r="H47" s="55">
        <f t="shared" si="11"/>
        <v>26944198497.400002</v>
      </c>
      <c r="I47" s="55">
        <f t="shared" si="11"/>
        <v>26944198497.400002</v>
      </c>
      <c r="J47" s="55">
        <f t="shared" si="11"/>
        <v>-9779068510.6000004</v>
      </c>
      <c r="L47" s="19"/>
      <c r="M47" s="68"/>
      <c r="N47" s="68"/>
    </row>
    <row r="48" spans="1:31" s="20" customFormat="1" ht="25.5" customHeight="1">
      <c r="A48" s="65"/>
      <c r="B48" s="66" t="s">
        <v>217</v>
      </c>
      <c r="C48" s="53" t="s">
        <v>218</v>
      </c>
      <c r="D48" s="54"/>
      <c r="E48" s="55">
        <v>17783240599</v>
      </c>
      <c r="F48" s="55">
        <v>-924684882.95000005</v>
      </c>
      <c r="G48" s="55">
        <f t="shared" ref="G48:G65" si="12">E48+F48</f>
        <v>16858555716.049999</v>
      </c>
      <c r="H48" s="55">
        <v>11877324748.049999</v>
      </c>
      <c r="I48" s="55">
        <v>11877324748.049999</v>
      </c>
      <c r="J48" s="55">
        <f t="shared" ref="J48:J65" si="13">I48-E48</f>
        <v>-5905915850.9500008</v>
      </c>
      <c r="L48" s="57"/>
      <c r="M48" s="68"/>
      <c r="N48" s="68"/>
    </row>
    <row r="49" spans="1:24" s="20" customFormat="1" ht="25.5" customHeight="1">
      <c r="A49" s="65"/>
      <c r="B49" s="66" t="s">
        <v>219</v>
      </c>
      <c r="C49" s="53" t="s">
        <v>220</v>
      </c>
      <c r="D49" s="54"/>
      <c r="E49" s="55">
        <v>3947820475</v>
      </c>
      <c r="F49" s="55">
        <v>-99935756.659999996</v>
      </c>
      <c r="G49" s="55">
        <f t="shared" si="12"/>
        <v>3847884718.3400002</v>
      </c>
      <c r="H49" s="55">
        <v>2756904531.3400002</v>
      </c>
      <c r="I49" s="55">
        <v>2756904531.3400002</v>
      </c>
      <c r="J49" s="55">
        <f t="shared" si="13"/>
        <v>-1190915943.6599998</v>
      </c>
      <c r="L49" s="57"/>
      <c r="M49" s="68"/>
    </row>
    <row r="50" spans="1:24" s="20" customFormat="1" ht="25.5" customHeight="1">
      <c r="A50" s="65"/>
      <c r="B50" s="66" t="s">
        <v>221</v>
      </c>
      <c r="C50" s="53" t="s">
        <v>222</v>
      </c>
      <c r="D50" s="54"/>
      <c r="E50" s="55">
        <v>6103617355</v>
      </c>
      <c r="F50" s="55">
        <v>-41564142.960000001</v>
      </c>
      <c r="G50" s="55">
        <f t="shared" si="12"/>
        <v>6062053212.04</v>
      </c>
      <c r="H50" s="55">
        <v>5451691472.04</v>
      </c>
      <c r="I50" s="55">
        <v>5451691472.04</v>
      </c>
      <c r="J50" s="55">
        <f t="shared" si="13"/>
        <v>-651925882.96000004</v>
      </c>
      <c r="L50" s="57"/>
      <c r="M50" s="68"/>
    </row>
    <row r="51" spans="1:24" s="20" customFormat="1" ht="50.25" customHeight="1">
      <c r="A51" s="65"/>
      <c r="B51" s="66" t="s">
        <v>223</v>
      </c>
      <c r="C51" s="53" t="s">
        <v>224</v>
      </c>
      <c r="D51" s="54"/>
      <c r="E51" s="55">
        <v>4365518859</v>
      </c>
      <c r="F51" s="55">
        <v>3591549</v>
      </c>
      <c r="G51" s="55">
        <f t="shared" si="12"/>
        <v>4369110408</v>
      </c>
      <c r="H51" s="55">
        <v>3277730691</v>
      </c>
      <c r="I51" s="55">
        <v>3277730691</v>
      </c>
      <c r="J51" s="55">
        <f t="shared" si="13"/>
        <v>-1087788168</v>
      </c>
      <c r="L51" s="57"/>
      <c r="M51" s="68"/>
    </row>
    <row r="52" spans="1:24" s="20" customFormat="1" ht="15" customHeight="1">
      <c r="A52" s="65"/>
      <c r="B52" s="66" t="s">
        <v>225</v>
      </c>
      <c r="C52" s="53" t="s">
        <v>226</v>
      </c>
      <c r="D52" s="54"/>
      <c r="E52" s="55">
        <v>1386132019</v>
      </c>
      <c r="F52" s="55">
        <v>113921558.72</v>
      </c>
      <c r="G52" s="55">
        <f t="shared" si="12"/>
        <v>1500053577.72</v>
      </c>
      <c r="H52" s="55">
        <v>1153520574.72</v>
      </c>
      <c r="I52" s="55">
        <v>1153520574.72</v>
      </c>
      <c r="J52" s="55">
        <f t="shared" si="13"/>
        <v>-232611444.27999997</v>
      </c>
      <c r="L52" s="57"/>
      <c r="M52" s="68"/>
    </row>
    <row r="53" spans="1:24" s="20" customFormat="1" ht="25.5" customHeight="1">
      <c r="A53" s="65"/>
      <c r="B53" s="66" t="s">
        <v>227</v>
      </c>
      <c r="C53" s="53" t="s">
        <v>228</v>
      </c>
      <c r="D53" s="54"/>
      <c r="E53" s="55">
        <v>299511659</v>
      </c>
      <c r="F53" s="55">
        <v>-3366308</v>
      </c>
      <c r="G53" s="55">
        <f t="shared" si="12"/>
        <v>296145351</v>
      </c>
      <c r="H53" s="55">
        <v>212221151</v>
      </c>
      <c r="I53" s="55">
        <v>212221151</v>
      </c>
      <c r="J53" s="55">
        <f t="shared" si="13"/>
        <v>-87290508</v>
      </c>
      <c r="L53" s="57"/>
      <c r="M53" s="68"/>
    </row>
    <row r="54" spans="1:24" s="20" customFormat="1" ht="36" customHeight="1">
      <c r="A54" s="65"/>
      <c r="B54" s="66" t="s">
        <v>229</v>
      </c>
      <c r="C54" s="53" t="s">
        <v>230</v>
      </c>
      <c r="D54" s="54"/>
      <c r="E54" s="55">
        <v>235927737</v>
      </c>
      <c r="F54" s="55">
        <v>6387411</v>
      </c>
      <c r="G54" s="55">
        <f t="shared" si="12"/>
        <v>242315148</v>
      </c>
      <c r="H54" s="55">
        <v>218722377</v>
      </c>
      <c r="I54" s="55">
        <v>218722377</v>
      </c>
      <c r="J54" s="55">
        <f t="shared" si="13"/>
        <v>-17205360</v>
      </c>
      <c r="L54" s="57"/>
    </row>
    <row r="55" spans="1:24" s="20" customFormat="1" ht="36" customHeight="1">
      <c r="A55" s="65"/>
      <c r="B55" s="66" t="s">
        <v>231</v>
      </c>
      <c r="C55" s="53" t="s">
        <v>232</v>
      </c>
      <c r="D55" s="54"/>
      <c r="E55" s="55">
        <v>2601498305</v>
      </c>
      <c r="F55" s="55">
        <v>44959227.25</v>
      </c>
      <c r="G55" s="55">
        <f t="shared" si="12"/>
        <v>2646457532.25</v>
      </c>
      <c r="H55" s="55">
        <v>1996082952.25</v>
      </c>
      <c r="I55" s="55">
        <v>1996082952.25</v>
      </c>
      <c r="J55" s="55">
        <f t="shared" si="13"/>
        <v>-605415352.75</v>
      </c>
      <c r="L55" s="57"/>
    </row>
    <row r="56" spans="1:24" s="20" customFormat="1" ht="15" customHeight="1">
      <c r="A56" s="52" t="s">
        <v>151</v>
      </c>
      <c r="B56" s="53" t="s">
        <v>233</v>
      </c>
      <c r="C56" s="53"/>
      <c r="D56" s="54"/>
      <c r="E56" s="55">
        <f t="shared" ref="E56:J56" si="14">E57+E58+E59+E60</f>
        <v>8705248654</v>
      </c>
      <c r="F56" s="55">
        <f t="shared" si="14"/>
        <v>2271248820.2800002</v>
      </c>
      <c r="G56" s="55">
        <f t="shared" si="14"/>
        <v>10976497474.280001</v>
      </c>
      <c r="H56" s="55">
        <f t="shared" si="14"/>
        <v>8800185312.2800007</v>
      </c>
      <c r="I56" s="55">
        <f t="shared" si="14"/>
        <v>8800185312.2800007</v>
      </c>
      <c r="J56" s="55">
        <f t="shared" si="14"/>
        <v>94936658.28000021</v>
      </c>
      <c r="L56" s="19"/>
    </row>
    <row r="57" spans="1:24" s="20" customFormat="1" ht="15" customHeight="1">
      <c r="A57" s="65"/>
      <c r="B57" s="66" t="s">
        <v>234</v>
      </c>
      <c r="C57" s="53" t="s">
        <v>235</v>
      </c>
      <c r="D57" s="54"/>
      <c r="E57" s="55">
        <v>2995318613</v>
      </c>
      <c r="F57" s="55">
        <v>-2150187635.48</v>
      </c>
      <c r="G57" s="55">
        <f t="shared" si="12"/>
        <v>845130977.51999998</v>
      </c>
      <c r="H57" s="56">
        <v>96301320.519999996</v>
      </c>
      <c r="I57" s="56">
        <v>96301320.519999996</v>
      </c>
      <c r="J57" s="55">
        <f t="shared" si="13"/>
        <v>-2899017292.48</v>
      </c>
      <c r="L57" s="57"/>
      <c r="M57" s="71"/>
      <c r="N57" s="71"/>
      <c r="O57" s="71"/>
      <c r="P57" s="71"/>
      <c r="Q57" s="71"/>
      <c r="R57" s="71"/>
      <c r="S57" s="71"/>
      <c r="T57" s="71"/>
      <c r="U57" s="71"/>
      <c r="V57" s="71"/>
      <c r="W57" s="71"/>
      <c r="X57" s="59"/>
    </row>
    <row r="58" spans="1:24" s="20" customFormat="1" ht="15" customHeight="1">
      <c r="A58" s="65"/>
      <c r="B58" s="66" t="s">
        <v>236</v>
      </c>
      <c r="C58" s="53" t="s">
        <v>237</v>
      </c>
      <c r="D58" s="54"/>
      <c r="E58" s="56">
        <v>0</v>
      </c>
      <c r="F58" s="56">
        <v>0</v>
      </c>
      <c r="G58" s="56">
        <f t="shared" si="12"/>
        <v>0</v>
      </c>
      <c r="H58" s="56">
        <v>0</v>
      </c>
      <c r="I58" s="56">
        <v>0</v>
      </c>
      <c r="J58" s="56">
        <f t="shared" si="13"/>
        <v>0</v>
      </c>
      <c r="L58" s="19"/>
    </row>
    <row r="59" spans="1:24" s="20" customFormat="1" ht="15" customHeight="1">
      <c r="A59" s="65"/>
      <c r="B59" s="66" t="s">
        <v>238</v>
      </c>
      <c r="C59" s="53" t="s">
        <v>239</v>
      </c>
      <c r="D59" s="54"/>
      <c r="E59" s="56">
        <v>0</v>
      </c>
      <c r="F59" s="56">
        <v>0</v>
      </c>
      <c r="G59" s="56">
        <f t="shared" si="12"/>
        <v>0</v>
      </c>
      <c r="H59" s="56">
        <v>0</v>
      </c>
      <c r="I59" s="56">
        <v>0</v>
      </c>
      <c r="J59" s="56">
        <f t="shared" si="13"/>
        <v>0</v>
      </c>
      <c r="L59" s="19"/>
      <c r="Q59" s="59"/>
    </row>
    <row r="60" spans="1:24" s="20" customFormat="1" ht="15" customHeight="1">
      <c r="A60" s="65"/>
      <c r="B60" s="66" t="s">
        <v>240</v>
      </c>
      <c r="C60" s="53" t="s">
        <v>206</v>
      </c>
      <c r="D60" s="54"/>
      <c r="E60" s="55">
        <v>5709930041</v>
      </c>
      <c r="F60" s="55">
        <v>4421436455.7600002</v>
      </c>
      <c r="G60" s="55">
        <f t="shared" si="12"/>
        <v>10131366496.76</v>
      </c>
      <c r="H60" s="55">
        <v>8703883991.7600002</v>
      </c>
      <c r="I60" s="55">
        <v>8703883991.7600002</v>
      </c>
      <c r="J60" s="55">
        <f t="shared" si="13"/>
        <v>2993953950.7600002</v>
      </c>
      <c r="L60" s="19"/>
      <c r="M60" s="68"/>
      <c r="N60" s="68"/>
      <c r="O60" s="68"/>
      <c r="P60" s="68"/>
      <c r="Q60" s="68"/>
      <c r="R60" s="68"/>
      <c r="S60" s="68"/>
      <c r="T60" s="68"/>
      <c r="U60" s="68"/>
      <c r="V60" s="68"/>
      <c r="W60" s="68"/>
      <c r="X60" s="68"/>
    </row>
    <row r="61" spans="1:24" s="20" customFormat="1" ht="15" customHeight="1">
      <c r="A61" s="52" t="s">
        <v>153</v>
      </c>
      <c r="B61" s="53" t="s">
        <v>241</v>
      </c>
      <c r="C61" s="53"/>
      <c r="D61" s="54"/>
      <c r="E61" s="55">
        <f>E62+E63</f>
        <v>76337428</v>
      </c>
      <c r="F61" s="55">
        <f t="shared" ref="F61:J61" si="15">F62+F63</f>
        <v>5392021.5599999996</v>
      </c>
      <c r="G61" s="55">
        <f t="shared" si="15"/>
        <v>81729449.560000002</v>
      </c>
      <c r="H61" s="55">
        <f t="shared" si="15"/>
        <v>62645093.560000002</v>
      </c>
      <c r="I61" s="55">
        <f t="shared" si="15"/>
        <v>62645093.560000002</v>
      </c>
      <c r="J61" s="55">
        <f t="shared" si="15"/>
        <v>-13692334.439999998</v>
      </c>
      <c r="L61" s="69"/>
      <c r="M61" s="68"/>
      <c r="N61" s="68"/>
      <c r="O61" s="68"/>
      <c r="P61" s="68"/>
      <c r="Q61" s="68"/>
      <c r="S61" s="68"/>
      <c r="T61" s="68"/>
      <c r="U61" s="68"/>
      <c r="V61" s="68"/>
      <c r="W61" s="68"/>
      <c r="X61" s="70"/>
    </row>
    <row r="62" spans="1:24" s="20" customFormat="1" ht="25.5" customHeight="1">
      <c r="A62" s="65"/>
      <c r="B62" s="66" t="s">
        <v>242</v>
      </c>
      <c r="C62" s="81" t="s">
        <v>243</v>
      </c>
      <c r="D62" s="82"/>
      <c r="E62" s="55">
        <v>76337428</v>
      </c>
      <c r="F62" s="55">
        <v>5392021.5599999996</v>
      </c>
      <c r="G62" s="55">
        <f t="shared" si="12"/>
        <v>81729449.560000002</v>
      </c>
      <c r="H62" s="55">
        <v>62645093.560000002</v>
      </c>
      <c r="I62" s="55">
        <v>62645093.560000002</v>
      </c>
      <c r="J62" s="55">
        <f t="shared" si="13"/>
        <v>-13692334.439999998</v>
      </c>
      <c r="L62" s="57"/>
    </row>
    <row r="63" spans="1:24" s="20" customFormat="1" ht="15" customHeight="1">
      <c r="A63" s="65"/>
      <c r="B63" s="66" t="s">
        <v>244</v>
      </c>
      <c r="C63" s="83" t="s">
        <v>245</v>
      </c>
      <c r="D63" s="84"/>
      <c r="E63" s="56">
        <v>0</v>
      </c>
      <c r="F63" s="56">
        <v>0</v>
      </c>
      <c r="G63" s="56">
        <f t="shared" si="12"/>
        <v>0</v>
      </c>
      <c r="H63" s="56">
        <v>0</v>
      </c>
      <c r="I63" s="56">
        <v>0</v>
      </c>
      <c r="J63" s="56">
        <f t="shared" si="13"/>
        <v>0</v>
      </c>
      <c r="L63" s="67"/>
    </row>
    <row r="64" spans="1:24" s="20" customFormat="1" ht="25.5" customHeight="1">
      <c r="A64" s="52" t="s">
        <v>155</v>
      </c>
      <c r="B64" s="53" t="s">
        <v>24</v>
      </c>
      <c r="C64" s="53"/>
      <c r="D64" s="54"/>
      <c r="E64" s="56">
        <v>0</v>
      </c>
      <c r="F64" s="56">
        <v>0</v>
      </c>
      <c r="G64" s="56">
        <f t="shared" si="12"/>
        <v>0</v>
      </c>
      <c r="H64" s="56">
        <v>0</v>
      </c>
      <c r="I64" s="56">
        <v>0</v>
      </c>
      <c r="J64" s="56">
        <f t="shared" si="13"/>
        <v>0</v>
      </c>
      <c r="L64" s="19"/>
    </row>
    <row r="65" spans="1:15" s="20" customFormat="1">
      <c r="A65" s="52" t="s">
        <v>157</v>
      </c>
      <c r="B65" s="53" t="s">
        <v>246</v>
      </c>
      <c r="C65" s="53"/>
      <c r="D65" s="54"/>
      <c r="E65" s="56">
        <v>0</v>
      </c>
      <c r="F65" s="55">
        <v>23241296.23</v>
      </c>
      <c r="G65" s="55">
        <f t="shared" si="12"/>
        <v>23241296.23</v>
      </c>
      <c r="H65" s="55">
        <v>23241296.23</v>
      </c>
      <c r="I65" s="55">
        <v>23241296.23</v>
      </c>
      <c r="J65" s="55">
        <f t="shared" si="13"/>
        <v>23241296.23</v>
      </c>
      <c r="L65" s="19"/>
      <c r="O65" s="68"/>
    </row>
    <row r="66" spans="1:15" s="20" customFormat="1" ht="18" customHeight="1">
      <c r="A66" s="85" t="s">
        <v>247</v>
      </c>
      <c r="B66" s="86"/>
      <c r="C66" s="86"/>
      <c r="D66" s="87"/>
      <c r="E66" s="73">
        <f>E47+E56+E61+E64+E65</f>
        <v>45504853090</v>
      </c>
      <c r="F66" s="73">
        <f>F47+F56+F61+F64+F65</f>
        <v>1399190793.4700003</v>
      </c>
      <c r="G66" s="73">
        <f t="shared" ref="G66:J66" si="16">G47+G56+G61+G64+G65</f>
        <v>46904043883.470001</v>
      </c>
      <c r="H66" s="73">
        <f t="shared" si="16"/>
        <v>35830270199.470001</v>
      </c>
      <c r="I66" s="73">
        <f t="shared" si="16"/>
        <v>35830270199.470001</v>
      </c>
      <c r="J66" s="73">
        <f t="shared" si="16"/>
        <v>-9674582890.5300007</v>
      </c>
      <c r="L66" s="69"/>
      <c r="M66" s="68"/>
      <c r="N66" s="70"/>
      <c r="O66" s="68"/>
    </row>
    <row r="67" spans="1:15" s="20" customFormat="1" ht="12.75" customHeight="1">
      <c r="A67" s="62" t="s">
        <v>248</v>
      </c>
      <c r="B67" s="88"/>
      <c r="C67" s="88"/>
      <c r="D67" s="89"/>
      <c r="E67" s="73"/>
      <c r="F67" s="73"/>
      <c r="G67" s="73"/>
      <c r="H67" s="73"/>
      <c r="I67" s="73"/>
      <c r="J67" s="73"/>
      <c r="L67" s="69"/>
      <c r="M67" s="68"/>
      <c r="N67" s="70"/>
      <c r="O67" s="68"/>
    </row>
    <row r="68" spans="1:15" s="20" customFormat="1" ht="18" customHeight="1">
      <c r="A68" s="78" t="s">
        <v>249</v>
      </c>
      <c r="B68" s="79"/>
      <c r="C68" s="79"/>
      <c r="D68" s="80"/>
      <c r="E68" s="90">
        <f>E69</f>
        <v>0</v>
      </c>
      <c r="F68" s="90">
        <f t="shared" ref="F68:J68" si="17">F69</f>
        <v>0</v>
      </c>
      <c r="G68" s="90">
        <f t="shared" si="17"/>
        <v>0</v>
      </c>
      <c r="H68" s="90">
        <f t="shared" si="17"/>
        <v>0</v>
      </c>
      <c r="I68" s="90">
        <f t="shared" si="17"/>
        <v>0</v>
      </c>
      <c r="J68" s="90">
        <f t="shared" si="17"/>
        <v>0</v>
      </c>
      <c r="L68" s="69"/>
      <c r="M68" s="68"/>
      <c r="N68" s="91"/>
      <c r="O68" s="68"/>
    </row>
    <row r="69" spans="1:15" s="20" customFormat="1">
      <c r="A69" s="52" t="s">
        <v>149</v>
      </c>
      <c r="B69" s="53" t="s">
        <v>250</v>
      </c>
      <c r="C69" s="53"/>
      <c r="D69" s="54"/>
      <c r="E69" s="56">
        <v>0</v>
      </c>
      <c r="F69" s="56">
        <v>0</v>
      </c>
      <c r="G69" s="56">
        <f t="shared" ref="G69" si="18">E69+F69</f>
        <v>0</v>
      </c>
      <c r="H69" s="56">
        <v>0</v>
      </c>
      <c r="I69" s="56">
        <v>0</v>
      </c>
      <c r="J69" s="56">
        <f t="shared" ref="J69" si="19">I69-E69</f>
        <v>0</v>
      </c>
      <c r="L69" s="57"/>
      <c r="M69" s="70"/>
      <c r="O69" s="68"/>
    </row>
    <row r="70" spans="1:15" s="20" customFormat="1" ht="18" customHeight="1">
      <c r="A70" s="85" t="s">
        <v>251</v>
      </c>
      <c r="B70" s="86"/>
      <c r="C70" s="86"/>
      <c r="D70" s="87"/>
      <c r="E70" s="73">
        <f>E43+E66+E68</f>
        <v>95016493177</v>
      </c>
      <c r="F70" s="73">
        <f t="shared" ref="F70:J70" si="20">F43+F66+F68</f>
        <v>-145795284.62999988</v>
      </c>
      <c r="G70" s="73">
        <f t="shared" si="20"/>
        <v>94870697892.369995</v>
      </c>
      <c r="H70" s="73">
        <f t="shared" si="20"/>
        <v>73527779864.369995</v>
      </c>
      <c r="I70" s="73">
        <f t="shared" si="20"/>
        <v>73527779864.369995</v>
      </c>
      <c r="J70" s="73">
        <f t="shared" si="20"/>
        <v>-21488713312.629997</v>
      </c>
      <c r="L70" s="57"/>
      <c r="O70" s="68"/>
    </row>
    <row r="71" spans="1:15" s="20" customFormat="1">
      <c r="A71" s="85"/>
      <c r="B71" s="86"/>
      <c r="C71" s="86"/>
      <c r="D71" s="87"/>
      <c r="E71" s="55"/>
      <c r="F71" s="55"/>
      <c r="G71" s="55"/>
      <c r="H71" s="55"/>
      <c r="I71" s="55"/>
      <c r="J71" s="55"/>
      <c r="K71"/>
      <c r="L71" s="57"/>
      <c r="O71" s="68"/>
    </row>
    <row r="72" spans="1:15" s="20" customFormat="1" ht="18" customHeight="1">
      <c r="A72" s="85" t="s">
        <v>252</v>
      </c>
      <c r="B72" s="86"/>
      <c r="C72" s="86"/>
      <c r="D72" s="87"/>
      <c r="E72" s="55"/>
      <c r="F72" s="55"/>
      <c r="G72" s="55"/>
      <c r="H72" s="55"/>
      <c r="I72" s="55"/>
      <c r="J72" s="55"/>
      <c r="K72"/>
      <c r="L72" s="57"/>
      <c r="M72" s="68"/>
      <c r="O72" s="68"/>
    </row>
    <row r="73" spans="1:15" s="20" customFormat="1" ht="25.5" customHeight="1">
      <c r="A73" s="92" t="s">
        <v>253</v>
      </c>
      <c r="B73" s="93"/>
      <c r="C73" s="93"/>
      <c r="D73" s="82"/>
      <c r="E73" s="56">
        <v>0</v>
      </c>
      <c r="F73" s="56">
        <v>0</v>
      </c>
      <c r="G73" s="56">
        <f t="shared" ref="G73:G74" si="21">E73+F73</f>
        <v>0</v>
      </c>
      <c r="H73" s="56">
        <v>0</v>
      </c>
      <c r="I73" s="56">
        <v>0</v>
      </c>
      <c r="J73" s="56">
        <f t="shared" ref="J73:J74" si="22">I73-E73</f>
        <v>0</v>
      </c>
      <c r="K73"/>
      <c r="L73" s="57"/>
      <c r="O73" s="68"/>
    </row>
    <row r="74" spans="1:15" s="20" customFormat="1" ht="25.5" customHeight="1">
      <c r="A74" s="92" t="s">
        <v>254</v>
      </c>
      <c r="B74" s="93"/>
      <c r="C74" s="93"/>
      <c r="D74" s="82"/>
      <c r="E74" s="56">
        <v>0</v>
      </c>
      <c r="F74" s="56">
        <v>0</v>
      </c>
      <c r="G74" s="56">
        <f t="shared" si="21"/>
        <v>0</v>
      </c>
      <c r="H74" s="56">
        <v>0</v>
      </c>
      <c r="I74" s="56">
        <v>0</v>
      </c>
      <c r="J74" s="56">
        <f t="shared" si="22"/>
        <v>0</v>
      </c>
      <c r="K74"/>
      <c r="L74" s="57"/>
      <c r="O74" s="68"/>
    </row>
    <row r="75" spans="1:15" s="20" customFormat="1" ht="19.5" customHeight="1">
      <c r="A75" s="74" t="s">
        <v>255</v>
      </c>
      <c r="B75" s="75"/>
      <c r="C75" s="75"/>
      <c r="D75" s="76"/>
      <c r="E75" s="90">
        <f>E73+E74</f>
        <v>0</v>
      </c>
      <c r="F75" s="90">
        <f t="shared" ref="F75:J75" si="23">F73+F74</f>
        <v>0</v>
      </c>
      <c r="G75" s="90">
        <f t="shared" si="23"/>
        <v>0</v>
      </c>
      <c r="H75" s="90">
        <f t="shared" si="23"/>
        <v>0</v>
      </c>
      <c r="I75" s="90">
        <f t="shared" si="23"/>
        <v>0</v>
      </c>
      <c r="J75" s="90">
        <f t="shared" si="23"/>
        <v>0</v>
      </c>
      <c r="K75"/>
      <c r="L75" s="57"/>
      <c r="O75" s="68"/>
    </row>
    <row r="76" spans="1:15" s="20" customFormat="1" ht="15.75" thickBot="1">
      <c r="A76" s="94"/>
      <c r="B76" s="95"/>
      <c r="C76" s="95"/>
      <c r="D76" s="96"/>
      <c r="E76" s="97"/>
      <c r="F76" s="98"/>
      <c r="G76" s="98"/>
      <c r="H76" s="98"/>
      <c r="I76" s="98"/>
      <c r="J76" s="98"/>
      <c r="K76"/>
      <c r="L76" s="19"/>
      <c r="O76" s="68"/>
    </row>
    <row r="77" spans="1:15" s="20" customFormat="1">
      <c r="A77" s="99"/>
      <c r="B77" s="99"/>
      <c r="C77" s="99"/>
      <c r="D77" s="99"/>
      <c r="E77" s="99"/>
      <c r="F77" s="99"/>
      <c r="G77" s="99"/>
      <c r="H77" s="99"/>
      <c r="I77" s="99"/>
      <c r="J77" s="99"/>
      <c r="K77"/>
      <c r="L77" s="19"/>
      <c r="O77" s="68"/>
    </row>
    <row r="78" spans="1:15" s="20" customFormat="1">
      <c r="A78" s="99"/>
      <c r="B78" s="99"/>
      <c r="C78" s="99"/>
      <c r="D78" s="99"/>
      <c r="E78" s="99"/>
      <c r="F78" s="99"/>
      <c r="G78" s="99"/>
      <c r="H78" s="99"/>
      <c r="I78" s="99"/>
      <c r="J78" s="99"/>
      <c r="K78"/>
      <c r="L78" s="19"/>
    </row>
  </sheetData>
  <mergeCells count="76">
    <mergeCell ref="A71:D71"/>
    <mergeCell ref="A72:D72"/>
    <mergeCell ref="A73:D73"/>
    <mergeCell ref="A74:D74"/>
    <mergeCell ref="A75:D75"/>
    <mergeCell ref="A76:D76"/>
    <mergeCell ref="B64:D64"/>
    <mergeCell ref="B65:D65"/>
    <mergeCell ref="A66:D66"/>
    <mergeCell ref="A68:D68"/>
    <mergeCell ref="B69:D69"/>
    <mergeCell ref="A70:D70"/>
    <mergeCell ref="C57:D57"/>
    <mergeCell ref="C58:D58"/>
    <mergeCell ref="C59:D59"/>
    <mergeCell ref="C60:D60"/>
    <mergeCell ref="B61:D61"/>
    <mergeCell ref="C62:D62"/>
    <mergeCell ref="C51:D51"/>
    <mergeCell ref="C52:D52"/>
    <mergeCell ref="C53:D53"/>
    <mergeCell ref="C54:D54"/>
    <mergeCell ref="C55:D55"/>
    <mergeCell ref="B56:D56"/>
    <mergeCell ref="A45:D45"/>
    <mergeCell ref="A46:D46"/>
    <mergeCell ref="B47:D47"/>
    <mergeCell ref="C48:D48"/>
    <mergeCell ref="C49:D49"/>
    <mergeCell ref="C50:D50"/>
    <mergeCell ref="B37:D37"/>
    <mergeCell ref="B38:D38"/>
    <mergeCell ref="C39:D39"/>
    <mergeCell ref="B40:D40"/>
    <mergeCell ref="C41:D41"/>
    <mergeCell ref="C42:D42"/>
    <mergeCell ref="B30:D30"/>
    <mergeCell ref="C32:D32"/>
    <mergeCell ref="C33:D33"/>
    <mergeCell ref="C34:D34"/>
    <mergeCell ref="C35:D35"/>
    <mergeCell ref="C36:D36"/>
    <mergeCell ref="C24:D24"/>
    <mergeCell ref="C25:D25"/>
    <mergeCell ref="C26:D26"/>
    <mergeCell ref="C27:D27"/>
    <mergeCell ref="C28:D28"/>
    <mergeCell ref="C29:D29"/>
    <mergeCell ref="B17:D17"/>
    <mergeCell ref="C19:D19"/>
    <mergeCell ref="C20:D20"/>
    <mergeCell ref="C21:D21"/>
    <mergeCell ref="C22:D22"/>
    <mergeCell ref="C23:D23"/>
    <mergeCell ref="B11:D11"/>
    <mergeCell ref="B12:D12"/>
    <mergeCell ref="B13:D13"/>
    <mergeCell ref="B14:D14"/>
    <mergeCell ref="B15:D15"/>
    <mergeCell ref="B16:D16"/>
    <mergeCell ref="G6:G7"/>
    <mergeCell ref="H6:H7"/>
    <mergeCell ref="I6:I7"/>
    <mergeCell ref="A8:D8"/>
    <mergeCell ref="A9:D9"/>
    <mergeCell ref="B10:D10"/>
    <mergeCell ref="A1:J1"/>
    <mergeCell ref="A2:J2"/>
    <mergeCell ref="A3:J3"/>
    <mergeCell ref="A4:J4"/>
    <mergeCell ref="A5:D5"/>
    <mergeCell ref="E5:I5"/>
    <mergeCell ref="J5:J7"/>
    <mergeCell ref="A6:D7"/>
    <mergeCell ref="E6:E7"/>
    <mergeCell ref="F6:F7"/>
  </mergeCells>
  <pageMargins left="0.31496062992125984" right="0.31496062992125984" top="0.35433070866141736" bottom="0.94488188976377963" header="0.31496062992125984" footer="0.9055118110236221"/>
  <pageSetup scale="76"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Metadatos (A)</vt:lpstr>
      <vt:lpstr>Diccionario de Datos (B)</vt:lpstr>
      <vt:lpstr>Estado Analítico Detallado</vt: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Gabriela Toxqui</cp:lastModifiedBy>
  <dcterms:created xsi:type="dcterms:W3CDTF">2018-01-19T20:28:57Z</dcterms:created>
  <dcterms:modified xsi:type="dcterms:W3CDTF">2020-10-23T16:53:54Z</dcterms:modified>
</cp:coreProperties>
</file>