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8985" activeTab="2"/>
  </bookViews>
  <sheets>
    <sheet name="METADATOS" sheetId="3" r:id="rId1"/>
    <sheet name="DICCIONARIO DE DATOS" sheetId="2" r:id="rId2"/>
    <sheet name="INFORMACIÓN DE DATOS ABIERTOS" sheetId="1" r:id="rId3"/>
  </sheets>
  <externalReferences>
    <externalReference r:id="rId4"/>
  </externalReferences>
  <definedNames>
    <definedName name="_xlnm.Print_Area" localSheetId="2">'INFORMACIÓN DE DATOS ABIERTOS'!$A$1:$M$147</definedName>
    <definedName name="_xlnm.Print_Titles" localSheetId="2">'INFORMACIÓN DE DATOS ABIERTOS'!$1:$1</definedName>
  </definedNames>
  <calcPr calcId="145621"/>
</workbook>
</file>

<file path=xl/calcChain.xml><?xml version="1.0" encoding="utf-8"?>
<calcChain xmlns="http://schemas.openxmlformats.org/spreadsheetml/2006/main">
  <c r="B15" i="2" l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2" i="1"/>
  <c r="G149" i="1" l="1"/>
  <c r="H149" i="1" l="1"/>
  <c r="I149" i="1"/>
  <c r="J149" i="1"/>
  <c r="K149" i="1"/>
  <c r="L149" i="1"/>
  <c r="E88" i="1"/>
  <c r="F88" i="1"/>
  <c r="E87" i="1"/>
  <c r="F87" i="1"/>
  <c r="E86" i="1"/>
  <c r="F86" i="1"/>
  <c r="E85" i="1"/>
  <c r="F85" i="1"/>
  <c r="E84" i="1"/>
  <c r="F84" i="1"/>
  <c r="E83" i="1"/>
  <c r="F83" i="1"/>
  <c r="E82" i="1"/>
  <c r="F82" i="1"/>
  <c r="E81" i="1"/>
  <c r="F81" i="1"/>
  <c r="E80" i="1"/>
  <c r="F80" i="1"/>
  <c r="E79" i="1"/>
  <c r="F79" i="1"/>
  <c r="E78" i="1"/>
  <c r="F78" i="1"/>
  <c r="E77" i="1"/>
  <c r="F77" i="1"/>
  <c r="E76" i="1"/>
  <c r="F76" i="1"/>
  <c r="E75" i="1"/>
  <c r="F75" i="1"/>
  <c r="E74" i="1"/>
  <c r="F74" i="1"/>
  <c r="E73" i="1"/>
  <c r="F73" i="1"/>
  <c r="E72" i="1"/>
  <c r="F72" i="1"/>
  <c r="E71" i="1"/>
  <c r="F71" i="1"/>
  <c r="E70" i="1"/>
  <c r="F70" i="1"/>
  <c r="F69" i="1"/>
  <c r="E68" i="1"/>
  <c r="F68" i="1"/>
  <c r="E67" i="1"/>
  <c r="F67" i="1"/>
  <c r="E66" i="1"/>
  <c r="F66" i="1"/>
  <c r="E65" i="1"/>
  <c r="F65" i="1"/>
  <c r="E64" i="1"/>
  <c r="F64" i="1"/>
  <c r="E63" i="1"/>
  <c r="F63" i="1"/>
  <c r="E62" i="1"/>
  <c r="F62" i="1"/>
  <c r="E61" i="1"/>
  <c r="F61" i="1"/>
  <c r="E60" i="1"/>
  <c r="F60" i="1"/>
  <c r="E59" i="1"/>
  <c r="F59" i="1"/>
  <c r="E58" i="1"/>
  <c r="F58" i="1"/>
  <c r="E57" i="1"/>
  <c r="F57" i="1"/>
  <c r="E56" i="1"/>
  <c r="F56" i="1"/>
  <c r="E55" i="1"/>
  <c r="F55" i="1"/>
  <c r="E54" i="1"/>
  <c r="F54" i="1"/>
  <c r="E53" i="1"/>
  <c r="F53" i="1"/>
  <c r="E52" i="1"/>
  <c r="F52" i="1"/>
  <c r="E51" i="1"/>
  <c r="F51" i="1"/>
  <c r="E50" i="1"/>
  <c r="F50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  <c r="E4" i="1"/>
  <c r="F4" i="1"/>
  <c r="E3" i="1"/>
  <c r="F3" i="1"/>
  <c r="E2" i="1"/>
  <c r="F2" i="1"/>
  <c r="L151" i="1" l="1"/>
</calcChain>
</file>

<file path=xl/sharedStrings.xml><?xml version="1.0" encoding="utf-8"?>
<sst xmlns="http://schemas.openxmlformats.org/spreadsheetml/2006/main" count="749" uniqueCount="312">
  <si>
    <t>OCTUBRE</t>
  </si>
  <si>
    <t>RFC</t>
  </si>
  <si>
    <t>CURP</t>
  </si>
  <si>
    <t>AGUILAR SANDOVAL ALEXIS</t>
  </si>
  <si>
    <t>ALONSO WENCES JAIR ALEJANDRO</t>
  </si>
  <si>
    <t>ALTAMIRANO REYES IVAN</t>
  </si>
  <si>
    <t>ANTONIO DOMINGUEZ EVENCIO</t>
  </si>
  <si>
    <t>ANTONIO LOPEZ VICTOR</t>
  </si>
  <si>
    <t>ARCE SANCHEZ JENNYFER</t>
  </si>
  <si>
    <t>ARENAS CHAVEZ OMAR</t>
  </si>
  <si>
    <t>AVILA RUEDA MIRIAM</t>
  </si>
  <si>
    <t>BALTAZAR RIOS EDGAR</t>
  </si>
  <si>
    <t>BENAVIDEZ ZARAGOZA SAUL</t>
  </si>
  <si>
    <t>CASTILLO RAMIREZ SARAHI MONSERRAT</t>
  </si>
  <si>
    <t>CIELO LEON KARLA ANDREA</t>
  </si>
  <si>
    <t>CISNEROS LUCHO ALBERTINA</t>
  </si>
  <si>
    <t>CRISPIN MORA ANGEL JEOVANNI</t>
  </si>
  <si>
    <t>CRISTOBAL FRANCISCO JUAN MANUEL</t>
  </si>
  <si>
    <t>CRUZ CABRERA DANIEL BARUCH</t>
  </si>
  <si>
    <t>CRUZ FABIAN VALENTIN</t>
  </si>
  <si>
    <t>DE GAONA APARICIO ARTURO</t>
  </si>
  <si>
    <t>DEL CASTILLO VALDEZ VERONICA</t>
  </si>
  <si>
    <t>DIAZ CABRERA JUAN ANTONIO</t>
  </si>
  <si>
    <t>DIAZ LINA EDUARDO</t>
  </si>
  <si>
    <t>FLORES BARAJAS NAZARET</t>
  </si>
  <si>
    <t>GALICIA GARCIA INOSENCIO FABIAN</t>
  </si>
  <si>
    <t>GALINDO RANGEL LUIS ALBERTO</t>
  </si>
  <si>
    <t>GARCIA CISNEROS JOSE JESUS</t>
  </si>
  <si>
    <t>GARCIA LINO MARIA DEL ROCIO</t>
  </si>
  <si>
    <t>GONZALEZ CORTEZ JAVIER</t>
  </si>
  <si>
    <t>GUERRERO GOMEZ RODOLFO</t>
  </si>
  <si>
    <t>HERNANDEZ BRAVO ADOLFO</t>
  </si>
  <si>
    <t>HERNANDEZ MARTINEZ FRANCISCO ANTONIO</t>
  </si>
  <si>
    <t>HERNANDEZ PEREZ ANDY ARMANDO</t>
  </si>
  <si>
    <t>HERNANDEZ ROCHA VERONICA</t>
  </si>
  <si>
    <t>HERNANDEZ RODRIGUEZ LUIS</t>
  </si>
  <si>
    <t>HILARIO HERNANDEZ OSCAR</t>
  </si>
  <si>
    <t>HUERTA GARCIA MARICELA</t>
  </si>
  <si>
    <t>HUERTA VALENCIA GLORIA PATRICIA</t>
  </si>
  <si>
    <t>JIMENEZ ZENTENO ERNESTO</t>
  </si>
  <si>
    <t>JOAQUINILLO CRUZ JOSE</t>
  </si>
  <si>
    <t>JUAREZ CARRILLO EDITH</t>
  </si>
  <si>
    <t>JUAREZ GALLARDO SONIA JAQUELIN</t>
  </si>
  <si>
    <t>LOPEZ PARRA ALEXIS</t>
  </si>
  <si>
    <t>MACHORRO ARENAS JONATHAN</t>
  </si>
  <si>
    <t>MARQUEZ FONSECA LUIS GUILLERMO</t>
  </si>
  <si>
    <t>MARTINEZ DE LA CRUZ MOISES</t>
  </si>
  <si>
    <t>MARTINEZ RIVERA ALIOSHKA DAVID</t>
  </si>
  <si>
    <t>MARTINEZ SANCHEZ YENNIFER</t>
  </si>
  <si>
    <t>MEDINA HERNANDEZ CARLOS BERNABE</t>
  </si>
  <si>
    <t>MENDOZA GONZALEZ LUIS</t>
  </si>
  <si>
    <t>MORALES ACEVEDO VALENTE DE JESUS</t>
  </si>
  <si>
    <t>MORALES VARGAS OSCAR</t>
  </si>
  <si>
    <t>MORENO GONZALEZ SAUL</t>
  </si>
  <si>
    <t>MOZENCAHUATL ZAPATA AURORA MICHELLE</t>
  </si>
  <si>
    <t>NIETO RODRIGUEZ DIANA</t>
  </si>
  <si>
    <t>ORTEGA LARA CENTEOLT</t>
  </si>
  <si>
    <t>ORTEGA ROSAS JUSTO</t>
  </si>
  <si>
    <t>PEÑA CRUZ JORGE</t>
  </si>
  <si>
    <t>PERALTA RAMIREZ JOSE</t>
  </si>
  <si>
    <t>PEREZ ARCE LUIS GABRIEL</t>
  </si>
  <si>
    <t>PEREZ PARADA HERIBERTO</t>
  </si>
  <si>
    <t>PONCE ROMERO UBALDO</t>
  </si>
  <si>
    <t>PROMOTOR HERRERA CARLOS JOEL</t>
  </si>
  <si>
    <t>RAMIREZ HERNANDEZ ELEAZAR</t>
  </si>
  <si>
    <t>RAMOS HERNANDEZ ALDO</t>
  </si>
  <si>
    <t>REYES MUÑOZ RODOLFO ERICK</t>
  </si>
  <si>
    <t>RIVERA MACEDA MARINA</t>
  </si>
  <si>
    <t>RIVERA ROSAS SAID</t>
  </si>
  <si>
    <t>RODRIGUEZ HERNANDEZ ENRIQUE JAVIER</t>
  </si>
  <si>
    <t>ROJANO ORTIZ JOSE</t>
  </si>
  <si>
    <t>ROOJ930917HPLJRS01</t>
  </si>
  <si>
    <t>ROMERO GUTIERREZ JANET</t>
  </si>
  <si>
    <t>ROMERO LAGUNES NOEMI</t>
  </si>
  <si>
    <t>ROMERO SOLIS MARCO ROGELIO</t>
  </si>
  <si>
    <t>SALAZAR SANTIAGO FERNANDO</t>
  </si>
  <si>
    <t>SANCHEZ CHAVEZ JOSE ALFREDO</t>
  </si>
  <si>
    <t>SANCHEZ VARGAS EDMUNDO</t>
  </si>
  <si>
    <t>SANCHEZ VENANCIO GLORIA</t>
  </si>
  <si>
    <t>SANTOS CAZAREZ PATRICIA</t>
  </si>
  <si>
    <t>SEVILLA VARGAS ERICK</t>
  </si>
  <si>
    <t>TECHALOTZI CAPILLA AUSTREBERTO</t>
  </si>
  <si>
    <t>TOGA DURAN PEDRO ANTONIO</t>
  </si>
  <si>
    <t>TORRES LOPEZ JOSE GUADALUPE</t>
  </si>
  <si>
    <t>TREJO SANTOS DIANA</t>
  </si>
  <si>
    <t>UBALDO RODRIGUEZ MARY CARMEN</t>
  </si>
  <si>
    <t>VALERIO CORONA MARIA LUISA MARILYN</t>
  </si>
  <si>
    <t>VAZQUEZ COSIO LUIS ARTURO</t>
  </si>
  <si>
    <t>VAZQUEZ LOPEZ FRANKLIN RUBIN</t>
  </si>
  <si>
    <t>VAZQUEZ UBALDE EDUARDO</t>
  </si>
  <si>
    <t>VERGARA TEPOX CHRISTIAN</t>
  </si>
  <si>
    <t>CABRERA AGUILAR JUAN CARLOS</t>
  </si>
  <si>
    <t>CAAJ871103QN2</t>
  </si>
  <si>
    <t>CAAJ871103HPLBGN04</t>
  </si>
  <si>
    <t>CABRERA VELAZQUEZ ANA JIMENA</t>
  </si>
  <si>
    <t>CAVA921125FW0</t>
  </si>
  <si>
    <t>CAVA921125MPLBLN00</t>
  </si>
  <si>
    <t>CASTILLO SIMON FRANCISCO JAVIER</t>
  </si>
  <si>
    <t>CASF941203R81</t>
  </si>
  <si>
    <t>CASF941203HPLSMR05</t>
  </si>
  <si>
    <t>FIERRO GAMEZ FERNANDO JOSUE</t>
  </si>
  <si>
    <t>FIGF990805QM6</t>
  </si>
  <si>
    <t>FIGF990805HPLRMR01</t>
  </si>
  <si>
    <t>GAYTAN RAMIREZ JESUS ANGEL</t>
  </si>
  <si>
    <t>GARJ8807209F7</t>
  </si>
  <si>
    <t>GARJ880720HPLYMS02</t>
  </si>
  <si>
    <t>GOMEZ GUZMAN ALVARO</t>
  </si>
  <si>
    <t>GOGA840611NL1</t>
  </si>
  <si>
    <t>GOGA840611HPLMZL01</t>
  </si>
  <si>
    <t>GUARNEROS PEREZ MIGUEL ANGEL</t>
  </si>
  <si>
    <t>GUPM921120CT7</t>
  </si>
  <si>
    <t>GUPM921120HPLRRG00</t>
  </si>
  <si>
    <t>GUERRA EULOGIO MISRAIM</t>
  </si>
  <si>
    <t>GUEM970220GP8</t>
  </si>
  <si>
    <t>GUEM970220HPLRLS07</t>
  </si>
  <si>
    <t>HERMENEGILDO SANTIAGO DEMETRIO</t>
  </si>
  <si>
    <t>HESD841222AP6</t>
  </si>
  <si>
    <t>HESD841222HPLRNM09</t>
  </si>
  <si>
    <t>HERNANDEZ MORELOS NOEL</t>
  </si>
  <si>
    <t>HEMN8701285JA</t>
  </si>
  <si>
    <t>HEMN870128HPLRRL04</t>
  </si>
  <si>
    <t>HERNANDEZ PEREZ MOISES</t>
  </si>
  <si>
    <t>HEPM980717GP6</t>
  </si>
  <si>
    <t>HEPM980717HDFRRS04</t>
  </si>
  <si>
    <t>HERNANDEZ SEBASTIAN JAZMIN GABRIELA</t>
  </si>
  <si>
    <t>HESJ000511B33</t>
  </si>
  <si>
    <t>HESJ000511MPLRBZA7</t>
  </si>
  <si>
    <t>LEZAMA OLMEDO PAOLAH ARIANA</t>
  </si>
  <si>
    <t>LOP900906KB4</t>
  </si>
  <si>
    <t>LOP900906MPLZLL04</t>
  </si>
  <si>
    <t>LOZANO SANTOS ITALO ULISES</t>
  </si>
  <si>
    <t>LOSI981216CN6</t>
  </si>
  <si>
    <t>LOSI981216HPLZNT09</t>
  </si>
  <si>
    <t>LUNA LOPEZ NOE</t>
  </si>
  <si>
    <t>LULN920511BS9</t>
  </si>
  <si>
    <t>LULN920511HGRNPX01</t>
  </si>
  <si>
    <t>MARTINEZ MORA DARIANA</t>
  </si>
  <si>
    <t>MAMD990803NB7</t>
  </si>
  <si>
    <t>MAMD990803MPLRRR09</t>
  </si>
  <si>
    <t>MEDRANO RODRIGUEZ PABLO</t>
  </si>
  <si>
    <t>MERP970512B31</t>
  </si>
  <si>
    <t>MERP970512HPLDDB04</t>
  </si>
  <si>
    <t>MENDEZ FILOMENO ANDRES</t>
  </si>
  <si>
    <t>MEFA980330PR3</t>
  </si>
  <si>
    <t>MEFA980330HPLNLN01</t>
  </si>
  <si>
    <t>MONTES OREA ADAN</t>
  </si>
  <si>
    <t>MOOA9804077R8</t>
  </si>
  <si>
    <t>MOOA980407HPLNRD02</t>
  </si>
  <si>
    <t>PEÑALOZA GARCIA MARCOS</t>
  </si>
  <si>
    <t>PEGM850923F84</t>
  </si>
  <si>
    <t>PEGM850923HMCXRR07</t>
  </si>
  <si>
    <t>PEREZ LOPEZ JOSE</t>
  </si>
  <si>
    <t>PELJ9102176S7</t>
  </si>
  <si>
    <t>PLJ910217HPLRPPS04</t>
  </si>
  <si>
    <t>PEREZ MENDEZ JOVANY</t>
  </si>
  <si>
    <t>PEMJ940425PK9</t>
  </si>
  <si>
    <t>PEMJ940425HPLRNV08</t>
  </si>
  <si>
    <t>PEREZ RODRIGUEZ MARIA FERNANDA</t>
  </si>
  <si>
    <t>PERF960102US7</t>
  </si>
  <si>
    <t>PERF960102MPLRDR08</t>
  </si>
  <si>
    <t>PONDE PEREZ OLEGARIO</t>
  </si>
  <si>
    <t>POPX990213SY3</t>
  </si>
  <si>
    <t>PXPO990213HPLNRL07</t>
  </si>
  <si>
    <t>PULIDO MARTINEZ JUAN MANUEL</t>
  </si>
  <si>
    <t>PUMJ780106GUA</t>
  </si>
  <si>
    <t>PUMJ780106HPLLRN01</t>
  </si>
  <si>
    <t>RAMIREZ TRINIDAD JUAN ANTONIO</t>
  </si>
  <si>
    <t>RATJ9202195T3</t>
  </si>
  <si>
    <t>RATJ920219HVZMRN09</t>
  </si>
  <si>
    <t>REYES CORTAZAR NAZARETH</t>
  </si>
  <si>
    <t>RECN961208L31</t>
  </si>
  <si>
    <t>RECN961208MPLYRZ02</t>
  </si>
  <si>
    <t>RODRIGUEZ CRUZ PATRICIA</t>
  </si>
  <si>
    <t>ROCP9001057B4</t>
  </si>
  <si>
    <t>ROCP900105MOCDRT07</t>
  </si>
  <si>
    <t>ROSAS HERNANDEZ LOURDES ELIZABETH</t>
  </si>
  <si>
    <t>ROHL860211474</t>
  </si>
  <si>
    <t>ROHL860211MDFSRR05</t>
  </si>
  <si>
    <t>SOLIS JIMENEZ LUIS ALBERTO</t>
  </si>
  <si>
    <t>SOJL930611HI9</t>
  </si>
  <si>
    <t>SOJL930611HTLLMS02</t>
  </si>
  <si>
    <t>TRUJEQUE SOLEDAD ARTURO ESTEBAN</t>
  </si>
  <si>
    <t>TUSA9411053N4</t>
  </si>
  <si>
    <t>TUSA941105HPLRLR01</t>
  </si>
  <si>
    <t>VALDEZ FLORES JHONATAN</t>
  </si>
  <si>
    <t>VAFJ991221F19</t>
  </si>
  <si>
    <t>VAFJ991221HPLLLH09</t>
  </si>
  <si>
    <t>VARGAS GARCIA EULALIA</t>
  </si>
  <si>
    <t>VAGE951007PY7</t>
  </si>
  <si>
    <t>VAGE951007MPLRRL03</t>
  </si>
  <si>
    <t>VERTIZ EUSEBIO RICARDO</t>
  </si>
  <si>
    <t>VEER940830GE6</t>
  </si>
  <si>
    <t>VEER940830HPLRSC00</t>
  </si>
  <si>
    <t>VILLEGAS MARTINEZ JOSE ALEJANDRO</t>
  </si>
  <si>
    <t>VIMA920424311</t>
  </si>
  <si>
    <t>VIMA920424HPLLRL00</t>
  </si>
  <si>
    <t>ZAHUANTITLA SANCHEZ SINAI</t>
  </si>
  <si>
    <t>ZASS0003087G9</t>
  </si>
  <si>
    <t>ZASS000308MTLHNNP8</t>
  </si>
  <si>
    <t>ZAMORA RODRIGUEZ JESUS</t>
  </si>
  <si>
    <t>ZARJ930608HI7</t>
  </si>
  <si>
    <t>ZARJ930608HPLMDS03</t>
  </si>
  <si>
    <t>NOVIEMBRE</t>
  </si>
  <si>
    <t>DICIEMBRE</t>
  </si>
  <si>
    <t>BONILLA ARMENTA GUADALUPE</t>
  </si>
  <si>
    <t>BOAG920616MR4</t>
  </si>
  <si>
    <t>BOAG920616MPLNRD05</t>
  </si>
  <si>
    <t>CAMPECHANO PAXTIAN SARIBETH</t>
  </si>
  <si>
    <t>CAPS8609251T3</t>
  </si>
  <si>
    <t>CAPS860925MVZMXR03</t>
  </si>
  <si>
    <t>CANDIDO MARTINEZ APOLONIO</t>
  </si>
  <si>
    <t>CAMA860209K36</t>
  </si>
  <si>
    <t>CAMA860209HPLNRP00</t>
  </si>
  <si>
    <t>CARRASCO HERNANDEZ JOSE REGULO</t>
  </si>
  <si>
    <t>CAHR8203023X1</t>
  </si>
  <si>
    <t>CAHR820302HPLRRG09</t>
  </si>
  <si>
    <t>CORTEZ VALDEZ DANIEL</t>
  </si>
  <si>
    <t>COVD971007G16</t>
  </si>
  <si>
    <t>COVD971007HTLRLN05</t>
  </si>
  <si>
    <t>CUAUTLE VANEGAS MARIA DE LA PAZ</t>
  </si>
  <si>
    <t>CUVP900124IM2</t>
  </si>
  <si>
    <t>CUVP900124MPLTNZ08</t>
  </si>
  <si>
    <t>FORTIS DIAZ ELI</t>
  </si>
  <si>
    <t>FODE951129HPLRZL01</t>
  </si>
  <si>
    <t>FOSADO JUAREZ JUAN ANTONIO</t>
  </si>
  <si>
    <t>FOJJ8106051Z6</t>
  </si>
  <si>
    <t>FOJJ810605HPLSRN00</t>
  </si>
  <si>
    <t>HERNANDEZ GARCIA CARLOS ENRIQUE</t>
  </si>
  <si>
    <t>HEGC920416NS6</t>
  </si>
  <si>
    <t>HRGC920416HPLRRR00</t>
  </si>
  <si>
    <t>HERNANDEZ GONZALEZ JOSE FRANCISCO</t>
  </si>
  <si>
    <t>HEGF8901064A3</t>
  </si>
  <si>
    <t>HEGF890106HPLRNR01</t>
  </si>
  <si>
    <t>HERNANDEZ JUAREZ ELIZABETH</t>
  </si>
  <si>
    <t>HEJE951118RVA</t>
  </si>
  <si>
    <t>HEJE951118MPLRRL07</t>
  </si>
  <si>
    <t>HERNANDEZ VAZQUEZ HUGO</t>
  </si>
  <si>
    <t>HEVH891001UD3</t>
  </si>
  <si>
    <t>HEVH9891001HPLRZGT03</t>
  </si>
  <si>
    <t>JUAREZ MEJIA RAUL</t>
  </si>
  <si>
    <t>JUMR920608GP2</t>
  </si>
  <si>
    <t>JUMR920608HPLRJL06</t>
  </si>
  <si>
    <t>LAUREANO GAMEZ MA DEL SOCORRO</t>
  </si>
  <si>
    <t>LAGS800919AU0</t>
  </si>
  <si>
    <t>LAGS800919MPLRMC01</t>
  </si>
  <si>
    <t>LOMELI HERNANDEZ RODRIGO</t>
  </si>
  <si>
    <t>LOHR950517NF8</t>
  </si>
  <si>
    <t>LOHR950517HTLMRD03</t>
  </si>
  <si>
    <t>LOZADA CRUZ URIEL</t>
  </si>
  <si>
    <t>LOCU9509133CX9</t>
  </si>
  <si>
    <t>LOCU950913HPLZRR03</t>
  </si>
  <si>
    <t xml:space="preserve">PEREA MARTINEZ ERNESTO </t>
  </si>
  <si>
    <t>PEME940612C89</t>
  </si>
  <si>
    <t>PEME940612HPLRRR00</t>
  </si>
  <si>
    <t xml:space="preserve">ROMAN OLMEDO KARINA                               </t>
  </si>
  <si>
    <t>ROOK810713114</t>
  </si>
  <si>
    <t>ROOK810713MPLMLR00</t>
  </si>
  <si>
    <t xml:space="preserve">SORIANO CHOLULA GABRIELA </t>
  </si>
  <si>
    <t>SOCG910325NSA</t>
  </si>
  <si>
    <t>SOCG910325MPLRHB09</t>
  </si>
  <si>
    <t xml:space="preserve">TELLEZ JUAREZ CONCEPCION                        </t>
  </si>
  <si>
    <t>TEJC7902118B0</t>
  </si>
  <si>
    <t>TEJC790211MPLLRN02</t>
  </si>
  <si>
    <t xml:space="preserve">VICTORIA OROZCO JESUS </t>
  </si>
  <si>
    <t>VIOJ901224777</t>
  </si>
  <si>
    <t>VIOJ901224HMSCRS04</t>
  </si>
  <si>
    <t>TOTAL</t>
  </si>
  <si>
    <t>BASILIO JOAQUIN RICARDO</t>
  </si>
  <si>
    <t>BAJR950207TX7</t>
  </si>
  <si>
    <t>BAJR950207HPLSQC09</t>
  </si>
  <si>
    <t>CONCEPTO</t>
  </si>
  <si>
    <t>4410.- AYUDAS SOCIALES A PERSONAS</t>
  </si>
  <si>
    <t>AYUDA_A SUBSIDIO</t>
  </si>
  <si>
    <t>SECTOR</t>
  </si>
  <si>
    <t>X</t>
  </si>
  <si>
    <t>SOCIAL</t>
  </si>
  <si>
    <t>BENEFICIARIO</t>
  </si>
  <si>
    <t>MONTO_PAGADO</t>
  </si>
  <si>
    <t>Diccionario de Datos</t>
  </si>
  <si>
    <t>Concepto:</t>
  </si>
  <si>
    <t>Por concepto Apoyo a policías durante el proceso de capacitación para su ingreso.</t>
  </si>
  <si>
    <t>Ayuda a:</t>
  </si>
  <si>
    <t>Exclusivo a personas físicas por ayuda económica</t>
  </si>
  <si>
    <t>Subsidio:</t>
  </si>
  <si>
    <t>Cuando el apoyo es Económico</t>
  </si>
  <si>
    <t>Sector:</t>
  </si>
  <si>
    <t>Determina si es Económico o Social</t>
  </si>
  <si>
    <t>Beneficiario:</t>
  </si>
  <si>
    <t>Nombre, Razón o Denominación Social de quien recibe el subsidio o ayuda</t>
  </si>
  <si>
    <t>CURP:</t>
  </si>
  <si>
    <t>Clave Unica de Registro de Población del Beneficiario</t>
  </si>
  <si>
    <t>RFC:</t>
  </si>
  <si>
    <t>Registro Federal de Contribuyentes del Beneficiario</t>
  </si>
  <si>
    <t>Monto Pagado:</t>
  </si>
  <si>
    <t>Importe otorgado a los Beneficiarios por concepto de Ayudas o Subsidios</t>
  </si>
  <si>
    <t>Nota: El recurso pagado corresponde al siguiente objeto de gasto: Ayudas Sociales a Personas</t>
  </si>
  <si>
    <t>como se detalla a continuación:</t>
  </si>
  <si>
    <t>4410.- Ayudas Sociales a Personas</t>
  </si>
  <si>
    <t>Total Pagado en el cuarto Trimestre</t>
  </si>
  <si>
    <t>1379000</t>
  </si>
  <si>
    <t>Metadatos</t>
  </si>
  <si>
    <t>Autor:</t>
  </si>
  <si>
    <t>Secretaría de Seguridad Pública</t>
  </si>
  <si>
    <t>Descripción:</t>
  </si>
  <si>
    <t>Montos pagados por Ayudas y Subsidios permite cumplir con lo establecido en el articulo 67 último parrafo, Capítulo IV del Titulo Quinto de la Ley General de Contabilidad Gubernamental</t>
  </si>
  <si>
    <t>Fuente:</t>
  </si>
  <si>
    <t>Fecha:</t>
  </si>
  <si>
    <t>Licencia:</t>
  </si>
  <si>
    <t>Atribución Creativo Común</t>
  </si>
  <si>
    <t>Frecuencia:</t>
  </si>
  <si>
    <t>Trimestral</t>
  </si>
  <si>
    <t>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</si>
</sst>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/>
    <xf numFmtId="43" fontId="4" fillId="0" borderId="1" xfId="1" applyFont="1" applyBorder="1"/>
    <xf numFmtId="43" fontId="3" fillId="0" borderId="0" xfId="1" applyFont="1"/>
    <xf numFmtId="0" fontId="4" fillId="0" borderId="2" xfId="0" applyFont="1" applyBorder="1"/>
    <xf numFmtId="43" fontId="4" fillId="0" borderId="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3" fontId="2" fillId="0" borderId="0" xfId="1" applyFont="1" applyFill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justify" wrapText="1"/>
    </xf>
    <xf numFmtId="49" fontId="0" fillId="2" borderId="0" xfId="0" applyNumberFormat="1" applyFill="1"/>
    <xf numFmtId="0" fontId="0" fillId="2" borderId="0" xfId="0" applyFill="1"/>
    <xf numFmtId="49" fontId="7" fillId="2" borderId="3" xfId="2" applyNumberFormat="1" applyFont="1" applyFill="1" applyBorder="1" applyAlignment="1">
      <alignment vertical="center"/>
    </xf>
    <xf numFmtId="49" fontId="9" fillId="2" borderId="0" xfId="2" applyNumberFormat="1" applyFont="1" applyFill="1"/>
    <xf numFmtId="49" fontId="9" fillId="2" borderId="0" xfId="1" applyNumberFormat="1" applyFont="1" applyFill="1"/>
    <xf numFmtId="49" fontId="10" fillId="2" borderId="0" xfId="1" applyNumberFormat="1" applyFont="1" applyFill="1"/>
    <xf numFmtId="49" fontId="10" fillId="2" borderId="0" xfId="2" applyNumberFormat="1" applyFont="1" applyFill="1"/>
    <xf numFmtId="49" fontId="7" fillId="2" borderId="3" xfId="2" applyNumberFormat="1" applyFont="1" applyFill="1" applyBorder="1"/>
    <xf numFmtId="49" fontId="8" fillId="2" borderId="3" xfId="2" applyNumberFormat="1" applyFont="1" applyFill="1" applyBorder="1" applyAlignment="1">
      <alignment horizontal="justify"/>
    </xf>
    <xf numFmtId="0" fontId="5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/>
    <xf numFmtId="0" fontId="3" fillId="0" borderId="0" xfId="1" applyNumberFormat="1" applyFont="1"/>
    <xf numFmtId="49" fontId="6" fillId="2" borderId="3" xfId="2" applyNumberFormat="1" applyFont="1" applyFill="1" applyBorder="1" applyAlignment="1">
      <alignment horizontal="center"/>
    </xf>
    <xf numFmtId="49" fontId="9" fillId="2" borderId="0" xfId="2" applyNumberFormat="1" applyFont="1" applyFill="1" applyAlignment="1">
      <alignment horizontal="left"/>
    </xf>
    <xf numFmtId="43" fontId="5" fillId="0" borderId="0" xfId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2019/ALEJANDRO/BASE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"/>
      <sheetName val="BAJAS"/>
      <sheetName val="ALTAS"/>
      <sheetName val="Hoja1"/>
      <sheetName val="Hoja1 (2)"/>
    </sheetNames>
    <sheetDataSet>
      <sheetData sheetId="0">
        <row r="1">
          <cell r="B1" t="str">
            <v>NOMBRE COMPLETO</v>
          </cell>
          <cell r="C1" t="str">
            <v>FECHA DE NACIMIENTO</v>
          </cell>
          <cell r="D1" t="str">
            <v>EDAD</v>
          </cell>
          <cell r="E1" t="str">
            <v>DOMICILIO</v>
          </cell>
          <cell r="F1" t="str">
            <v>MUNICIPIO</v>
          </cell>
          <cell r="G1" t="str">
            <v>C.P</v>
          </cell>
          <cell r="H1" t="str">
            <v>TELEFONO</v>
          </cell>
          <cell r="I1" t="str">
            <v>CORREO</v>
          </cell>
          <cell r="J1" t="str">
            <v>CURP</v>
          </cell>
          <cell r="K1" t="str">
            <v>RFC</v>
          </cell>
        </row>
        <row r="2">
          <cell r="B2" t="str">
            <v>AGUILAR SANDOVAL ALEXIS</v>
          </cell>
          <cell r="C2">
            <v>35650</v>
          </cell>
          <cell r="D2">
            <v>21</v>
          </cell>
          <cell r="E2" t="str">
            <v xml:space="preserve">CALLE PINO # 32 COL. LOMAS DEL BOSQUE </v>
          </cell>
          <cell r="F2" t="str">
            <v>PUEBLA-PUEBLA</v>
          </cell>
          <cell r="G2">
            <v>72360</v>
          </cell>
          <cell r="H2" t="str">
            <v>22-28-15-94-95 / 253-36-58</v>
          </cell>
          <cell r="I2" t="str">
            <v>alexis123022@gmail.com</v>
          </cell>
          <cell r="J2" t="str">
            <v>AUSA970808HPLGNL03</v>
          </cell>
          <cell r="K2" t="str">
            <v>AUSA970808JC2</v>
          </cell>
        </row>
        <row r="3">
          <cell r="B3" t="str">
            <v>ALONSO WENCES JAIR ALEJANDRO</v>
          </cell>
          <cell r="C3">
            <v>31229</v>
          </cell>
          <cell r="D3">
            <v>34</v>
          </cell>
          <cell r="E3" t="str">
            <v xml:space="preserve">CALLE NORUEGA # 126 FRACCIONAMIENTO BOSQUES DEL PILAR </v>
          </cell>
          <cell r="F3" t="str">
            <v>PUEBLA- PUEBLA</v>
          </cell>
          <cell r="G3">
            <v>0</v>
          </cell>
          <cell r="H3" t="str">
            <v>22-12-54-28-98 / 22-22-62-70-06</v>
          </cell>
          <cell r="I3">
            <v>0</v>
          </cell>
          <cell r="J3" t="str">
            <v>CAMP850701MDFLNL02</v>
          </cell>
          <cell r="K3" t="str">
            <v>CAMP850701NY3</v>
          </cell>
        </row>
        <row r="4">
          <cell r="B4" t="str">
            <v>ALTAMIRANO REYES IVAN</v>
          </cell>
          <cell r="C4">
            <v>34922</v>
          </cell>
          <cell r="D4">
            <v>22</v>
          </cell>
          <cell r="E4" t="str">
            <v>CIPRES # 24 COL. STA. CATARINA</v>
          </cell>
          <cell r="F4" t="str">
            <v>PUEBLA - PUEBLA</v>
          </cell>
          <cell r="G4">
            <v>72650</v>
          </cell>
          <cell r="H4" t="str">
            <v>22-28-50-03-01 / 22-26-28-73-98</v>
          </cell>
          <cell r="I4" t="str">
            <v>S/C</v>
          </cell>
          <cell r="J4" t="str">
            <v>AARI950811HPLYV09</v>
          </cell>
          <cell r="K4" t="str">
            <v>AARI950811MVA</v>
          </cell>
        </row>
        <row r="5">
          <cell r="B5" t="str">
            <v>ALVARADO ALARCON JULIO CESAR</v>
          </cell>
          <cell r="C5">
            <v>33092</v>
          </cell>
          <cell r="D5">
            <v>28</v>
          </cell>
          <cell r="E5" t="str">
            <v>2 DA. PRIV. DE REFORMA BO. DE TAXCALA</v>
          </cell>
          <cell r="F5" t="str">
            <v>TEZIUTLAN - PUEBLA</v>
          </cell>
          <cell r="G5">
            <v>73840</v>
          </cell>
          <cell r="H5" t="str">
            <v>231-174-03-35 / 222-92-69-846</v>
          </cell>
          <cell r="I5" t="str">
            <v>S/C</v>
          </cell>
          <cell r="J5" t="str">
            <v>AAAJ900807HPLLLL02</v>
          </cell>
          <cell r="K5" t="str">
            <v>AAAJ900807MZ2</v>
          </cell>
        </row>
        <row r="6">
          <cell r="B6" t="str">
            <v>ANTONIO DOMINGUEZ EVENCIO</v>
          </cell>
          <cell r="C6">
            <v>34197</v>
          </cell>
          <cell r="D6">
            <v>25</v>
          </cell>
          <cell r="E6" t="str">
            <v xml:space="preserve">C. 16 SUR # 11711-3 FRACC. LOS HEROES . COL. PUEBLA </v>
          </cell>
          <cell r="F6" t="str">
            <v>PUEBLA- PUEBLA</v>
          </cell>
          <cell r="G6">
            <v>72590</v>
          </cell>
          <cell r="H6" t="str">
            <v>22-28-34-15-22 / 757-12-11-080</v>
          </cell>
          <cell r="I6" t="str">
            <v>evencioad@autlook,com</v>
          </cell>
          <cell r="J6" t="str">
            <v>AODE930816HGRNMV05</v>
          </cell>
          <cell r="K6" t="str">
            <v>AODE930816236</v>
          </cell>
        </row>
        <row r="7">
          <cell r="B7" t="str">
            <v>ANTONIO LOPEZ VICTOR</v>
          </cell>
          <cell r="C7">
            <v>31880</v>
          </cell>
          <cell r="D7">
            <v>31</v>
          </cell>
          <cell r="E7" t="str">
            <v xml:space="preserve">C. LA MARAVILLA S/N LOC. LA COMBRE </v>
          </cell>
          <cell r="F7" t="str">
            <v>TLATLAUQUITEPEC-PUEBLA</v>
          </cell>
          <cell r="G7">
            <v>73900</v>
          </cell>
          <cell r="H7" t="str">
            <v>231-329-30-17 / 231-113-20-24</v>
          </cell>
          <cell r="I7" t="str">
            <v>master_872019@outlook.com</v>
          </cell>
          <cell r="J7" t="str">
            <v>AOLV870413HPLNPC06</v>
          </cell>
          <cell r="K7" t="str">
            <v>AOLV870413217</v>
          </cell>
        </row>
        <row r="8">
          <cell r="B8" t="str">
            <v>ARCE SANCHEZ JENNYFER</v>
          </cell>
          <cell r="C8">
            <v>35682</v>
          </cell>
          <cell r="D8">
            <v>21</v>
          </cell>
          <cell r="E8" t="str">
            <v>CALLE STA.MARTHA NUM.5 COL.STA ROSA</v>
          </cell>
          <cell r="F8" t="str">
            <v>PUEBLA- PUEBLA</v>
          </cell>
          <cell r="G8">
            <v>72228</v>
          </cell>
          <cell r="H8" t="str">
            <v>22-28-71-42-76 / 22-24-59-99-97</v>
          </cell>
          <cell r="I8" t="str">
            <v>s/c</v>
          </cell>
          <cell r="J8" t="str">
            <v>AESJ970909MPLRNN01</v>
          </cell>
          <cell r="K8" t="str">
            <v>AESJ970909DL7</v>
          </cell>
        </row>
        <row r="9">
          <cell r="B9" t="str">
            <v>ARENAS CHAVEZ OMAR</v>
          </cell>
          <cell r="C9">
            <v>36127</v>
          </cell>
          <cell r="D9">
            <v>22</v>
          </cell>
          <cell r="E9" t="str">
            <v xml:space="preserve">CONSTITUCION 26 LOMAS DEL SUR </v>
          </cell>
          <cell r="F9" t="str">
            <v>PUEBLA- PUEBLA</v>
          </cell>
          <cell r="G9">
            <v>72470</v>
          </cell>
          <cell r="H9" t="str">
            <v>2223856686/</v>
          </cell>
          <cell r="I9" t="str">
            <v>piolin_omarhotmail.com</v>
          </cell>
          <cell r="J9" t="str">
            <v>AECO981128HPLRHM02</v>
          </cell>
          <cell r="K9" t="str">
            <v>AECO981128MI8</v>
          </cell>
        </row>
        <row r="10">
          <cell r="B10" t="str">
            <v>AVILA RUEDA MIRIAM</v>
          </cell>
          <cell r="C10">
            <v>31731</v>
          </cell>
          <cell r="D10">
            <v>32</v>
          </cell>
          <cell r="E10" t="str">
            <v xml:space="preserve">3 DE MAYO  # 14 -B STA CRUZ GUADALUPE  </v>
          </cell>
          <cell r="F10" t="str">
            <v xml:space="preserve">COL. SANTA CRUZ </v>
          </cell>
          <cell r="G10">
            <v>72150</v>
          </cell>
          <cell r="H10" t="str">
            <v>22-26-53-65-01 / 22-24-87-60-23</v>
          </cell>
          <cell r="I10" t="str">
            <v xml:space="preserve">mimiaviola71@gmail.com </v>
          </cell>
          <cell r="J10" t="str">
            <v>AIRM861115MPLVDR08</v>
          </cell>
          <cell r="K10" t="str">
            <v>AIRM861115TM0</v>
          </cell>
        </row>
        <row r="11">
          <cell r="B11" t="str">
            <v>BALTAZAR RIOS EDGAR</v>
          </cell>
          <cell r="C11">
            <v>35496</v>
          </cell>
          <cell r="D11">
            <v>21</v>
          </cell>
          <cell r="E11" t="str">
            <v xml:space="preserve">C. AMADO NERVO NUM.47,LOC. TLACUILOTEPEC </v>
          </cell>
          <cell r="F11" t="str">
            <v>TLACUILOTEPEC-PUEBLA</v>
          </cell>
          <cell r="G11">
            <v>73070</v>
          </cell>
          <cell r="H11" t="str">
            <v>775-120-06-71 / 764-59-60-713</v>
          </cell>
          <cell r="I11" t="str">
            <v>edgar.rios0703@gmailcom</v>
          </cell>
          <cell r="J11" t="str">
            <v>BARE970307HPLLSD07</v>
          </cell>
          <cell r="K11" t="str">
            <v>BARE970307VC9</v>
          </cell>
        </row>
        <row r="12">
          <cell r="B12" t="str">
            <v>BENAVIDEZ ZARAGOZA SAUL</v>
          </cell>
          <cell r="C12" t="str">
            <v>04/30/1999</v>
          </cell>
          <cell r="D12">
            <v>19</v>
          </cell>
          <cell r="E12" t="str">
            <v>CALLE GRAL. ALVARO OBREGON NUM.900 LOC.OCOTLAN TLATLAUQUITEPEC</v>
          </cell>
          <cell r="F12" t="str">
            <v xml:space="preserve">TLATLAUQUITEPEC - PUEBLA </v>
          </cell>
          <cell r="G12">
            <v>73900</v>
          </cell>
          <cell r="H12" t="str">
            <v>233-300-524 /233-118-27-67</v>
          </cell>
          <cell r="I12" t="str">
            <v>S/C</v>
          </cell>
          <cell r="J12" t="str">
            <v>BEZS990430HPLNRL02</v>
          </cell>
          <cell r="K12" t="str">
            <v>BEZS990430UP8</v>
          </cell>
        </row>
        <row r="13">
          <cell r="B13" t="str">
            <v>CALVILLO MONTEBELLO PAOLA ESTHER</v>
          </cell>
          <cell r="C13">
            <v>34361</v>
          </cell>
          <cell r="D13">
            <v>25</v>
          </cell>
          <cell r="E13" t="str">
            <v xml:space="preserve">30 NORTE # 201 STA BARBARA </v>
          </cell>
          <cell r="F13" t="str">
            <v>PUEBLA- PUEBLA</v>
          </cell>
          <cell r="G13">
            <v>0</v>
          </cell>
          <cell r="H13" t="str">
            <v>55-23-10-91-31 / 22-28-61-28-31</v>
          </cell>
          <cell r="I13">
            <v>0</v>
          </cell>
          <cell r="J13" t="str">
            <v>CIMA940127HPLRRRN09</v>
          </cell>
          <cell r="K13" t="str">
            <v>CIMA940127JH6</v>
          </cell>
        </row>
        <row r="14">
          <cell r="B14" t="str">
            <v>CASTILLO RAMIREZ SARAHI MONSERRAT</v>
          </cell>
          <cell r="C14">
            <v>34771</v>
          </cell>
          <cell r="D14">
            <v>23</v>
          </cell>
          <cell r="E14" t="str">
            <v xml:space="preserve">PROLOG. # 27  DE SEP. FRACC. SANTA ISABEL </v>
          </cell>
          <cell r="F14" t="str">
            <v>PUEBLA- PUEBLA</v>
          </cell>
          <cell r="G14">
            <v>72490</v>
          </cell>
          <cell r="H14" t="str">
            <v>22-111-97-097 /  22-22-75-29-17</v>
          </cell>
          <cell r="I14" t="str">
            <v>S/C</v>
          </cell>
          <cell r="J14" t="str">
            <v>CARS950313MPLSMR09</v>
          </cell>
          <cell r="K14" t="str">
            <v>CARS950313QN9</v>
          </cell>
        </row>
        <row r="15">
          <cell r="B15" t="str">
            <v>CIELO LEON KARLA ANDREA</v>
          </cell>
          <cell r="C15">
            <v>36245</v>
          </cell>
          <cell r="D15">
            <v>19</v>
          </cell>
          <cell r="E15" t="str">
            <v>CALLE 11 ORIENTE NUM. 2802 COL. |EL SALVADOR</v>
          </cell>
          <cell r="F15" t="str">
            <v>PUEBLA- PUEBLA</v>
          </cell>
          <cell r="G15">
            <v>72365</v>
          </cell>
          <cell r="H15" t="str">
            <v>22-24-65-19-40 / 22-11-93-19-61 / 22-11-93-19-61</v>
          </cell>
          <cell r="I15" t="str">
            <v>karlaandreacielo@gmail.com</v>
          </cell>
          <cell r="J15" t="str">
            <v>CILK990326MPLLNR07</v>
          </cell>
          <cell r="K15" t="str">
            <v>CILK990326V58</v>
          </cell>
        </row>
        <row r="16">
          <cell r="B16" t="str">
            <v>CISNEROS LUCHO ALBERTINA</v>
          </cell>
          <cell r="C16">
            <v>29005</v>
          </cell>
          <cell r="D16">
            <v>34</v>
          </cell>
          <cell r="E16" t="str">
            <v>20 DE NOV. # 5 COL.BARRANCA HONDA</v>
          </cell>
          <cell r="F16" t="str">
            <v>PUEBLA - PUE</v>
          </cell>
          <cell r="G16">
            <v>72014</v>
          </cell>
          <cell r="H16" t="str">
            <v>22-11-18-21-56</v>
          </cell>
          <cell r="I16" t="str">
            <v>albertinacisneroslucho@gmail.com</v>
          </cell>
          <cell r="J16" t="str">
            <v>CILA850209MVZSCL00</v>
          </cell>
          <cell r="K16" t="str">
            <v>CILA8502099M1</v>
          </cell>
        </row>
        <row r="17">
          <cell r="B17" t="str">
            <v>CRISPIN MORA ANGEL JEOVANNI</v>
          </cell>
          <cell r="C17">
            <v>31417</v>
          </cell>
          <cell r="D17">
            <v>33</v>
          </cell>
          <cell r="E17" t="str">
            <v xml:space="preserve">PROL. 3 SUR. # 16104 BALCONES DEL SUR </v>
          </cell>
          <cell r="F17" t="str">
            <v>PUEBLA- PUEBLA</v>
          </cell>
          <cell r="G17">
            <v>0</v>
          </cell>
          <cell r="H17" t="str">
            <v>22-25-54-09-14 / 22-21-56-72-15</v>
          </cell>
          <cell r="I17">
            <v>0</v>
          </cell>
          <cell r="J17" t="str">
            <v>CUCD860105HPLRBN07</v>
          </cell>
          <cell r="K17" t="str">
            <v>CUCD8601055B6</v>
          </cell>
        </row>
        <row r="18">
          <cell r="B18" t="str">
            <v>CRISTOBAL FRANCISCO JUAN MANUEL</v>
          </cell>
          <cell r="C18">
            <v>35101</v>
          </cell>
          <cell r="D18">
            <v>22</v>
          </cell>
          <cell r="E18" t="str">
            <v xml:space="preserve">COL.  TRUINFO LT. 47 . CALLE EL TRIUNFO </v>
          </cell>
          <cell r="F18" t="str">
            <v>PUEBLA- PUEBLA</v>
          </cell>
          <cell r="G18">
            <v>72495</v>
          </cell>
          <cell r="H18" t="str">
            <v>233-125-14-36 / 22-28-84-50-29</v>
          </cell>
          <cell r="I18" t="str">
            <v>juan.rocke.azul@gail.com</v>
          </cell>
          <cell r="J18" t="str">
            <v>CIFJ960206HPLRRN08</v>
          </cell>
          <cell r="K18" t="str">
            <v>CIFJ960206FS6</v>
          </cell>
        </row>
        <row r="19">
          <cell r="B19" t="str">
            <v>CRUZ CABRERA DANIEL BARUCH</v>
          </cell>
          <cell r="C19">
            <v>35453</v>
          </cell>
          <cell r="D19">
            <v>22</v>
          </cell>
          <cell r="E19" t="str">
            <v>AV. CENTRAL Y ZARAGOZA  . TLAXCALANCINGO</v>
          </cell>
          <cell r="F19" t="str">
            <v>TLAXCALANCINGO - PUEBLA</v>
          </cell>
          <cell r="G19">
            <v>0</v>
          </cell>
          <cell r="H19" t="str">
            <v>22-24-90-42-82 / 22-14-15-60-00</v>
          </cell>
          <cell r="I19">
            <v>0</v>
          </cell>
          <cell r="J19" t="str">
            <v>GAGI970123HPLLRN01</v>
          </cell>
          <cell r="K19" t="str">
            <v>GAGI970123E94</v>
          </cell>
        </row>
        <row r="20">
          <cell r="B20" t="str">
            <v>CRUZ FABIAN VALENTIN</v>
          </cell>
          <cell r="C20">
            <v>34237</v>
          </cell>
          <cell r="D20">
            <v>25</v>
          </cell>
          <cell r="E20" t="str">
            <v xml:space="preserve">ZACATLAN # 1 CARRIL PRINCIPAL . LOC. COCOYOTLA </v>
          </cell>
          <cell r="F20" t="str">
            <v>SAN PEDRO CHOLULA-PUEBLA</v>
          </cell>
          <cell r="G20">
            <v>72750</v>
          </cell>
          <cell r="H20" t="str">
            <v>22-12-24-77-83 / 22-21-94-64-89</v>
          </cell>
          <cell r="I20" t="str">
            <v>S/C</v>
          </cell>
          <cell r="J20" t="str">
            <v>CUFV930925HPLRBL07</v>
          </cell>
          <cell r="K20" t="str">
            <v>CUFV930925BB8</v>
          </cell>
        </row>
        <row r="21">
          <cell r="B21" t="str">
            <v>DE GAONA APARICIO ARTURO</v>
          </cell>
          <cell r="C21">
            <v>34676</v>
          </cell>
          <cell r="D21">
            <v>24</v>
          </cell>
          <cell r="E21" t="str">
            <v>PLAZA FM 6 EDIF.74 DEPTO.9 UH.AGUA SANTA</v>
          </cell>
          <cell r="F21" t="str">
            <v>ZOQUIAPAN-PUEBLA</v>
          </cell>
          <cell r="G21">
            <v>73540</v>
          </cell>
          <cell r="H21" t="str">
            <v>221-271-1332 - 233-125-14-36</v>
          </cell>
          <cell r="I21" t="str">
            <v>sagi_chiva94@hotmail.com</v>
          </cell>
          <cell r="J21" t="str">
            <v>GAAA941208HDFNPR08</v>
          </cell>
          <cell r="K21" t="str">
            <v>GAAA941208V21</v>
          </cell>
        </row>
        <row r="22">
          <cell r="B22" t="str">
            <v>DEL CASTILLO VALDEZ VERONICA</v>
          </cell>
          <cell r="C22">
            <v>30172</v>
          </cell>
          <cell r="D22">
            <v>37</v>
          </cell>
          <cell r="E22" t="str">
            <v>PRIV C4806 COL VIVEROS DEL VALLE</v>
          </cell>
          <cell r="F22" t="str">
            <v>PUEBLA,PUE</v>
          </cell>
          <cell r="G22">
            <v>0</v>
          </cell>
          <cell r="H22">
            <v>2212156573</v>
          </cell>
          <cell r="I22">
            <v>0</v>
          </cell>
          <cell r="J22" t="str">
            <v>CAVV820809MPLSLR08</v>
          </cell>
          <cell r="K22" t="str">
            <v>CAVV820809TD7</v>
          </cell>
        </row>
        <row r="23">
          <cell r="B23" t="str">
            <v>DIAZ CABRERA JUAN ANTONIO</v>
          </cell>
          <cell r="C23">
            <v>35004</v>
          </cell>
          <cell r="D23">
            <v>23</v>
          </cell>
          <cell r="E23" t="str">
            <v xml:space="preserve">CALLE OCAMPO # 114 COL CENTRO </v>
          </cell>
          <cell r="F23" t="str">
            <v>HUEYAPAN-PUEBLA</v>
          </cell>
          <cell r="G23">
            <v>73920</v>
          </cell>
          <cell r="H23" t="str">
            <v>231-107-43-89 / 321-138-04-36 / 233-113-63-91</v>
          </cell>
          <cell r="I23" t="str">
            <v>S/C</v>
          </cell>
          <cell r="J23" t="str">
            <v>DICJ951101HPLZBN03</v>
          </cell>
          <cell r="K23" t="str">
            <v>DICJ951101KM8</v>
          </cell>
        </row>
        <row r="24">
          <cell r="B24" t="str">
            <v>DIAZ LINA EDUARDO</v>
          </cell>
          <cell r="C24">
            <v>35673</v>
          </cell>
          <cell r="D24">
            <v>21</v>
          </cell>
          <cell r="E24" t="str">
            <v>ODA A LA ALEGRIA # 14 AV, DEL SOL. CONCEPCION DE LA CRUZ</v>
          </cell>
          <cell r="F24" t="str">
            <v>SN. ANDRES CHIOLULA- PUEBLA</v>
          </cell>
          <cell r="G24">
            <v>72197</v>
          </cell>
          <cell r="H24" t="str">
            <v>22-26-42-19-86/22-12-61-50-03 / 22-21-84-14-18</v>
          </cell>
          <cell r="I24" t="str">
            <v>S/C</v>
          </cell>
          <cell r="J24" t="str">
            <v>DILE970831HPLZND05</v>
          </cell>
          <cell r="K24" t="str">
            <v>DILE970831l25</v>
          </cell>
        </row>
        <row r="25">
          <cell r="B25" t="str">
            <v>DIAZ SANCHEZ ALAN GUIUSEPPE</v>
          </cell>
          <cell r="C25">
            <v>31746</v>
          </cell>
          <cell r="D25">
            <v>31</v>
          </cell>
          <cell r="E25" t="str">
            <v>C IGNACIO ZARAGOZA 23 ZONA CENTRO</v>
          </cell>
          <cell r="F25" t="str">
            <v>PASO DEL MACHO-VERACRUZ</v>
          </cell>
          <cell r="G25">
            <v>94970</v>
          </cell>
          <cell r="H25" t="str">
            <v>271-702-75-56 / 271-740-75-93</v>
          </cell>
          <cell r="I25" t="str">
            <v>alandiaz3011@gmail.com</v>
          </cell>
          <cell r="J25" t="str">
            <v>DISA861130HVZZNL02</v>
          </cell>
          <cell r="K25" t="str">
            <v>DISA861130CX0</v>
          </cell>
        </row>
        <row r="26">
          <cell r="B26" t="str">
            <v>DIEGO VILLEGAS ALBERTO</v>
          </cell>
          <cell r="C26">
            <v>36224</v>
          </cell>
          <cell r="D26">
            <v>19</v>
          </cell>
          <cell r="E26" t="str">
            <v xml:space="preserve">JOSEFA ORTIZ DE DOMINGUEZ S/N COL. ZIHUANTEUTLA </v>
          </cell>
          <cell r="F26" t="str">
            <v>ZIHUANTEUTLA-PUEBLA</v>
          </cell>
          <cell r="G26">
            <v>73242</v>
          </cell>
          <cell r="H26" t="str">
            <v>55-85-76-59-88 / 764-120-72-93</v>
          </cell>
          <cell r="I26" t="str">
            <v>S/C</v>
          </cell>
          <cell r="J26" t="str">
            <v>DIVA990305HPLGLL06</v>
          </cell>
          <cell r="K26" t="str">
            <v>DIVA990305C46</v>
          </cell>
        </row>
        <row r="27">
          <cell r="B27" t="str">
            <v>FLORES BARAJAS NAZARET</v>
          </cell>
          <cell r="C27">
            <v>34367</v>
          </cell>
          <cell r="D27">
            <v>25</v>
          </cell>
          <cell r="E27" t="str">
            <v>MODULO QUINTANA ROO VIRGEN III, 25, L 1 COL.COOPERATIVA</v>
          </cell>
          <cell r="F27" t="str">
            <v>CHILPANCINGO DE LOS BRAVOS-GUERRERO</v>
          </cell>
          <cell r="G27">
            <v>39060</v>
          </cell>
          <cell r="H27" t="str">
            <v>22 11 78 62 54</v>
          </cell>
          <cell r="I27" t="str">
            <v>nazer_7@hotmail.com</v>
          </cell>
          <cell r="J27" t="str">
            <v>FOBN940202HGRLRZ05</v>
          </cell>
          <cell r="K27" t="str">
            <v>FOBN9402029J1</v>
          </cell>
        </row>
        <row r="28">
          <cell r="B28" t="str">
            <v>GALICIA GARCIA INOSENCIO FABIAN</v>
          </cell>
          <cell r="C28">
            <v>34799</v>
          </cell>
          <cell r="D28">
            <v>24</v>
          </cell>
          <cell r="E28" t="str">
            <v>CALLE OLTA 622-1  CONJ. HAB.  MAGNOLIAS .</v>
          </cell>
          <cell r="F28" t="str">
            <v>PUEBLA- PUEBLA</v>
          </cell>
          <cell r="G28">
            <v>0</v>
          </cell>
          <cell r="H28" t="str">
            <v>22-13-49-41-41 / 22-25-35-66-94</v>
          </cell>
          <cell r="I28">
            <v>0</v>
          </cell>
          <cell r="J28" t="str">
            <v>GARL950410HPLLNS06</v>
          </cell>
          <cell r="K28" t="str">
            <v>GARL950410838</v>
          </cell>
        </row>
        <row r="29">
          <cell r="B29" t="str">
            <v>GALINDO RANGEL LUIS ALBERTO</v>
          </cell>
          <cell r="C29">
            <v>32324</v>
          </cell>
          <cell r="D29">
            <v>31</v>
          </cell>
          <cell r="E29" t="str">
            <v>C. TLAPEHUALITA POSTE # 23  LOC. TLAPAHELITA</v>
          </cell>
          <cell r="F29" t="str">
            <v>TLACUILOTEPEC-PUEBLA</v>
          </cell>
          <cell r="G29">
            <v>0</v>
          </cell>
          <cell r="H29" t="str">
            <v>22-22-93-86-34 / 764-59-64-205</v>
          </cell>
          <cell r="I29">
            <v>0</v>
          </cell>
          <cell r="J29" t="str">
            <v>JOCJ880630HPLQRS06</v>
          </cell>
          <cell r="K29" t="str">
            <v>JOCJ880630361</v>
          </cell>
        </row>
        <row r="30">
          <cell r="B30" t="str">
            <v>GARCIA CISNEROS JOSE JESUS</v>
          </cell>
          <cell r="C30">
            <v>36029</v>
          </cell>
          <cell r="D30">
            <v>20</v>
          </cell>
          <cell r="E30" t="str">
            <v xml:space="preserve">PRIVADA VICENTE GUERRERO #4 CLONIA MIRAVALLE </v>
          </cell>
          <cell r="F30" t="str">
            <v>PUEBLA- PUEBLA</v>
          </cell>
          <cell r="G30">
            <v>72014</v>
          </cell>
          <cell r="H30" t="str">
            <v>22-11-01-23-00 / 22-24-22-80-48</v>
          </cell>
          <cell r="I30" t="str">
            <v>josede jesus cisneros 123@gmail.com</v>
          </cell>
          <cell r="J30" t="str">
            <v>GACJ980824HPLRSS04</v>
          </cell>
          <cell r="K30" t="str">
            <v>GACJ9808242C3</v>
          </cell>
        </row>
        <row r="31">
          <cell r="B31" t="str">
            <v>GARCIA HERNANDEZ JESSICA</v>
          </cell>
          <cell r="C31">
            <v>35377</v>
          </cell>
          <cell r="D31">
            <v>22</v>
          </cell>
          <cell r="E31" t="str">
            <v xml:space="preserve">C.ATLIXCO SUR LT 30 . COL CERRO DEL MARQUEZ </v>
          </cell>
          <cell r="F31" t="str">
            <v>PUEBLA- PUEBLA</v>
          </cell>
          <cell r="G31">
            <v>72227</v>
          </cell>
          <cell r="H31" t="str">
            <v>22-12-66-79-41 / 22-21-56-96-85</v>
          </cell>
          <cell r="I31" t="str">
            <v>jessica.garia.tics@gmail.com</v>
          </cell>
          <cell r="J31" t="str">
            <v>GAHJ961108MPLRRS03</v>
          </cell>
          <cell r="K31" t="str">
            <v>GAHJ961108KR6</v>
          </cell>
        </row>
        <row r="32">
          <cell r="B32" t="str">
            <v>GARCIA LINO MARIA DEL ROCIO</v>
          </cell>
          <cell r="C32">
            <v>35747</v>
          </cell>
          <cell r="D32">
            <v>21</v>
          </cell>
          <cell r="E32" t="str">
            <v>C. 15 DE ENERO # 241 LOC. PEZMATLAN</v>
          </cell>
          <cell r="F32" t="str">
            <v xml:space="preserve">TLATLAUQUITEPEC - PUEBLA </v>
          </cell>
          <cell r="G32">
            <v>73900</v>
          </cell>
          <cell r="H32" t="str">
            <v>222-677-03-93 / 233-126-06-79</v>
          </cell>
          <cell r="I32" t="str">
            <v>S/C</v>
          </cell>
          <cell r="J32" t="str">
            <v>GALR97113MPLRNC07</v>
          </cell>
          <cell r="K32" t="str">
            <v>GALR971135P5</v>
          </cell>
        </row>
        <row r="33">
          <cell r="B33" t="str">
            <v>GONZALEZ CORTEZ JAVIER</v>
          </cell>
          <cell r="C33">
            <v>35443</v>
          </cell>
          <cell r="D33">
            <v>22</v>
          </cell>
          <cell r="E33" t="str">
            <v>CALLE PRINCIPAL S/N LOC. SAN PEDERO ITZTLA</v>
          </cell>
          <cell r="F33" t="str">
            <v>XICOTEPEC-PUEBLA</v>
          </cell>
          <cell r="G33">
            <v>73089</v>
          </cell>
          <cell r="H33" t="str">
            <v>776 115 05 99</v>
          </cell>
          <cell r="I33">
            <v>0</v>
          </cell>
          <cell r="J33" t="str">
            <v>GOCJ970113HPLNRV08</v>
          </cell>
          <cell r="K33" t="str">
            <v>GOCJ970113JX7</v>
          </cell>
        </row>
        <row r="34">
          <cell r="B34" t="str">
            <v>GUERRERO GOMEZ RODOLFO</v>
          </cell>
          <cell r="C34">
            <v>31364</v>
          </cell>
          <cell r="D34">
            <v>32</v>
          </cell>
          <cell r="E34" t="str">
            <v>121 ORIENTE # 12 COL. GRANGAS DE PUEBLA</v>
          </cell>
          <cell r="F34" t="str">
            <v>PUEBLA - PUEBLA</v>
          </cell>
          <cell r="G34">
            <v>72490</v>
          </cell>
          <cell r="H34" t="str">
            <v>22-26-76-56-90 / 22-28-26-32-64</v>
          </cell>
          <cell r="I34" t="str">
            <v>blindado.7@ hotmail.com</v>
          </cell>
          <cell r="J34" t="str">
            <v>GUGR851113HPLRMD01</v>
          </cell>
          <cell r="K34" t="str">
            <v>GUGR8511133Y8</v>
          </cell>
        </row>
        <row r="35">
          <cell r="B35" t="str">
            <v>HERNANDEZ BRAVO ADOLFO</v>
          </cell>
          <cell r="C35">
            <v>34429</v>
          </cell>
          <cell r="D35">
            <v>24</v>
          </cell>
          <cell r="E35" t="str">
            <v>CALLE VICENTE GUERRERO NUM. 23 EXHDA. SAN NICOLAS TOLENTINO, PUE.</v>
          </cell>
          <cell r="F35" t="str">
            <v>SAN. NICOLAS TOLENTIN- PUEBLA</v>
          </cell>
          <cell r="G35">
            <v>74577</v>
          </cell>
          <cell r="H35" t="str">
            <v>243-112-69-67 / 243-105-32-61 / 243-127-20-40</v>
          </cell>
          <cell r="I35" t="str">
            <v>brolin-ser@hotmail.com</v>
          </cell>
          <cell r="J35" t="str">
            <v>HEBA940405HPLRRD08</v>
          </cell>
          <cell r="K35" t="str">
            <v>HEBA940405MW3</v>
          </cell>
        </row>
        <row r="36">
          <cell r="B36" t="str">
            <v>HERNANDEZ MARTINEZ FRANCISCO ANTONIO</v>
          </cell>
          <cell r="C36">
            <v>30867</v>
          </cell>
          <cell r="D36">
            <v>34</v>
          </cell>
          <cell r="E36" t="str">
            <v xml:space="preserve">CALLE 19 PTE. # 505  COL CENTRO </v>
          </cell>
          <cell r="F36" t="str">
            <v>ORIENTAL -PUEBLA</v>
          </cell>
          <cell r="G36">
            <v>75020</v>
          </cell>
          <cell r="H36" t="str">
            <v>044-276-100-08-24 /  276-106-86-89</v>
          </cell>
          <cell r="I36" t="str">
            <v>S/C</v>
          </cell>
          <cell r="J36" t="str">
            <v>HENA840704HPLRTR03</v>
          </cell>
          <cell r="K36" t="str">
            <v>HENA8407044J3</v>
          </cell>
        </row>
        <row r="37">
          <cell r="B37" t="str">
            <v>HERNANDEZ PEREZ ANDY ARMANDO</v>
          </cell>
          <cell r="C37">
            <v>36004</v>
          </cell>
          <cell r="D37">
            <v>30</v>
          </cell>
          <cell r="E37" t="str">
            <v>PRIVADA BERILIO14501 BRONCE Y COBRE COL. MINERALES DEL SUR</v>
          </cell>
          <cell r="F37" t="str">
            <v>PUEBLA- PUEBLA</v>
          </cell>
          <cell r="G37">
            <v>72495</v>
          </cell>
          <cell r="H37" t="str">
            <v>22-147-30-36-90 / 248-172-27-48</v>
          </cell>
          <cell r="I37" t="str">
            <v>uh2283@gmail.com</v>
          </cell>
          <cell r="J37" t="str">
            <v>HERV880728MDFRCR04</v>
          </cell>
          <cell r="K37" t="str">
            <v>HERV880728H69</v>
          </cell>
        </row>
        <row r="38">
          <cell r="B38" t="str">
            <v>HERNANDEZ ROCHA VERONICA</v>
          </cell>
          <cell r="C38">
            <v>36318</v>
          </cell>
          <cell r="D38">
            <v>19</v>
          </cell>
          <cell r="E38" t="str">
            <v xml:space="preserve">CALLE CONSTITUCION # 14 COL. TENAMACOYAN </v>
          </cell>
          <cell r="F38" t="str">
            <v xml:space="preserve">HUYAPAN-PUEBLA </v>
          </cell>
          <cell r="G38">
            <v>73920</v>
          </cell>
          <cell r="H38" t="str">
            <v>231-145-50-04 / 395-109-68-07</v>
          </cell>
          <cell r="I38" t="str">
            <v>S/C</v>
          </cell>
          <cell r="J38" t="str">
            <v>HERL990607HPLRDS08</v>
          </cell>
          <cell r="K38" t="str">
            <v>HERL9906079W4</v>
          </cell>
        </row>
        <row r="39">
          <cell r="B39" t="str">
            <v>HERNANDEZ RODRIGUEZ LUIS</v>
          </cell>
          <cell r="C39">
            <v>36256</v>
          </cell>
          <cell r="D39">
            <v>19</v>
          </cell>
          <cell r="E39" t="str">
            <v xml:space="preserve">C. XONACATLAN. # 81  LOC. TEPETENO DE ITURBIDE </v>
          </cell>
          <cell r="F39" t="str">
            <v>TLATLAUQUITEPEC-PUEBLA</v>
          </cell>
          <cell r="G39">
            <v>73900</v>
          </cell>
          <cell r="H39" t="str">
            <v>667-202-74-67 / 233-134-85-23 /233-107-08-49</v>
          </cell>
          <cell r="I39" t="str">
            <v>oscar185685@gmail.com</v>
          </cell>
          <cell r="J39" t="str">
            <v>HIHO990406HPLLRS02</v>
          </cell>
          <cell r="K39" t="str">
            <v>HIHO9904069S6</v>
          </cell>
        </row>
        <row r="40">
          <cell r="B40" t="str">
            <v>HILARIO HERNANDEZ OSCAR</v>
          </cell>
          <cell r="C40">
            <v>43200</v>
          </cell>
          <cell r="D40">
            <v>32</v>
          </cell>
          <cell r="E40" t="str">
            <v>20 DE NOVIEMBRE NUM. 14 VILLAS 5 DE MAYO</v>
          </cell>
          <cell r="F40" t="str">
            <v>XOCHIAPULCO PUE.</v>
          </cell>
          <cell r="G40">
            <v>73660</v>
          </cell>
          <cell r="H40" t="str">
            <v>233-116-99-00 / 233-31-111-90 / 233-31-11-062</v>
          </cell>
          <cell r="I40" t="str">
            <v>marisela tangara@hotmail.com</v>
          </cell>
          <cell r="J40" t="str">
            <v>HUGM860410MPLRRR07</v>
          </cell>
          <cell r="K40" t="str">
            <v>HUGM860410LR8</v>
          </cell>
        </row>
        <row r="41">
          <cell r="B41" t="str">
            <v>HUERTA GARCIA MARICELA</v>
          </cell>
          <cell r="C41">
            <v>33475</v>
          </cell>
          <cell r="D41">
            <v>27</v>
          </cell>
          <cell r="E41" t="str">
            <v xml:space="preserve">CALLE TLATELOLCO 5027 LOMAS DE SAN MIGUEL </v>
          </cell>
          <cell r="F41" t="str">
            <v>PUEBLA, PUEBLA</v>
          </cell>
          <cell r="G41">
            <v>72573</v>
          </cell>
          <cell r="H41">
            <v>2223130951</v>
          </cell>
          <cell r="I41">
            <v>0</v>
          </cell>
          <cell r="J41" t="str">
            <v>HUVG910825MPLRLL02</v>
          </cell>
          <cell r="K41" t="str">
            <v>HUVG9108257X3</v>
          </cell>
        </row>
        <row r="42">
          <cell r="B42" t="str">
            <v>HUERTA VALENCIA GLORIA PATRICIA</v>
          </cell>
          <cell r="C42">
            <v>34733</v>
          </cell>
          <cell r="D42">
            <v>24</v>
          </cell>
          <cell r="E42" t="str">
            <v>FR4ANCISCO VILLA NUM. 6 SAN CRISTOBAL TEPETEOPAN</v>
          </cell>
          <cell r="F42" t="str">
            <v>TEHUACAN PUEBLA.</v>
          </cell>
          <cell r="G42">
            <v>75853</v>
          </cell>
          <cell r="H42" t="str">
            <v>2381001228/2381276202</v>
          </cell>
          <cell r="I42" t="str">
            <v>jon_karlohotmail.com</v>
          </cell>
          <cell r="J42" t="str">
            <v>JANJ950203HPLCJN06</v>
          </cell>
          <cell r="K42" t="str">
            <v>JANJ950203TT6</v>
          </cell>
        </row>
        <row r="43">
          <cell r="B43" t="str">
            <v>JIMENEZ ZENTENO ERNESTO</v>
          </cell>
          <cell r="C43">
            <v>35061</v>
          </cell>
          <cell r="D43">
            <v>24</v>
          </cell>
          <cell r="E43" t="str">
            <v xml:space="preserve">CALLE AGUSTIN ARRIETA LT-213 COL. FCO. JAVIER CLAVIJERO </v>
          </cell>
          <cell r="F43" t="str">
            <v>PUEBLA- PUEBLA</v>
          </cell>
          <cell r="G43">
            <v>0</v>
          </cell>
          <cell r="H43" t="str">
            <v>22-24-15-57-86 / 22-25-88-80-31</v>
          </cell>
          <cell r="I43">
            <v>0</v>
          </cell>
          <cell r="J43" t="str">
            <v>AOWJ951228HPLLNR00</v>
          </cell>
          <cell r="K43" t="str">
            <v>AOWJ951228UT2</v>
          </cell>
        </row>
        <row r="44">
          <cell r="B44" t="str">
            <v>JOAQUINILLO CRUZ JOSE</v>
          </cell>
          <cell r="C44">
            <v>35687</v>
          </cell>
          <cell r="D44">
            <v>22</v>
          </cell>
          <cell r="E44" t="str">
            <v xml:space="preserve">CORREGIDORA # 140 SAN BALTAZAR CAMPECHE </v>
          </cell>
          <cell r="F44" t="str">
            <v>PUEBLA- PUEBLA</v>
          </cell>
          <cell r="G44">
            <v>0</v>
          </cell>
          <cell r="H44" t="str">
            <v>22-27-25-15-99 / 22-23-81-18-62</v>
          </cell>
          <cell r="I44">
            <v>0</v>
          </cell>
          <cell r="J44" t="str">
            <v>MAAJ970914HPLCRN02</v>
          </cell>
          <cell r="K44" t="str">
            <v>MAAJ970914PD1</v>
          </cell>
        </row>
        <row r="45">
          <cell r="B45" t="str">
            <v>JUAREZ CARRILLO EDITH</v>
          </cell>
          <cell r="C45">
            <v>35478</v>
          </cell>
          <cell r="D45">
            <v>22</v>
          </cell>
          <cell r="E45" t="str">
            <v>CALLEJON FUENTE DE GUADALUPE 34</v>
          </cell>
          <cell r="F45" t="str">
            <v>CHALCHICOMULA DE SESMA PUE.</v>
          </cell>
          <cell r="G45">
            <v>75520</v>
          </cell>
          <cell r="H45" t="str">
            <v>2451159807/2451090533</v>
          </cell>
          <cell r="I45" t="str">
            <v>soniagallardo1997hotmail.com</v>
          </cell>
          <cell r="J45" t="str">
            <v>JUGS970217MVZRLN09</v>
          </cell>
          <cell r="K45" t="str">
            <v>JUGS970217L28</v>
          </cell>
        </row>
        <row r="46">
          <cell r="B46" t="str">
            <v>JUAREZ GALLARDO SONIA JAQUELIN</v>
          </cell>
          <cell r="C46">
            <v>36444</v>
          </cell>
          <cell r="D46">
            <v>19</v>
          </cell>
          <cell r="E46" t="str">
            <v>C. CUAUHTEMOC NUM. 205 LOC. XOCOYOLO</v>
          </cell>
          <cell r="F46" t="str">
            <v>CUETZALAN DEL PROGRESO PUE.</v>
          </cell>
          <cell r="G46">
            <v>73560</v>
          </cell>
          <cell r="H46" t="str">
            <v>233-126-46-94 / 233-132-35-98</v>
          </cell>
          <cell r="I46" t="str">
            <v>S/C</v>
          </cell>
          <cell r="J46" t="str">
            <v>LOPA991011HPLPRL08</v>
          </cell>
          <cell r="K46" t="str">
            <v>LOPA991011I65</v>
          </cell>
        </row>
        <row r="47">
          <cell r="B47" t="str">
            <v>LOPEZ PARRA ALEXIS</v>
          </cell>
          <cell r="C47">
            <v>35836</v>
          </cell>
          <cell r="D47">
            <v>20</v>
          </cell>
          <cell r="E47" t="str">
            <v xml:space="preserve">17 DE JUNIO SUR # 101 COL. CENTRO </v>
          </cell>
          <cell r="F47" t="str">
            <v>XICOTEPEC- PUEBLA</v>
          </cell>
          <cell r="G47">
            <v>73080</v>
          </cell>
          <cell r="H47" t="str">
            <v>764-115-18-69 / 221-155-53-39</v>
          </cell>
          <cell r="I47" t="str">
            <v>memomarquez@gmail.com</v>
          </cell>
          <cell r="J47" t="str">
            <v>MAFL980210HPLRNS04</v>
          </cell>
          <cell r="K47" t="str">
            <v>MAFL980210RB7</v>
          </cell>
        </row>
        <row r="48">
          <cell r="B48" t="str">
            <v>MACHORRO ARENAS JONATHAN</v>
          </cell>
          <cell r="C48">
            <v>35312</v>
          </cell>
          <cell r="D48">
            <v>23</v>
          </cell>
          <cell r="E48" t="str">
            <v>AV, JUNIO ORIENTE S/N 1 SECC.  73370</v>
          </cell>
          <cell r="F48" t="str">
            <v>TEPANGO DE RODRIGUEZ-PUEBLA</v>
          </cell>
          <cell r="G48">
            <v>0</v>
          </cell>
          <cell r="H48" t="str">
            <v>55-62-21-56-77 / 797-128-61-91</v>
          </cell>
          <cell r="I48">
            <v>0</v>
          </cell>
          <cell r="J48" t="str">
            <v>MASY960904MPLRNN01</v>
          </cell>
          <cell r="K48" t="str">
            <v>MASY960904UY4</v>
          </cell>
        </row>
        <row r="49">
          <cell r="B49" t="str">
            <v>MARQUEZ FONSECA LUIS GUILLERMO</v>
          </cell>
          <cell r="C49">
            <v>32708</v>
          </cell>
          <cell r="D49">
            <v>29</v>
          </cell>
          <cell r="E49" t="str">
            <v xml:space="preserve">C. SANTOS DEGOLLADO # 67 COL. CENTRO. </v>
          </cell>
          <cell r="F49" t="str">
            <v>HUEYAPAN-PUEBLA</v>
          </cell>
          <cell r="G49">
            <v>73920</v>
          </cell>
          <cell r="H49" t="str">
            <v>55-40-39-85-80 / 231-148-19-16</v>
          </cell>
          <cell r="I49" t="str">
            <v>S/C</v>
          </cell>
          <cell r="J49" t="str">
            <v>MACM890719HPLRRS02</v>
          </cell>
          <cell r="K49" t="str">
            <v>MACM890719MW5</v>
          </cell>
        </row>
        <row r="50">
          <cell r="B50" t="str">
            <v>MARTINEZ DE LA CRUZ MOISES</v>
          </cell>
          <cell r="C50">
            <v>34680</v>
          </cell>
          <cell r="D50">
            <v>24</v>
          </cell>
          <cell r="E50" t="str">
            <v>UNIDAD MILITAR VICENTE SUAREZ CALLE 2 # 8</v>
          </cell>
          <cell r="F50" t="str">
            <v>PUEBLA- PUEBLA</v>
          </cell>
          <cell r="G50">
            <v>72380</v>
          </cell>
          <cell r="H50" t="str">
            <v>22-24-41-01-48 / 22-12-46-32-74</v>
          </cell>
          <cell r="I50" t="str">
            <v>alioska .m,artinez ra@udlap.com</v>
          </cell>
          <cell r="J50" t="str">
            <v>MARA941212HPLRVL01</v>
          </cell>
          <cell r="K50" t="str">
            <v>MARA941212GP8</v>
          </cell>
        </row>
        <row r="51">
          <cell r="B51" t="str">
            <v>MARTINEZ RIVERA ALIOSHKA DAVID</v>
          </cell>
          <cell r="C51">
            <v>34689</v>
          </cell>
          <cell r="D51">
            <v>23</v>
          </cell>
          <cell r="E51" t="str">
            <v>17 NORTE 6 CENTRO</v>
          </cell>
          <cell r="F51" t="str">
            <v>PUEBLA</v>
          </cell>
          <cell r="G51">
            <v>75020</v>
          </cell>
          <cell r="H51" t="str">
            <v>2761084948/2761079922</v>
          </cell>
          <cell r="I51" t="str">
            <v>charly_azul8outlook.com.</v>
          </cell>
          <cell r="J51" t="str">
            <v>MEHC941221HPLDRR08</v>
          </cell>
          <cell r="K51" t="str">
            <v>MEHC941221SN5</v>
          </cell>
        </row>
        <row r="52">
          <cell r="B52" t="str">
            <v>MARTINEZ SANCHEZ YENNIFER</v>
          </cell>
          <cell r="C52">
            <v>33365</v>
          </cell>
          <cell r="D52">
            <v>28</v>
          </cell>
          <cell r="E52" t="str">
            <v xml:space="preserve">C. BENITO JUAREZ S/N SAN ANTONIO OCOPETATLAN </v>
          </cell>
          <cell r="F52" t="str">
            <v>XICOTEPEC- PUEBLA</v>
          </cell>
          <cell r="G52">
            <v>0</v>
          </cell>
          <cell r="H52" t="str">
            <v>624-132-38-00 / 764-117-39-88</v>
          </cell>
          <cell r="I52">
            <v>0</v>
          </cell>
          <cell r="J52" t="str">
            <v>MOGS910507HPLRNL02</v>
          </cell>
          <cell r="K52" t="str">
            <v>MOGS910507PMA</v>
          </cell>
        </row>
        <row r="53">
          <cell r="B53" t="str">
            <v>MEDINA HERNANDEZ CARLOS BERNABE</v>
          </cell>
          <cell r="C53">
            <v>36061</v>
          </cell>
          <cell r="D53">
            <v>20</v>
          </cell>
          <cell r="E53" t="str">
            <v xml:space="preserve">PLAZA FM2. EDIF.F 52 DEPTO.4  U.H. AGUA SANTA </v>
          </cell>
          <cell r="F53" t="str">
            <v>PUEBLA- PUEBLA</v>
          </cell>
          <cell r="G53">
            <v>72490</v>
          </cell>
          <cell r="H53" t="str">
            <v>22-29-16-11-40 / 22-21-05-62-06</v>
          </cell>
          <cell r="I53" t="str">
            <v>eddmedina04@gmail.com</v>
          </cell>
          <cell r="J53" t="str">
            <v>MESM980923HPLDNC09</v>
          </cell>
          <cell r="K53" t="str">
            <v>MESM9809238Y1</v>
          </cell>
        </row>
        <row r="54">
          <cell r="B54" t="str">
            <v>MEDINA SANTIAGO MICHEL EDUARDO</v>
          </cell>
          <cell r="C54">
            <v>33137</v>
          </cell>
          <cell r="D54">
            <v>28</v>
          </cell>
          <cell r="E54" t="str">
            <v xml:space="preserve">PRIVADA JABALI NUM. 2637 COL. LAS HADAS </v>
          </cell>
          <cell r="F54" t="str">
            <v>PUEBLA- PUEBLA</v>
          </cell>
          <cell r="G54">
            <v>72070</v>
          </cell>
          <cell r="H54" t="str">
            <v>744-37-13-107 / 22-12-62-65-51</v>
          </cell>
          <cell r="I54" t="str">
            <v>vero-you@hotmail.com</v>
          </cell>
          <cell r="J54" t="str">
            <v>MEGL900921HGRNNS01</v>
          </cell>
          <cell r="K54" t="str">
            <v>MEGL9009219G8</v>
          </cell>
        </row>
        <row r="55">
          <cell r="B55" t="str">
            <v>MENDOZA GONZALEZ LUIS</v>
          </cell>
          <cell r="C55">
            <v>36652</v>
          </cell>
          <cell r="D55">
            <v>18</v>
          </cell>
          <cell r="E55" t="str">
            <v xml:space="preserve">CALLE NUEVO LEON # 9924  COL. POPULAR  EMILIANO ZAPATA </v>
          </cell>
          <cell r="F55" t="str">
            <v>PUEBLA-PUEBLA</v>
          </cell>
          <cell r="G55">
            <v>72470</v>
          </cell>
          <cell r="H55" t="str">
            <v>22-25-07-09-39 / 892-66-68</v>
          </cell>
          <cell r="I55" t="str">
            <v>valerdiarturo8.@gmail.com</v>
          </cell>
          <cell r="J55" t="str">
            <v>MOAV000506HPLRCLA5</v>
          </cell>
          <cell r="K55" t="str">
            <v>MOAV0005065X2</v>
          </cell>
        </row>
        <row r="56">
          <cell r="B56" t="str">
            <v>MORALES ACEVEDO VALENTE DE JESUS</v>
          </cell>
          <cell r="C56">
            <v>34041</v>
          </cell>
          <cell r="D56">
            <v>25</v>
          </cell>
          <cell r="E56" t="str">
            <v xml:space="preserve">CALLE CEBETIS S/*N LOC. APAPANTITILLA </v>
          </cell>
          <cell r="F56" t="str">
            <v>JALPAN - PUEBLA</v>
          </cell>
          <cell r="G56">
            <v>73050</v>
          </cell>
          <cell r="H56" t="str">
            <v>776-108-75-56 / 764-765-63-06</v>
          </cell>
          <cell r="I56" t="str">
            <v>omar-vi3@hotmail.com</v>
          </cell>
          <cell r="J56" t="str">
            <v>MOVO930313HPLRRS04</v>
          </cell>
          <cell r="K56" t="str">
            <v>MOVO930313UP1</v>
          </cell>
        </row>
        <row r="57">
          <cell r="B57" t="str">
            <v>MORALES VARGAS OSCAR</v>
          </cell>
          <cell r="C57">
            <v>36607</v>
          </cell>
          <cell r="D57">
            <v>19</v>
          </cell>
          <cell r="E57" t="str">
            <v>CALLE ADOLFO LOPEZ MATEOSNUM. 12 COL. MORELOS</v>
          </cell>
          <cell r="F57" t="str">
            <v>TEPEXI DE RGUEZ.</v>
          </cell>
          <cell r="G57">
            <v>74690</v>
          </cell>
          <cell r="H57" t="str">
            <v>2241135086/2221325447</v>
          </cell>
          <cell r="I57">
            <v>0</v>
          </cell>
          <cell r="J57" t="str">
            <v>MOZA000322MPLZPRA0</v>
          </cell>
          <cell r="K57" t="str">
            <v>MOZA000322N44</v>
          </cell>
        </row>
        <row r="58">
          <cell r="B58" t="str">
            <v>MORENO GONZALEZ SAUL</v>
          </cell>
          <cell r="C58">
            <v>36189</v>
          </cell>
          <cell r="D58">
            <v>20</v>
          </cell>
          <cell r="E58" t="str">
            <v xml:space="preserve">C. ADOLFO LOPEZ MATEOS # 43   LOC. SAN MIGUEL CANOA </v>
          </cell>
          <cell r="F58" t="str">
            <v>PUEBLA- PUEBLA</v>
          </cell>
          <cell r="G58">
            <v>0</v>
          </cell>
          <cell r="H58" t="str">
            <v>22-23-74-94-29 / 22-29-26-76-39</v>
          </cell>
          <cell r="I58">
            <v>0</v>
          </cell>
          <cell r="J58" t="str">
            <v>PEAL990129HPLRRS19</v>
          </cell>
          <cell r="K58" t="str">
            <v>PEAL990129T28</v>
          </cell>
        </row>
        <row r="59">
          <cell r="B59" t="str">
            <v>MOZENCAHUATL ZAPATA AURORA MICHELLE</v>
          </cell>
          <cell r="C59">
            <v>33980</v>
          </cell>
          <cell r="D59">
            <v>26</v>
          </cell>
          <cell r="E59" t="str">
            <v>CALLE CHATMOL LT 13 MZA. 2BARRIO LA ASUNCION</v>
          </cell>
          <cell r="F59" t="str">
            <v>PUEBLA- PUEBLA</v>
          </cell>
          <cell r="G59">
            <v>72960</v>
          </cell>
          <cell r="H59" t="str">
            <v>22-29-25-11-52 / 22-12-24-21-84</v>
          </cell>
          <cell r="I59" t="str">
            <v>diana.leslie@gmail.com</v>
          </cell>
          <cell r="J59" t="str">
            <v>NIRD930111MPLTDN07</v>
          </cell>
          <cell r="K59" t="str">
            <v>NIRD930113V9</v>
          </cell>
        </row>
        <row r="60">
          <cell r="B60" t="str">
            <v>NIETO RODRIGUEZ DIANA</v>
          </cell>
          <cell r="C60">
            <v>34280</v>
          </cell>
          <cell r="D60">
            <v>25</v>
          </cell>
          <cell r="E60" t="str">
            <v xml:space="preserve">PRIVADA FRESNO # 9 COL. VILLA OLIMPICA </v>
          </cell>
          <cell r="F60" t="str">
            <v>PUEBLA-PUEBLA</v>
          </cell>
          <cell r="G60">
            <v>72127</v>
          </cell>
          <cell r="H60" t="str">
            <v>22-28-45-19-65 / 22-26-74-72-30 /22-21-77-98-54</v>
          </cell>
          <cell r="I60" t="str">
            <v>z3nt3 9379@gmail.com</v>
          </cell>
          <cell r="J60" t="str">
            <v>OELC931107MPLRRN00</v>
          </cell>
          <cell r="K60" t="str">
            <v>OELC931107647</v>
          </cell>
        </row>
        <row r="61">
          <cell r="B61" t="str">
            <v>ORTEGA LARA CENTEOLT</v>
          </cell>
          <cell r="C61">
            <v>33760</v>
          </cell>
          <cell r="D61">
            <v>36</v>
          </cell>
          <cell r="E61" t="str">
            <v>PRIV. LOPEZ # 46  BARRIO XALTIANQUISCO</v>
          </cell>
          <cell r="F61" t="str">
            <v>TZOMPANTEPEC- TLAX</v>
          </cell>
          <cell r="G61">
            <v>90490</v>
          </cell>
          <cell r="H61" t="str">
            <v>241-164-78-22 / 24-14/14-71-16</v>
          </cell>
          <cell r="I61" t="str">
            <v>S/C</v>
          </cell>
          <cell r="J61" t="str">
            <v>PECJ820605HPLXRR08</v>
          </cell>
          <cell r="K61" t="str">
            <v>PECJ820605NR3</v>
          </cell>
        </row>
        <row r="62">
          <cell r="B62" t="str">
            <v>ORTEGA ROSAS JUSTO</v>
          </cell>
          <cell r="C62">
            <v>34561</v>
          </cell>
          <cell r="D62">
            <v>25</v>
          </cell>
          <cell r="E62" t="str">
            <v xml:space="preserve">SEGUNDA DE LAS FLORES # 106 COL LA RIVERA </v>
          </cell>
          <cell r="F62" t="str">
            <v>XICOTEPEC- PUEBLA</v>
          </cell>
          <cell r="G62">
            <v>0</v>
          </cell>
          <cell r="H62" t="str">
            <v>764-102-56-05 / 764-101-66-60</v>
          </cell>
          <cell r="I62">
            <v>0</v>
          </cell>
          <cell r="J62" t="str">
            <v>SAVE 940815HPLNRD05</v>
          </cell>
          <cell r="K62" t="str">
            <v>SAVE 9408159P0</v>
          </cell>
        </row>
        <row r="63">
          <cell r="B63" t="str">
            <v>PEÑA CRUZ JORGE</v>
          </cell>
          <cell r="C63">
            <v>30556</v>
          </cell>
          <cell r="D63">
            <v>35</v>
          </cell>
          <cell r="E63" t="str">
            <v>C. CONSTITUCION S/N. COL.CENTRO</v>
          </cell>
          <cell r="F63" t="str">
            <v>CAXHUACAN-PUEBLA</v>
          </cell>
          <cell r="G63">
            <v>73520</v>
          </cell>
          <cell r="H63" t="str">
            <v>55-10-91-48-04 / 55-10-91-80-05</v>
          </cell>
          <cell r="I63" t="str">
            <v>S/C</v>
          </cell>
          <cell r="J63" t="str">
            <v>PERJ830828HPLRMS01</v>
          </cell>
          <cell r="K63" t="str">
            <v>PERJ830828G48</v>
          </cell>
        </row>
        <row r="64">
          <cell r="B64" t="str">
            <v>PERALTA RAMIREZ JOSE</v>
          </cell>
          <cell r="C64" t="str">
            <v>04/30/1985</v>
          </cell>
          <cell r="D64">
            <v>33</v>
          </cell>
          <cell r="E64" t="str">
            <v xml:space="preserve">AND. ALAMOS #2223 CASA1 COL. LOS ENCINOS </v>
          </cell>
          <cell r="F64" t="str">
            <v>PUEBLA- PUEBLA</v>
          </cell>
          <cell r="G64">
            <v>72590</v>
          </cell>
          <cell r="H64" t="str">
            <v>55-18-34-58-31 / 222-80-64-656</v>
          </cell>
          <cell r="I64" t="str">
            <v>perezhernandez454@gmail.com</v>
          </cell>
          <cell r="J64" t="str">
            <v>PEPH850430HPLRRR02</v>
          </cell>
          <cell r="K64" t="str">
            <v>PEPH8504308R6</v>
          </cell>
        </row>
        <row r="65">
          <cell r="B65" t="str">
            <v>PEREZ ARCE LUIS GABRIEL</v>
          </cell>
          <cell r="C65">
            <v>36202</v>
          </cell>
          <cell r="D65">
            <v>20</v>
          </cell>
          <cell r="E65" t="str">
            <v xml:space="preserve">CALLE 12 SUR # 11125-A 302 SN JORGE </v>
          </cell>
          <cell r="F65" t="str">
            <v>PUEBLA- PUEBLA</v>
          </cell>
          <cell r="G65">
            <v>0</v>
          </cell>
          <cell r="H65" t="str">
            <v>22-21-77-92-83 / 222-351-87-65</v>
          </cell>
          <cell r="I65">
            <v>0</v>
          </cell>
          <cell r="J65" t="str">
            <v>REZR990211MPLYMS04</v>
          </cell>
          <cell r="K65" t="str">
            <v>REZR990211FA5</v>
          </cell>
        </row>
        <row r="66">
          <cell r="B66" t="str">
            <v>PEREZ PARADA HERIBERTO</v>
          </cell>
          <cell r="C66">
            <v>36208</v>
          </cell>
          <cell r="D66">
            <v>20</v>
          </cell>
          <cell r="E66" t="str">
            <v xml:space="preserve">AV. RAFAEL CORTES # 1304 </v>
          </cell>
          <cell r="F66" t="str">
            <v xml:space="preserve">TECALI DE HERRERA- PUEBLA </v>
          </cell>
          <cell r="G66">
            <v>75240</v>
          </cell>
          <cell r="H66" t="str">
            <v>224-108-02-43 / 224-106-65-54</v>
          </cell>
          <cell r="I66" t="str">
            <v>ubaldomarmol@gmail.com</v>
          </cell>
          <cell r="J66" t="str">
            <v>PORU990217HPLNMB06</v>
          </cell>
          <cell r="K66" t="str">
            <v>PORU990217890</v>
          </cell>
        </row>
        <row r="67">
          <cell r="B67" t="str">
            <v>PONCE ROMERO UBALDO</v>
          </cell>
          <cell r="C67">
            <v>32283</v>
          </cell>
          <cell r="D67">
            <v>30</v>
          </cell>
          <cell r="E67" t="str">
            <v xml:space="preserve">CERRADA MANZANOS # 1513 COL. LOMAS DE CASTILLOTLA </v>
          </cell>
          <cell r="F67" t="str">
            <v>PUEBLA-PUEBLA</v>
          </cell>
          <cell r="G67">
            <v>72490</v>
          </cell>
          <cell r="H67" t="str">
            <v>241-01-65 / 22-12-83-72-55</v>
          </cell>
          <cell r="I67" t="str">
            <v>mildred_por@hotmail.com</v>
          </cell>
          <cell r="J67" t="str">
            <v>POHM880520MPLRRL05</v>
          </cell>
          <cell r="K67" t="str">
            <v>POHM880520CX6</v>
          </cell>
        </row>
        <row r="68">
          <cell r="B68" t="str">
            <v>PORTAL HERRERA MILDRED</v>
          </cell>
          <cell r="C68">
            <v>36023</v>
          </cell>
          <cell r="D68">
            <v>20</v>
          </cell>
          <cell r="E68" t="str">
            <v xml:space="preserve">CALLE EMILIANO ZAPATA S/N COL. CARRILO PUERTO </v>
          </cell>
          <cell r="F68" t="str">
            <v>SAN MARTIN TEXMELUCAN  - PUEBLA</v>
          </cell>
          <cell r="G68">
            <v>74090</v>
          </cell>
          <cell r="H68" t="str">
            <v>248-156-57-97 / 294-139-61-25</v>
          </cell>
          <cell r="I68" t="str">
            <v>agjoel@gmail.com</v>
          </cell>
          <cell r="J68" t="str">
            <v>POHC980816HVZRRR01</v>
          </cell>
          <cell r="K68" t="str">
            <v>POHC980816JW8</v>
          </cell>
        </row>
        <row r="69">
          <cell r="B69" t="str">
            <v>PROMOTOR HERRERA CARLOS JOEL</v>
          </cell>
          <cell r="C69">
            <v>36398</v>
          </cell>
          <cell r="D69">
            <v>19</v>
          </cell>
          <cell r="E69" t="str">
            <v>CALLE 6 SUR  S/N COL. SAN FRANCISCO TOTIMEHUACAN</v>
          </cell>
          <cell r="F69" t="str">
            <v>PUEBLA-PUEBLA</v>
          </cell>
          <cell r="G69">
            <v>72595</v>
          </cell>
          <cell r="H69" t="str">
            <v>22-24-16-85-86 / 22-25-23-41-25 /22-24-74-71-01</v>
          </cell>
          <cell r="I69" t="str">
            <v>eleazarr344@gmail.com</v>
          </cell>
          <cell r="J69" t="str">
            <v>RAHE990826HPLMRL00</v>
          </cell>
          <cell r="K69" t="str">
            <v>RAHE990826TG9</v>
          </cell>
        </row>
        <row r="70">
          <cell r="B70" t="str">
            <v>RAMIREZ HERNANDEZ ELEAZAR</v>
          </cell>
          <cell r="C70">
            <v>35868</v>
          </cell>
          <cell r="D70">
            <v>30</v>
          </cell>
          <cell r="E70" t="str">
            <v xml:space="preserve">EMILIANO ZAPATA # 12 COL. LA GLORIA </v>
          </cell>
          <cell r="F70" t="str">
            <v>CHALCHICOMULA- PUEBLA</v>
          </cell>
          <cell r="G70">
            <v>75520</v>
          </cell>
          <cell r="H70" t="str">
            <v>22-27-27-66-44 / 22-27-15-84-71</v>
          </cell>
          <cell r="I70" t="str">
            <v>erick1403@hotmail.com</v>
          </cell>
          <cell r="J70" t="str">
            <v>REMR880314HPLYXD07</v>
          </cell>
          <cell r="K70" t="str">
            <v>REMR8803141I8</v>
          </cell>
        </row>
        <row r="71">
          <cell r="B71" t="str">
            <v>RAMOS HERNANDEZ ALDO</v>
          </cell>
          <cell r="C71">
            <v>35443</v>
          </cell>
          <cell r="D71">
            <v>22</v>
          </cell>
          <cell r="E71" t="str">
            <v xml:space="preserve">CALLE PRINCIPAL S/N LOCALIDAD SAN PEDRO ITZTLA, XICOTEPEC </v>
          </cell>
          <cell r="F71" t="str">
            <v>XICOTEPEC-PUEBLA</v>
          </cell>
          <cell r="G71">
            <v>73089</v>
          </cell>
          <cell r="H71" t="str">
            <v>776-11-50-599</v>
          </cell>
          <cell r="I71">
            <v>0</v>
          </cell>
          <cell r="J71" t="str">
            <v>GOCJ970113HPLNRV08</v>
          </cell>
          <cell r="K71" t="str">
            <v>GOCJ970113JX7</v>
          </cell>
        </row>
        <row r="72">
          <cell r="B72" t="str">
            <v>REYES MUÑOZ RODOLFO ERICK</v>
          </cell>
          <cell r="C72">
            <v>33988</v>
          </cell>
          <cell r="D72">
            <v>25</v>
          </cell>
          <cell r="E72" t="str">
            <v xml:space="preserve">CALLE  NIÑOS HEOES # 19 COL CENTRO </v>
          </cell>
          <cell r="F72" t="str">
            <v>YONAHUAC-PUEBLA</v>
          </cell>
          <cell r="G72">
            <v>73910</v>
          </cell>
          <cell r="H72" t="str">
            <v>231-151-45-80 / 231-129-72-43</v>
          </cell>
          <cell r="I72" t="str">
            <v>sayyd_100@hotmail.com</v>
          </cell>
          <cell r="J72" t="str">
            <v>RIRS930119HPLVSD01</v>
          </cell>
          <cell r="K72" t="str">
            <v>RIRS930119125</v>
          </cell>
        </row>
        <row r="73">
          <cell r="B73" t="str">
            <v>REYES ZAMUDIO ROSA ISELA</v>
          </cell>
          <cell r="C73">
            <v>32889</v>
          </cell>
          <cell r="D73">
            <v>29</v>
          </cell>
          <cell r="E73" t="str">
            <v xml:space="preserve">C. VENUSTIANO CARRANZA PONIENTE S/N  LOC. SAN FELIPE </v>
          </cell>
          <cell r="F73" t="str">
            <v>TEPEXI DE RODRIGUEZ- PUEBLA</v>
          </cell>
          <cell r="G73">
            <v>0</v>
          </cell>
          <cell r="H73" t="str">
            <v>224-112-80-17 / 22-44-33-81-39</v>
          </cell>
          <cell r="I73">
            <v>0</v>
          </cell>
          <cell r="J73" t="str">
            <v>RIMM900116MPLVCR01</v>
          </cell>
          <cell r="K73" t="str">
            <v>RIMM9001162K6</v>
          </cell>
        </row>
        <row r="74">
          <cell r="B74" t="str">
            <v>RIVERA MACEDA MARINA</v>
          </cell>
          <cell r="C74">
            <v>34229</v>
          </cell>
          <cell r="D74">
            <v>26</v>
          </cell>
          <cell r="E74" t="str">
            <v xml:space="preserve">LEONA VICARIO # 292  PORFIRIO DIAZ  Y GUADALUPE VICTORIA </v>
          </cell>
          <cell r="F74" t="str">
            <v>HUEJOTZINGO - PUEBLA</v>
          </cell>
          <cell r="G74">
            <v>0</v>
          </cell>
          <cell r="H74" t="str">
            <v>22-71-13-01-28 / 22-71-200-103</v>
          </cell>
          <cell r="I74">
            <v>0</v>
          </cell>
          <cell r="J74" t="str">
            <v>ROOJ930917HPLJRS01</v>
          </cell>
          <cell r="K74" t="str">
            <v>ROOJ930917FF1</v>
          </cell>
        </row>
        <row r="75">
          <cell r="B75" t="str">
            <v>RIVERA ROSAS SAID</v>
          </cell>
          <cell r="C75">
            <v>36487</v>
          </cell>
          <cell r="D75">
            <v>19</v>
          </cell>
          <cell r="E75" t="str">
            <v>PRIV, D 2 SUR 10302 ARBOLEDAS DE LOMA BELLA</v>
          </cell>
          <cell r="F75" t="str">
            <v>PUEBLA- PUEBLA</v>
          </cell>
          <cell r="G75">
            <v>72474</v>
          </cell>
          <cell r="H75" t="str">
            <v>22-27-53-25-17 / 22-24-58-26-72</v>
          </cell>
          <cell r="I75" t="str">
            <v>rodriguez.javier074@gmail.com</v>
          </cell>
          <cell r="J75" t="str">
            <v>ROHE991123HPLDRN06</v>
          </cell>
          <cell r="K75" t="str">
            <v>ROHE9911239N2</v>
          </cell>
        </row>
        <row r="76">
          <cell r="B76" t="str">
            <v>RODRIGUEZ HERNANDEZ ENRIQUE JAVIER</v>
          </cell>
          <cell r="C76">
            <v>43712</v>
          </cell>
          <cell r="D76">
            <v>31</v>
          </cell>
          <cell r="E76" t="str">
            <v xml:space="preserve">C. 16 DE SEP.  53 SECC. 2/DA. </v>
          </cell>
          <cell r="F76" t="str">
            <v xml:space="preserve">TENANCINGO - TLAXCALA </v>
          </cell>
          <cell r="G76">
            <v>90880</v>
          </cell>
          <cell r="H76" t="str">
            <v>044-22-22-05-19-78 / 044-222-13-94-894</v>
          </cell>
          <cell r="I76" t="str">
            <v>S/C</v>
          </cell>
          <cell r="J76" t="str">
            <v>ROGJ870904HTLMN01</v>
          </cell>
          <cell r="K76" t="str">
            <v>ROGJ870904AP2</v>
          </cell>
        </row>
        <row r="77">
          <cell r="B77" t="str">
            <v>ROJANO ORTIZ JOSE</v>
          </cell>
          <cell r="C77">
            <v>34921</v>
          </cell>
          <cell r="D77">
            <v>24</v>
          </cell>
          <cell r="E77" t="str">
            <v xml:space="preserve">AV. SAN FRANCISCO  SAN BALTAZAR CAMPECHE </v>
          </cell>
          <cell r="F77" t="str">
            <v>PUEBLA- PUEBLA</v>
          </cell>
          <cell r="G77">
            <v>0</v>
          </cell>
          <cell r="H77" t="str">
            <v>22-11-07-20-50 / 22-29-26-04-44</v>
          </cell>
          <cell r="I77">
            <v>0</v>
          </cell>
          <cell r="J77">
            <v>0</v>
          </cell>
          <cell r="K77" t="str">
            <v>TESD950810EV0</v>
          </cell>
        </row>
        <row r="78">
          <cell r="B78" t="str">
            <v>ROMERO GUTIERREZ JANET</v>
          </cell>
          <cell r="C78">
            <v>31565</v>
          </cell>
          <cell r="D78">
            <v>32</v>
          </cell>
          <cell r="E78" t="str">
            <v>AV. 5 DE MAYO # 716 BARRIO DEL 13</v>
          </cell>
          <cell r="F78" t="str">
            <v>IXCAQUIXTLA - PUEBLA</v>
          </cell>
          <cell r="G78">
            <v>74900</v>
          </cell>
          <cell r="H78" t="str">
            <v>22-41-12-23-19 / 22-41-00-00-08</v>
          </cell>
          <cell r="I78" t="str">
            <v>ruper_i05@hotmail.com</v>
          </cell>
          <cell r="J78" t="str">
            <v>ROLN860602MVZMGM00</v>
          </cell>
          <cell r="K78" t="str">
            <v>ROLN860602MT4</v>
          </cell>
        </row>
        <row r="79">
          <cell r="B79" t="str">
            <v>ROMERO LAGUNES NOEMI</v>
          </cell>
          <cell r="C79">
            <v>34786</v>
          </cell>
          <cell r="D79">
            <v>23</v>
          </cell>
          <cell r="E79" t="str">
            <v xml:space="preserve">CALLE CUAUTEMOC # 63 LOMAS DE SAN MIGUEL </v>
          </cell>
          <cell r="F79" t="str">
            <v>PUEBLA- PUEBLA</v>
          </cell>
          <cell r="G79">
            <v>72573</v>
          </cell>
          <cell r="H79" t="str">
            <v>735-107-97-05 / 22-11-00-72-23</v>
          </cell>
          <cell r="I79" t="str">
            <v>S/C</v>
          </cell>
          <cell r="J79" t="str">
            <v>ROSM950328HPLMLR09</v>
          </cell>
          <cell r="K79" t="str">
            <v>ROSN9503283N2</v>
          </cell>
        </row>
        <row r="80">
          <cell r="B80" t="str">
            <v>ROMERO SOLIS MARCO ROGELIO</v>
          </cell>
          <cell r="C80">
            <v>34951</v>
          </cell>
          <cell r="D80">
            <v>22</v>
          </cell>
          <cell r="E80" t="str">
            <v>C.ARTICULO 27 MZ.151LT13 COL. CONSTITUCION MEXICANA</v>
          </cell>
          <cell r="F80" t="str">
            <v>PUEBLA-PUEBLA</v>
          </cell>
          <cell r="G80">
            <v>72490</v>
          </cell>
          <cell r="H80" t="str">
            <v>22-24-86-48-00 / 22-27-07-56-23</v>
          </cell>
          <cell r="I80" t="str">
            <v>fernando@hotmail.com</v>
          </cell>
          <cell r="J80" t="str">
            <v>SASF950909HPLLNR03</v>
          </cell>
          <cell r="K80" t="str">
            <v>SASF950909NF3</v>
          </cell>
        </row>
        <row r="81">
          <cell r="B81" t="str">
            <v>SALAZAR SANTIAGO FERNANDO</v>
          </cell>
          <cell r="C81">
            <v>34492</v>
          </cell>
          <cell r="D81">
            <v>24</v>
          </cell>
          <cell r="E81" t="str">
            <v xml:space="preserve">CALLE  CAPULIN LT. 19 SN. JOSE LA LAGUNA </v>
          </cell>
          <cell r="F81" t="str">
            <v>AMOZOC- PUEBLA</v>
          </cell>
          <cell r="G81">
            <v>72980</v>
          </cell>
          <cell r="H81" t="str">
            <v>22-13-51-76-55 / 22-13-57-72-77</v>
          </cell>
          <cell r="I81" t="str">
            <v>alfresdosanchez66037@gmail.com</v>
          </cell>
          <cell r="J81" t="str">
            <v>SACA940607HMCNHL01</v>
          </cell>
          <cell r="K81" t="str">
            <v>SACA9406071S1</v>
          </cell>
        </row>
        <row r="82">
          <cell r="B82" t="str">
            <v>SANCHEZ CHAVEZ JOSE ALFREDO</v>
          </cell>
          <cell r="C82">
            <v>30792</v>
          </cell>
          <cell r="D82">
            <v>34</v>
          </cell>
          <cell r="E82" t="str">
            <v xml:space="preserve">2/da. PRIVADA  CENTRAL # 7 UNIDAD SAN ANGEL </v>
          </cell>
          <cell r="F82" t="str">
            <v>PUEBLA- PUEBLA</v>
          </cell>
          <cell r="G82">
            <v>72350</v>
          </cell>
          <cell r="H82" t="str">
            <v>22-11-00-22-57 / 22-29-31-27-21 / 22-23-67-40-03</v>
          </cell>
          <cell r="I82" t="str">
            <v>S/C</v>
          </cell>
          <cell r="J82" t="str">
            <v>SAVG840420MPLNNL04</v>
          </cell>
          <cell r="K82" t="str">
            <v>SAVG840420RK5</v>
          </cell>
        </row>
        <row r="83">
          <cell r="B83" t="str">
            <v>SANCHEZ VARGAS EDMUNDO</v>
          </cell>
          <cell r="C83">
            <v>34404</v>
          </cell>
          <cell r="D83">
            <v>25</v>
          </cell>
          <cell r="E83" t="str">
            <v xml:space="preserve">ZARAGOZA # 28 SN. MIGUEL OCOTENGO </v>
          </cell>
          <cell r="F83" t="str">
            <v>OCOTENCO- PUEBLA</v>
          </cell>
          <cell r="G83">
            <v>0</v>
          </cell>
          <cell r="H83" t="str">
            <v>22-12-49-62-78 / 22-24-58-96-07</v>
          </cell>
          <cell r="I83">
            <v>0</v>
          </cell>
          <cell r="J83" t="str">
            <v>VACL940311HPLZSS18</v>
          </cell>
          <cell r="K83" t="str">
            <v>VACL940311HF1</v>
          </cell>
        </row>
        <row r="84">
          <cell r="B84" t="str">
            <v>SANCHEZ VENANCIO GLORIA</v>
          </cell>
          <cell r="C84">
            <v>32709</v>
          </cell>
          <cell r="D84">
            <v>29</v>
          </cell>
          <cell r="E84" t="str">
            <v xml:space="preserve">REVOLUCION MEXICANA # 42  LOC. LOS LIMONES </v>
          </cell>
          <cell r="F84" t="str">
            <v>XICOTEPEC- PUEBLA</v>
          </cell>
          <cell r="G84">
            <v>73099</v>
          </cell>
          <cell r="H84" t="str">
            <v>764-120-28-97 / 776-768-71-84</v>
          </cell>
          <cell r="I84" t="str">
            <v>S/C</v>
          </cell>
          <cell r="J84" t="str">
            <v>SACP890720MPLNZT07</v>
          </cell>
          <cell r="K84" t="str">
            <v>SACP890720U34</v>
          </cell>
        </row>
        <row r="85">
          <cell r="B85" t="str">
            <v>SANTOS CAZAREZ PATRICIA</v>
          </cell>
          <cell r="C85">
            <v>34011</v>
          </cell>
          <cell r="D85">
            <v>25</v>
          </cell>
          <cell r="E85" t="str">
            <v xml:space="preserve">CALLE PRINCIPAL 16 COL. LAGUNILLAS </v>
          </cell>
          <cell r="F85" t="str">
            <v>ZIHUANTEUTLA-PUEBLA</v>
          </cell>
          <cell r="G85">
            <v>73259</v>
          </cell>
          <cell r="H85" t="str">
            <v>764-105-37-91 / 764-120-66-74</v>
          </cell>
          <cell r="I85" t="str">
            <v>S/C</v>
          </cell>
          <cell r="J85" t="str">
            <v>SEVE930211HPLVRR02</v>
          </cell>
          <cell r="K85" t="str">
            <v>SEVE9302111L2</v>
          </cell>
        </row>
        <row r="86">
          <cell r="B86" t="str">
            <v>SEVILLA VARGAS ERICK</v>
          </cell>
          <cell r="C86">
            <v>32549</v>
          </cell>
          <cell r="D86">
            <v>29</v>
          </cell>
          <cell r="E86" t="str">
            <v xml:space="preserve">AV. MORELOS # 81 BARRIO DE SAN COSME </v>
          </cell>
          <cell r="F86" t="str">
            <v xml:space="preserve">SAN. PABLO DEL MONTEB- TLAXCALA </v>
          </cell>
          <cell r="G86">
            <v>90960</v>
          </cell>
          <cell r="H86" t="str">
            <v>22-29-14-92-87 / 22-28-74-05-67</v>
          </cell>
          <cell r="I86" t="str">
            <v>S/C</v>
          </cell>
          <cell r="J86" t="str">
            <v>TECA890210HTLCPS06</v>
          </cell>
          <cell r="K86" t="str">
            <v>TECA8902101N1</v>
          </cell>
        </row>
        <row r="87">
          <cell r="B87" t="str">
            <v>TECHALOTZI CAPILLA AUSTREBERTO</v>
          </cell>
          <cell r="C87">
            <v>36473</v>
          </cell>
          <cell r="D87">
            <v>19</v>
          </cell>
          <cell r="E87" t="str">
            <v xml:space="preserve">20 DE NOVIEMBRE  COL. BARRANCA HONDA </v>
          </cell>
          <cell r="F87" t="str">
            <v>PUEBLA-PUEBLA</v>
          </cell>
          <cell r="G87">
            <v>72014</v>
          </cell>
          <cell r="H87" t="str">
            <v>222-352-86-99 / 221-227-19-16</v>
          </cell>
          <cell r="I87" t="str">
            <v>s/c</v>
          </cell>
          <cell r="J87" t="str">
            <v>TODP991109HJCGRD08</v>
          </cell>
          <cell r="K87" t="str">
            <v>TODP9911093M5</v>
          </cell>
        </row>
        <row r="88">
          <cell r="B88" t="str">
            <v>TOGA DURAN PEDRO ANTONIO</v>
          </cell>
          <cell r="C88">
            <v>34278</v>
          </cell>
          <cell r="D88">
            <v>25</v>
          </cell>
          <cell r="E88" t="str">
            <v xml:space="preserve">VIOLETAS # 6 GPE. ZARAGOZA . </v>
          </cell>
          <cell r="F88" t="str">
            <v xml:space="preserve">STA RITA TLAHUAPAN - PUEBLA </v>
          </cell>
          <cell r="G88">
            <v>74104</v>
          </cell>
          <cell r="H88" t="str">
            <v>248-110-76-86 / 248-180-95-02</v>
          </cell>
          <cell r="I88" t="str">
            <v>S/C</v>
          </cell>
          <cell r="J88" t="str">
            <v>UARM931105MPLBDR06</v>
          </cell>
          <cell r="K88" t="str">
            <v>UARM9311056Q4</v>
          </cell>
        </row>
        <row r="89">
          <cell r="B89" t="str">
            <v>TORRES LOPEZ JOSE GUADALUPE</v>
          </cell>
          <cell r="C89">
            <v>35951</v>
          </cell>
          <cell r="D89">
            <v>21</v>
          </cell>
          <cell r="E89" t="str">
            <v>20 DE NOVIEMBRE 56B COL. CRUZ VERDE</v>
          </cell>
          <cell r="F89" t="str">
            <v>IZUCAR DE MATAMOROS-PUEBLA</v>
          </cell>
          <cell r="G89">
            <v>74440</v>
          </cell>
          <cell r="H89" t="str">
            <v>243 127 02 80</v>
          </cell>
          <cell r="I89" t="str">
            <v>jiset606@gmail.com</v>
          </cell>
          <cell r="J89" t="str">
            <v>TOLG980605HPLRPD01</v>
          </cell>
          <cell r="K89" t="str">
            <v>TOLG980605N96</v>
          </cell>
        </row>
        <row r="90">
          <cell r="B90" t="str">
            <v>TREJO SANTOS DIANA</v>
          </cell>
          <cell r="C90">
            <v>36312</v>
          </cell>
          <cell r="D90">
            <v>20</v>
          </cell>
          <cell r="E90" t="str">
            <v xml:space="preserve">LOC. YOLOCTZIN S/N  </v>
          </cell>
          <cell r="F90" t="str">
            <v>TLATLAUQUITEPEC- PUE</v>
          </cell>
          <cell r="G90">
            <v>0</v>
          </cell>
          <cell r="H90" t="str">
            <v>233-119-28-70 / 233-116-88-80</v>
          </cell>
          <cell r="I90">
            <v>0</v>
          </cell>
          <cell r="J90" t="str">
            <v>OERJ990601HPLRSS04</v>
          </cell>
          <cell r="K90" t="str">
            <v>OERJ9906012M9</v>
          </cell>
        </row>
        <row r="91">
          <cell r="B91" t="str">
            <v>UBALDO RODRIGUEZ MARY CARMEN</v>
          </cell>
          <cell r="C91">
            <v>32680</v>
          </cell>
          <cell r="D91">
            <v>29</v>
          </cell>
          <cell r="E91" t="str">
            <v>EDIFICIO B 711 DEPTO. 4 UH. SAN BARTOLO</v>
          </cell>
          <cell r="F91" t="str">
            <v>PUEBLA-PUEBLA</v>
          </cell>
          <cell r="G91">
            <v>72490</v>
          </cell>
          <cell r="H91" t="str">
            <v>22-27-78-45-36 .</v>
          </cell>
          <cell r="I91" t="str">
            <v>mvaleruocorona@gmail.com</v>
          </cell>
          <cell r="J91" t="str">
            <v>VACL890621MVZLRS03</v>
          </cell>
          <cell r="K91" t="str">
            <v>VACL8906212F3</v>
          </cell>
        </row>
        <row r="92">
          <cell r="B92" t="str">
            <v>VALERIO CORONA MARIA LUISA MARILYN</v>
          </cell>
          <cell r="C92">
            <v>34364</v>
          </cell>
          <cell r="D92">
            <v>25</v>
          </cell>
          <cell r="E92" t="str">
            <v xml:space="preserve">4TA. PRIV. 3 DE CUAHUTEMOC . SAN FELIPE HUEYOTLIPAN </v>
          </cell>
          <cell r="F92" t="str">
            <v>PUEBLA- PUEBLA</v>
          </cell>
          <cell r="G92">
            <v>72030</v>
          </cell>
          <cell r="H92" t="str">
            <v>22-24-47-22-47 / 222-887-7393</v>
          </cell>
          <cell r="I92" t="str">
            <v>franklinrb@hotmail.com</v>
          </cell>
          <cell r="J92" t="str">
            <v>VALF940130HCSZPR10</v>
          </cell>
          <cell r="K92" t="str">
            <v>VALF940130NC0</v>
          </cell>
        </row>
        <row r="93">
          <cell r="B93" t="str">
            <v>VAZQUEZ COSIO LUIS ARTURO</v>
          </cell>
          <cell r="C93">
            <v>36118</v>
          </cell>
          <cell r="D93">
            <v>21</v>
          </cell>
          <cell r="E93" t="str">
            <v>CUAHTEMOC ENTRE 48A Y 28 BARRIO SAN PEDRO TONANTZINTLA, SAN ANDRES CHOLULA</v>
          </cell>
          <cell r="F93" t="str">
            <v>SAN ANDRES CHOLULA- PUEBLA</v>
          </cell>
          <cell r="G93">
            <v>72845</v>
          </cell>
          <cell r="H93" t="str">
            <v>22-23-14-94-00/22-25-58-92-22</v>
          </cell>
          <cell r="I93">
            <v>0</v>
          </cell>
          <cell r="J93" t="str">
            <v>RAHA981119HPLMRL01</v>
          </cell>
          <cell r="K93" t="str">
            <v>RAHA981119AR0</v>
          </cell>
        </row>
        <row r="94">
          <cell r="B94" t="str">
            <v>VAZQUEZ LOPEZ FRANKLIN RUBIN</v>
          </cell>
          <cell r="C94">
            <v>36082</v>
          </cell>
          <cell r="D94">
            <v>20</v>
          </cell>
          <cell r="E94" t="str">
            <v xml:space="preserve">C. CUAUHTEMOC # 32 TZOCUILAC </v>
          </cell>
          <cell r="F94" t="str">
            <v xml:space="preserve">TECALI DE HERRERA- PUEBLA </v>
          </cell>
          <cell r="G94">
            <v>75240</v>
          </cell>
          <cell r="H94" t="str">
            <v>22-41-04-55-43 / 22-41-10-82-81</v>
          </cell>
          <cell r="I94" t="str">
            <v>vazquezubaldeeduardo@gmail.com</v>
          </cell>
          <cell r="J94" t="str">
            <v>VAUE981014HPLZBD03</v>
          </cell>
          <cell r="K94" t="str">
            <v>VAUE981014N13</v>
          </cell>
        </row>
        <row r="95">
          <cell r="B95" t="str">
            <v>VAZQUEZ UBALDE EDUARDO</v>
          </cell>
          <cell r="C95">
            <v>36415</v>
          </cell>
          <cell r="D95">
            <v>19</v>
          </cell>
          <cell r="E95" t="str">
            <v>VILLAS DEL CARMEN  AMOZOC LT.12</v>
          </cell>
          <cell r="F95" t="str">
            <v>AMOZOC PUEBLA</v>
          </cell>
          <cell r="G95">
            <v>72980</v>
          </cell>
          <cell r="H95" t="str">
            <v>22-12-74-21-77 / 22-21-31-84-29</v>
          </cell>
          <cell r="I95" t="str">
            <v>S/C</v>
          </cell>
          <cell r="J95" t="str">
            <v>VETC990912HPLRRPH07</v>
          </cell>
          <cell r="K95" t="str">
            <v>VETC990912EZ7</v>
          </cell>
        </row>
        <row r="96">
          <cell r="B96" t="str">
            <v>VERGARA TEPOX CHRISTIAN</v>
          </cell>
          <cell r="C96">
            <v>35445</v>
          </cell>
          <cell r="D96">
            <v>22</v>
          </cell>
          <cell r="E96" t="str">
            <v>PRIV MANZANO 3 BOSQUES DE AMALUCAN 2A SECC</v>
          </cell>
          <cell r="F96" t="str">
            <v>PUEBLA- PUEBLA</v>
          </cell>
          <cell r="G96">
            <v>72310</v>
          </cell>
          <cell r="H96" t="str">
            <v>2223841309/2225711540</v>
          </cell>
          <cell r="I96" t="str">
            <v>moncheositagmail.co</v>
          </cell>
          <cell r="J96" t="str">
            <v>ZAHI970115MPLRTV07</v>
          </cell>
          <cell r="K96" t="str">
            <v>ZAHI970115JF0</v>
          </cell>
        </row>
        <row r="97">
          <cell r="B97" t="str">
            <v>ZARATE HUITZIL IVONNE MONSERRAT</v>
          </cell>
          <cell r="C97">
            <v>29939</v>
          </cell>
          <cell r="D97">
            <v>37</v>
          </cell>
          <cell r="E97" t="str">
            <v>PRIV VENUSTIANO CARRANZA 14 PBLO SAN PEDRO ZACACHIMALPA</v>
          </cell>
          <cell r="F97" t="str">
            <v>PUEBLA-PUEBLA</v>
          </cell>
          <cell r="G97">
            <v>72960</v>
          </cell>
          <cell r="H97" t="str">
            <v>S/N</v>
          </cell>
          <cell r="I97" t="str">
            <v>S/C</v>
          </cell>
          <cell r="J97" t="str">
            <v>JIZE811219HPLMNR06</v>
          </cell>
          <cell r="K97" t="str">
            <v>JIZE811219HK9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2EBD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5" sqref="C15"/>
    </sheetView>
  </sheetViews>
  <sheetFormatPr baseColWidth="10" defaultRowHeight="15" x14ac:dyDescent="0.25"/>
  <cols>
    <col min="1" max="1" width="11.42578125" style="16"/>
    <col min="2" max="2" width="26.85546875" style="16" customWidth="1"/>
    <col min="3" max="3" width="106.85546875" style="16" customWidth="1"/>
    <col min="4" max="16384" width="11.42578125" style="16"/>
  </cols>
  <sheetData>
    <row r="1" spans="1:3" x14ac:dyDescent="0.25">
      <c r="A1" s="15"/>
      <c r="B1" s="15"/>
      <c r="C1" s="15"/>
    </row>
    <row r="2" spans="1:3" ht="23.25" x14ac:dyDescent="0.35">
      <c r="A2" s="15"/>
      <c r="B2" s="27" t="s">
        <v>300</v>
      </c>
      <c r="C2" s="27"/>
    </row>
    <row r="3" spans="1:3" x14ac:dyDescent="0.25">
      <c r="A3" s="15"/>
      <c r="B3" s="22" t="s">
        <v>301</v>
      </c>
      <c r="C3" s="23" t="s">
        <v>302</v>
      </c>
    </row>
    <row r="4" spans="1:3" ht="26.25" x14ac:dyDescent="0.25">
      <c r="A4" s="15"/>
      <c r="B4" s="17" t="s">
        <v>303</v>
      </c>
      <c r="C4" s="14" t="s">
        <v>304</v>
      </c>
    </row>
    <row r="5" spans="1:3" x14ac:dyDescent="0.25">
      <c r="A5" s="15"/>
      <c r="B5" s="22" t="s">
        <v>305</v>
      </c>
      <c r="C5" s="23" t="s">
        <v>302</v>
      </c>
    </row>
    <row r="6" spans="1:3" x14ac:dyDescent="0.25">
      <c r="A6" s="15"/>
      <c r="B6" s="22" t="s">
        <v>306</v>
      </c>
      <c r="C6" s="23" t="s">
        <v>311</v>
      </c>
    </row>
    <row r="7" spans="1:3" x14ac:dyDescent="0.25">
      <c r="A7" s="15"/>
      <c r="B7" s="22" t="s">
        <v>307</v>
      </c>
      <c r="C7" s="23" t="s">
        <v>308</v>
      </c>
    </row>
    <row r="8" spans="1:3" x14ac:dyDescent="0.25">
      <c r="A8" s="15"/>
      <c r="B8" s="22" t="s">
        <v>309</v>
      </c>
      <c r="C8" s="23" t="s">
        <v>310</v>
      </c>
    </row>
    <row r="9" spans="1:3" x14ac:dyDescent="0.25">
      <c r="A9" s="15"/>
      <c r="B9" s="15"/>
      <c r="C9" s="15"/>
    </row>
    <row r="10" spans="1:3" x14ac:dyDescent="0.25">
      <c r="A10" s="15"/>
      <c r="B10" s="15"/>
      <c r="C10" s="15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4" sqref="C14"/>
    </sheetView>
  </sheetViews>
  <sheetFormatPr baseColWidth="10" defaultRowHeight="15" x14ac:dyDescent="0.25"/>
  <cols>
    <col min="1" max="1" width="11.42578125" style="16"/>
    <col min="2" max="2" width="26.85546875" style="16" customWidth="1"/>
    <col min="3" max="3" width="112.7109375" style="16" customWidth="1"/>
    <col min="4" max="16384" width="11.42578125" style="16"/>
  </cols>
  <sheetData>
    <row r="1" spans="1:3" x14ac:dyDescent="0.25">
      <c r="A1" s="15"/>
      <c r="B1" s="15"/>
      <c r="C1" s="15"/>
    </row>
    <row r="2" spans="1:3" ht="23.25" x14ac:dyDescent="0.35">
      <c r="A2" s="15"/>
      <c r="B2" s="27" t="s">
        <v>278</v>
      </c>
      <c r="C2" s="27"/>
    </row>
    <row r="3" spans="1:3" x14ac:dyDescent="0.25">
      <c r="A3" s="15"/>
      <c r="B3" s="17" t="s">
        <v>279</v>
      </c>
      <c r="C3" s="14" t="s">
        <v>280</v>
      </c>
    </row>
    <row r="4" spans="1:3" x14ac:dyDescent="0.25">
      <c r="A4" s="15"/>
      <c r="B4" s="17" t="s">
        <v>281</v>
      </c>
      <c r="C4" s="14" t="s">
        <v>282</v>
      </c>
    </row>
    <row r="5" spans="1:3" x14ac:dyDescent="0.25">
      <c r="A5" s="15"/>
      <c r="B5" s="17" t="s">
        <v>283</v>
      </c>
      <c r="C5" s="14" t="s">
        <v>284</v>
      </c>
    </row>
    <row r="6" spans="1:3" x14ac:dyDescent="0.25">
      <c r="A6" s="15"/>
      <c r="B6" s="17" t="s">
        <v>285</v>
      </c>
      <c r="C6" s="14" t="s">
        <v>286</v>
      </c>
    </row>
    <row r="7" spans="1:3" x14ac:dyDescent="0.25">
      <c r="A7" s="15"/>
      <c r="B7" s="17" t="s">
        <v>287</v>
      </c>
      <c r="C7" s="14" t="s">
        <v>288</v>
      </c>
    </row>
    <row r="8" spans="1:3" x14ac:dyDescent="0.25">
      <c r="A8" s="15"/>
      <c r="B8" s="17" t="s">
        <v>289</v>
      </c>
      <c r="C8" s="14" t="s">
        <v>290</v>
      </c>
    </row>
    <row r="9" spans="1:3" x14ac:dyDescent="0.25">
      <c r="A9" s="15"/>
      <c r="B9" s="17" t="s">
        <v>291</v>
      </c>
      <c r="C9" s="14" t="s">
        <v>292</v>
      </c>
    </row>
    <row r="10" spans="1:3" x14ac:dyDescent="0.25">
      <c r="A10" s="15"/>
      <c r="B10" s="17" t="s">
        <v>293</v>
      </c>
      <c r="C10" s="14" t="s">
        <v>294</v>
      </c>
    </row>
    <row r="11" spans="1:3" x14ac:dyDescent="0.25">
      <c r="A11" s="15"/>
      <c r="B11" s="18"/>
      <c r="C11" s="18"/>
    </row>
    <row r="12" spans="1:3" x14ac:dyDescent="0.25">
      <c r="A12" s="15"/>
      <c r="B12" s="28" t="s">
        <v>295</v>
      </c>
      <c r="C12" s="28"/>
    </row>
    <row r="13" spans="1:3" x14ac:dyDescent="0.25">
      <c r="A13" s="15"/>
      <c r="B13" s="28" t="s">
        <v>296</v>
      </c>
      <c r="C13" s="28"/>
    </row>
    <row r="14" spans="1:3" x14ac:dyDescent="0.25">
      <c r="A14" s="15"/>
      <c r="B14" s="19" t="s">
        <v>299</v>
      </c>
      <c r="C14" s="18" t="s">
        <v>297</v>
      </c>
    </row>
    <row r="15" spans="1:3" x14ac:dyDescent="0.25">
      <c r="A15" s="15"/>
      <c r="B15" s="20" t="str">
        <f>B14</f>
        <v>1379000</v>
      </c>
      <c r="C15" s="21" t="s">
        <v>298</v>
      </c>
    </row>
    <row r="16" spans="1:3" x14ac:dyDescent="0.25">
      <c r="A16" s="15"/>
      <c r="B16" s="18"/>
      <c r="C16" s="18"/>
    </row>
  </sheetData>
  <mergeCells count="3">
    <mergeCell ref="B2:C2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B1" zoomScaleNormal="100" workbookViewId="0">
      <selection activeCell="N11" sqref="N11"/>
    </sheetView>
  </sheetViews>
  <sheetFormatPr baseColWidth="10" defaultColWidth="8.85546875" defaultRowHeight="15.75" x14ac:dyDescent="0.25"/>
  <cols>
    <col min="1" max="1" width="38.85546875" style="7" customWidth="1"/>
    <col min="2" max="2" width="21.85546875" style="7" customWidth="1"/>
    <col min="3" max="3" width="10.85546875" style="7" customWidth="1"/>
    <col min="4" max="4" width="46.85546875" style="9" customWidth="1"/>
    <col min="5" max="6" width="25.7109375" style="7" customWidth="1"/>
    <col min="7" max="7" width="12.7109375" style="3" hidden="1" customWidth="1"/>
    <col min="8" max="11" width="12.7109375" style="1" hidden="1" customWidth="1"/>
    <col min="12" max="12" width="14.42578125" style="1" hidden="1" customWidth="1"/>
    <col min="13" max="13" width="18.5703125" style="26" customWidth="1"/>
    <col min="14" max="16384" width="8.85546875" style="1"/>
  </cols>
  <sheetData>
    <row r="1" spans="1:14" x14ac:dyDescent="0.25">
      <c r="A1" s="12" t="s">
        <v>270</v>
      </c>
      <c r="B1" s="12" t="s">
        <v>272</v>
      </c>
      <c r="C1" s="12" t="s">
        <v>273</v>
      </c>
      <c r="D1" s="12" t="s">
        <v>276</v>
      </c>
      <c r="E1" s="13" t="s">
        <v>2</v>
      </c>
      <c r="F1" s="13" t="s">
        <v>1</v>
      </c>
      <c r="G1" s="29" t="s">
        <v>0</v>
      </c>
      <c r="H1" s="29"/>
      <c r="I1" s="29" t="s">
        <v>202</v>
      </c>
      <c r="J1" s="29"/>
      <c r="K1" s="29" t="s">
        <v>203</v>
      </c>
      <c r="L1" s="29"/>
      <c r="M1" s="24" t="s">
        <v>277</v>
      </c>
      <c r="N1" s="10"/>
    </row>
    <row r="2" spans="1:14" x14ac:dyDescent="0.25">
      <c r="A2" s="6" t="s">
        <v>271</v>
      </c>
      <c r="B2" s="6" t="s">
        <v>274</v>
      </c>
      <c r="C2" s="6" t="s">
        <v>275</v>
      </c>
      <c r="D2" s="8" t="s">
        <v>3</v>
      </c>
      <c r="E2" s="6" t="str">
        <f>VLOOKUP(D2,[1]BANCO!$B:$J,9,0)</f>
        <v>AUSA970808HPLGNL03</v>
      </c>
      <c r="F2" s="6" t="str">
        <f>VLOOKUP(D2,[1]BANCO!$B:$K,10,0)</f>
        <v>AUSA970808JC2</v>
      </c>
      <c r="G2" s="11">
        <v>3500</v>
      </c>
      <c r="H2" s="11"/>
      <c r="I2" s="11"/>
      <c r="J2" s="11"/>
      <c r="K2" s="11"/>
      <c r="L2" s="11"/>
      <c r="M2" s="25">
        <f>G2+H2+I2+J2+K2+L2</f>
        <v>3500</v>
      </c>
    </row>
    <row r="3" spans="1:14" x14ac:dyDescent="0.25">
      <c r="A3" s="6" t="s">
        <v>271</v>
      </c>
      <c r="B3" s="6" t="s">
        <v>274</v>
      </c>
      <c r="C3" s="6" t="s">
        <v>275</v>
      </c>
      <c r="D3" s="8" t="s">
        <v>4</v>
      </c>
      <c r="E3" s="6" t="str">
        <f>VLOOKUP(D3,[1]BANCO!$B:$J,9,0)</f>
        <v>CAMP850701MDFLNL02</v>
      </c>
      <c r="F3" s="6" t="str">
        <f>VLOOKUP(D3,[1]BANCO!$B:$K,10,0)</f>
        <v>CAMP850701NY3</v>
      </c>
      <c r="G3" s="11">
        <v>3500</v>
      </c>
      <c r="H3" s="11"/>
      <c r="I3" s="11"/>
      <c r="J3" s="11"/>
      <c r="K3" s="11"/>
      <c r="L3" s="11"/>
      <c r="M3" s="25">
        <f t="shared" ref="M3:M66" si="0">G3+H3+I3+J3+K3+L3</f>
        <v>3500</v>
      </c>
    </row>
    <row r="4" spans="1:14" x14ac:dyDescent="0.25">
      <c r="A4" s="6" t="s">
        <v>271</v>
      </c>
      <c r="B4" s="6" t="s">
        <v>274</v>
      </c>
      <c r="C4" s="6" t="s">
        <v>275</v>
      </c>
      <c r="D4" s="8" t="s">
        <v>5</v>
      </c>
      <c r="E4" s="6" t="str">
        <f>VLOOKUP(D4,[1]BANCO!$B:$J,9,0)</f>
        <v>AARI950811HPLYV09</v>
      </c>
      <c r="F4" s="6" t="str">
        <f>VLOOKUP(D4,[1]BANCO!$B:$K,10,0)</f>
        <v>AARI950811MVA</v>
      </c>
      <c r="G4" s="11">
        <v>3500</v>
      </c>
      <c r="H4" s="11"/>
      <c r="I4" s="11"/>
      <c r="J4" s="11"/>
      <c r="K4" s="11"/>
      <c r="L4" s="11"/>
      <c r="M4" s="25">
        <f t="shared" si="0"/>
        <v>3500</v>
      </c>
    </row>
    <row r="5" spans="1:14" x14ac:dyDescent="0.25">
      <c r="A5" s="6" t="s">
        <v>271</v>
      </c>
      <c r="B5" s="6" t="s">
        <v>274</v>
      </c>
      <c r="C5" s="6" t="s">
        <v>275</v>
      </c>
      <c r="D5" s="8" t="s">
        <v>6</v>
      </c>
      <c r="E5" s="6" t="str">
        <f>VLOOKUP(D5,[1]BANCO!$B:$J,9,0)</f>
        <v>AODE930816HGRNMV05</v>
      </c>
      <c r="F5" s="6" t="str">
        <f>VLOOKUP(D5,[1]BANCO!$B:$K,10,0)</f>
        <v>AODE930816236</v>
      </c>
      <c r="G5" s="11">
        <v>3500</v>
      </c>
      <c r="H5" s="11"/>
      <c r="I5" s="11"/>
      <c r="J5" s="11"/>
      <c r="K5" s="11"/>
      <c r="L5" s="11"/>
      <c r="M5" s="25">
        <f t="shared" si="0"/>
        <v>3500</v>
      </c>
    </row>
    <row r="6" spans="1:14" x14ac:dyDescent="0.25">
      <c r="A6" s="6" t="s">
        <v>271</v>
      </c>
      <c r="B6" s="6" t="s">
        <v>274</v>
      </c>
      <c r="C6" s="6" t="s">
        <v>275</v>
      </c>
      <c r="D6" s="8" t="s">
        <v>7</v>
      </c>
      <c r="E6" s="6" t="str">
        <f>VLOOKUP(D6,[1]BANCO!$B:$J,9,0)</f>
        <v>AOLV870413HPLNPC06</v>
      </c>
      <c r="F6" s="6" t="str">
        <f>VLOOKUP(D6,[1]BANCO!$B:$K,10,0)</f>
        <v>AOLV870413217</v>
      </c>
      <c r="G6" s="11">
        <v>3500</v>
      </c>
      <c r="H6" s="11"/>
      <c r="I6" s="11"/>
      <c r="J6" s="11"/>
      <c r="K6" s="11"/>
      <c r="L6" s="11"/>
      <c r="M6" s="25">
        <f t="shared" si="0"/>
        <v>3500</v>
      </c>
    </row>
    <row r="7" spans="1:14" x14ac:dyDescent="0.25">
      <c r="A7" s="6" t="s">
        <v>271</v>
      </c>
      <c r="B7" s="6" t="s">
        <v>274</v>
      </c>
      <c r="C7" s="6" t="s">
        <v>275</v>
      </c>
      <c r="D7" s="8" t="s">
        <v>8</v>
      </c>
      <c r="E7" s="6" t="str">
        <f>VLOOKUP(D7,[1]BANCO!$B:$J,9,0)</f>
        <v>AESJ970909MPLRNN01</v>
      </c>
      <c r="F7" s="6" t="str">
        <f>VLOOKUP(D7,[1]BANCO!$B:$K,10,0)</f>
        <v>AESJ970909DL7</v>
      </c>
      <c r="G7" s="11">
        <v>3500</v>
      </c>
      <c r="H7" s="11"/>
      <c r="I7" s="11"/>
      <c r="J7" s="11"/>
      <c r="K7" s="11"/>
      <c r="L7" s="11"/>
      <c r="M7" s="25">
        <f t="shared" si="0"/>
        <v>3500</v>
      </c>
    </row>
    <row r="8" spans="1:14" x14ac:dyDescent="0.25">
      <c r="A8" s="6" t="s">
        <v>271</v>
      </c>
      <c r="B8" s="6" t="s">
        <v>274</v>
      </c>
      <c r="C8" s="6" t="s">
        <v>275</v>
      </c>
      <c r="D8" s="8" t="s">
        <v>9</v>
      </c>
      <c r="E8" s="6" t="str">
        <f>VLOOKUP(D8,[1]BANCO!$B:$J,9,0)</f>
        <v>AECO981128HPLRHM02</v>
      </c>
      <c r="F8" s="6" t="str">
        <f>VLOOKUP(D8,[1]BANCO!$B:$K,10,0)</f>
        <v>AECO981128MI8</v>
      </c>
      <c r="G8" s="11">
        <v>3500</v>
      </c>
      <c r="H8" s="11"/>
      <c r="I8" s="11"/>
      <c r="J8" s="11"/>
      <c r="K8" s="11"/>
      <c r="L8" s="11"/>
      <c r="M8" s="25">
        <f t="shared" si="0"/>
        <v>3500</v>
      </c>
    </row>
    <row r="9" spans="1:14" x14ac:dyDescent="0.25">
      <c r="A9" s="6" t="s">
        <v>271</v>
      </c>
      <c r="B9" s="6" t="s">
        <v>274</v>
      </c>
      <c r="C9" s="6" t="s">
        <v>275</v>
      </c>
      <c r="D9" s="8" t="s">
        <v>10</v>
      </c>
      <c r="E9" s="6" t="str">
        <f>VLOOKUP(D9,[1]BANCO!$B:$J,9,0)</f>
        <v>AIRM861115MPLVDR08</v>
      </c>
      <c r="F9" s="6" t="str">
        <f>VLOOKUP(D9,[1]BANCO!$B:$K,10,0)</f>
        <v>AIRM861115TM0</v>
      </c>
      <c r="G9" s="11">
        <v>3500</v>
      </c>
      <c r="H9" s="11"/>
      <c r="I9" s="11"/>
      <c r="J9" s="11"/>
      <c r="K9" s="11"/>
      <c r="L9" s="11"/>
      <c r="M9" s="25">
        <f t="shared" si="0"/>
        <v>3500</v>
      </c>
    </row>
    <row r="10" spans="1:14" x14ac:dyDescent="0.25">
      <c r="A10" s="6" t="s">
        <v>271</v>
      </c>
      <c r="B10" s="6" t="s">
        <v>274</v>
      </c>
      <c r="C10" s="6" t="s">
        <v>275</v>
      </c>
      <c r="D10" s="8" t="s">
        <v>11</v>
      </c>
      <c r="E10" s="6" t="str">
        <f>VLOOKUP(D10,[1]BANCO!$B:$J,9,0)</f>
        <v>BARE970307HPLLSD07</v>
      </c>
      <c r="F10" s="6" t="str">
        <f>VLOOKUP(D10,[1]BANCO!$B:$K,10,0)</f>
        <v>BARE970307VC9</v>
      </c>
      <c r="G10" s="11">
        <v>3500</v>
      </c>
      <c r="H10" s="11"/>
      <c r="I10" s="11"/>
      <c r="J10" s="11"/>
      <c r="K10" s="11"/>
      <c r="L10" s="11"/>
      <c r="M10" s="25">
        <f t="shared" si="0"/>
        <v>3500</v>
      </c>
    </row>
    <row r="11" spans="1:14" x14ac:dyDescent="0.25">
      <c r="A11" s="6" t="s">
        <v>271</v>
      </c>
      <c r="B11" s="6" t="s">
        <v>274</v>
      </c>
      <c r="C11" s="6" t="s">
        <v>275</v>
      </c>
      <c r="D11" s="8" t="s">
        <v>12</v>
      </c>
      <c r="E11" s="6" t="str">
        <f>VLOOKUP(D11,[1]BANCO!$B:$J,9,0)</f>
        <v>BEZS990430HPLNRL02</v>
      </c>
      <c r="F11" s="6" t="str">
        <f>VLOOKUP(D11,[1]BANCO!$B:$K,10,0)</f>
        <v>BEZS990430UP8</v>
      </c>
      <c r="G11" s="11">
        <v>3500</v>
      </c>
      <c r="H11" s="11"/>
      <c r="I11" s="11"/>
      <c r="J11" s="11"/>
      <c r="K11" s="11"/>
      <c r="L11" s="11"/>
      <c r="M11" s="25">
        <f t="shared" si="0"/>
        <v>3500</v>
      </c>
    </row>
    <row r="12" spans="1:14" x14ac:dyDescent="0.25">
      <c r="A12" s="6" t="s">
        <v>271</v>
      </c>
      <c r="B12" s="6" t="s">
        <v>274</v>
      </c>
      <c r="C12" s="6" t="s">
        <v>275</v>
      </c>
      <c r="D12" s="8" t="s">
        <v>13</v>
      </c>
      <c r="E12" s="6" t="str">
        <f>VLOOKUP(D12,[1]BANCO!$B:$J,9,0)</f>
        <v>CARS950313MPLSMR09</v>
      </c>
      <c r="F12" s="6" t="str">
        <f>VLOOKUP(D12,[1]BANCO!$B:$K,10,0)</f>
        <v>CARS950313QN9</v>
      </c>
      <c r="G12" s="11">
        <v>3500</v>
      </c>
      <c r="H12" s="11"/>
      <c r="I12" s="11"/>
      <c r="J12" s="11"/>
      <c r="K12" s="11"/>
      <c r="L12" s="11"/>
      <c r="M12" s="25">
        <f t="shared" si="0"/>
        <v>3500</v>
      </c>
    </row>
    <row r="13" spans="1:14" x14ac:dyDescent="0.25">
      <c r="A13" s="6" t="s">
        <v>271</v>
      </c>
      <c r="B13" s="6" t="s">
        <v>274</v>
      </c>
      <c r="C13" s="6" t="s">
        <v>275</v>
      </c>
      <c r="D13" s="8" t="s">
        <v>14</v>
      </c>
      <c r="E13" s="6" t="str">
        <f>VLOOKUP(D13,[1]BANCO!$B:$J,9,0)</f>
        <v>CILK990326MPLLNR07</v>
      </c>
      <c r="F13" s="6" t="str">
        <f>VLOOKUP(D13,[1]BANCO!$B:$K,10,0)</f>
        <v>CILK990326V58</v>
      </c>
      <c r="G13" s="11">
        <v>3500</v>
      </c>
      <c r="H13" s="11"/>
      <c r="I13" s="11"/>
      <c r="J13" s="11"/>
      <c r="K13" s="11"/>
      <c r="L13" s="11"/>
      <c r="M13" s="25">
        <f t="shared" si="0"/>
        <v>3500</v>
      </c>
    </row>
    <row r="14" spans="1:14" x14ac:dyDescent="0.25">
      <c r="A14" s="6" t="s">
        <v>271</v>
      </c>
      <c r="B14" s="6" t="s">
        <v>274</v>
      </c>
      <c r="C14" s="6" t="s">
        <v>275</v>
      </c>
      <c r="D14" s="8" t="s">
        <v>15</v>
      </c>
      <c r="E14" s="6" t="str">
        <f>VLOOKUP(D14,[1]BANCO!$B:$J,9,0)</f>
        <v>CILA850209MVZSCL00</v>
      </c>
      <c r="F14" s="6" t="str">
        <f>VLOOKUP(D14,[1]BANCO!$B:$K,10,0)</f>
        <v>CILA8502099M1</v>
      </c>
      <c r="G14" s="11">
        <v>3500</v>
      </c>
      <c r="H14" s="11"/>
      <c r="I14" s="11"/>
      <c r="J14" s="11"/>
      <c r="K14" s="11"/>
      <c r="L14" s="11"/>
      <c r="M14" s="25">
        <f t="shared" si="0"/>
        <v>3500</v>
      </c>
    </row>
    <row r="15" spans="1:14" x14ac:dyDescent="0.25">
      <c r="A15" s="6" t="s">
        <v>271</v>
      </c>
      <c r="B15" s="6" t="s">
        <v>274</v>
      </c>
      <c r="C15" s="6" t="s">
        <v>275</v>
      </c>
      <c r="D15" s="8" t="s">
        <v>16</v>
      </c>
      <c r="E15" s="6" t="str">
        <f>VLOOKUP(D15,[1]BANCO!$B:$J,9,0)</f>
        <v>CUCD860105HPLRBN07</v>
      </c>
      <c r="F15" s="6" t="str">
        <f>VLOOKUP(D15,[1]BANCO!$B:$K,10,0)</f>
        <v>CUCD8601055B6</v>
      </c>
      <c r="G15" s="11">
        <v>3500</v>
      </c>
      <c r="H15" s="11"/>
      <c r="I15" s="11"/>
      <c r="J15" s="11"/>
      <c r="K15" s="11"/>
      <c r="L15" s="11"/>
      <c r="M15" s="25">
        <f t="shared" si="0"/>
        <v>3500</v>
      </c>
    </row>
    <row r="16" spans="1:14" x14ac:dyDescent="0.25">
      <c r="A16" s="6" t="s">
        <v>271</v>
      </c>
      <c r="B16" s="6" t="s">
        <v>274</v>
      </c>
      <c r="C16" s="6" t="s">
        <v>275</v>
      </c>
      <c r="D16" s="8" t="s">
        <v>17</v>
      </c>
      <c r="E16" s="6" t="str">
        <f>VLOOKUP(D16,[1]BANCO!$B:$J,9,0)</f>
        <v>CIFJ960206HPLRRN08</v>
      </c>
      <c r="F16" s="6" t="str">
        <f>VLOOKUP(D16,[1]BANCO!$B:$K,10,0)</f>
        <v>CIFJ960206FS6</v>
      </c>
      <c r="G16" s="11">
        <v>3500</v>
      </c>
      <c r="H16" s="11"/>
      <c r="I16" s="11"/>
      <c r="J16" s="11"/>
      <c r="K16" s="11"/>
      <c r="L16" s="11"/>
      <c r="M16" s="25">
        <f t="shared" si="0"/>
        <v>3500</v>
      </c>
    </row>
    <row r="17" spans="1:13" x14ac:dyDescent="0.25">
      <c r="A17" s="6" t="s">
        <v>271</v>
      </c>
      <c r="B17" s="6" t="s">
        <v>274</v>
      </c>
      <c r="C17" s="6" t="s">
        <v>275</v>
      </c>
      <c r="D17" s="8" t="s">
        <v>18</v>
      </c>
      <c r="E17" s="6" t="str">
        <f>VLOOKUP(D17,[1]BANCO!$B:$J,9,0)</f>
        <v>GAGI970123HPLLRN01</v>
      </c>
      <c r="F17" s="6" t="str">
        <f>VLOOKUP(D17,[1]BANCO!$B:$K,10,0)</f>
        <v>GAGI970123E94</v>
      </c>
      <c r="G17" s="11">
        <v>3500</v>
      </c>
      <c r="H17" s="11"/>
      <c r="I17" s="11"/>
      <c r="J17" s="11"/>
      <c r="K17" s="11"/>
      <c r="L17" s="11"/>
      <c r="M17" s="25">
        <f t="shared" si="0"/>
        <v>3500</v>
      </c>
    </row>
    <row r="18" spans="1:13" x14ac:dyDescent="0.25">
      <c r="A18" s="6" t="s">
        <v>271</v>
      </c>
      <c r="B18" s="6" t="s">
        <v>274</v>
      </c>
      <c r="C18" s="6" t="s">
        <v>275</v>
      </c>
      <c r="D18" s="8" t="s">
        <v>19</v>
      </c>
      <c r="E18" s="6" t="str">
        <f>VLOOKUP(D18,[1]BANCO!$B:$J,9,0)</f>
        <v>CUFV930925HPLRBL07</v>
      </c>
      <c r="F18" s="6" t="str">
        <f>VLOOKUP(D18,[1]BANCO!$B:$K,10,0)</f>
        <v>CUFV930925BB8</v>
      </c>
      <c r="G18" s="11">
        <v>3500</v>
      </c>
      <c r="H18" s="11"/>
      <c r="I18" s="11"/>
      <c r="J18" s="11"/>
      <c r="K18" s="11"/>
      <c r="L18" s="11"/>
      <c r="M18" s="25">
        <f t="shared" si="0"/>
        <v>3500</v>
      </c>
    </row>
    <row r="19" spans="1:13" x14ac:dyDescent="0.25">
      <c r="A19" s="6" t="s">
        <v>271</v>
      </c>
      <c r="B19" s="6" t="s">
        <v>274</v>
      </c>
      <c r="C19" s="6" t="s">
        <v>275</v>
      </c>
      <c r="D19" s="8" t="s">
        <v>20</v>
      </c>
      <c r="E19" s="6" t="str">
        <f>VLOOKUP(D19,[1]BANCO!$B:$J,9,0)</f>
        <v>GAAA941208HDFNPR08</v>
      </c>
      <c r="F19" s="6" t="str">
        <f>VLOOKUP(D19,[1]BANCO!$B:$K,10,0)</f>
        <v>GAAA941208V21</v>
      </c>
      <c r="G19" s="11">
        <v>3500</v>
      </c>
      <c r="H19" s="11"/>
      <c r="I19" s="11"/>
      <c r="J19" s="11"/>
      <c r="K19" s="11"/>
      <c r="L19" s="11"/>
      <c r="M19" s="25">
        <f t="shared" si="0"/>
        <v>3500</v>
      </c>
    </row>
    <row r="20" spans="1:13" x14ac:dyDescent="0.25">
      <c r="A20" s="6" t="s">
        <v>271</v>
      </c>
      <c r="B20" s="6" t="s">
        <v>274</v>
      </c>
      <c r="C20" s="6" t="s">
        <v>275</v>
      </c>
      <c r="D20" s="8" t="s">
        <v>21</v>
      </c>
      <c r="E20" s="6" t="str">
        <f>VLOOKUP(D20,[1]BANCO!$B:$J,9,0)</f>
        <v>CAVV820809MPLSLR08</v>
      </c>
      <c r="F20" s="6" t="str">
        <f>VLOOKUP(D20,[1]BANCO!$B:$K,10,0)</f>
        <v>CAVV820809TD7</v>
      </c>
      <c r="G20" s="11">
        <v>3500</v>
      </c>
      <c r="H20" s="11"/>
      <c r="I20" s="11"/>
      <c r="J20" s="11"/>
      <c r="K20" s="11"/>
      <c r="L20" s="11"/>
      <c r="M20" s="25">
        <f t="shared" si="0"/>
        <v>3500</v>
      </c>
    </row>
    <row r="21" spans="1:13" x14ac:dyDescent="0.25">
      <c r="A21" s="6" t="s">
        <v>271</v>
      </c>
      <c r="B21" s="6" t="s">
        <v>274</v>
      </c>
      <c r="C21" s="6" t="s">
        <v>275</v>
      </c>
      <c r="D21" s="8" t="s">
        <v>22</v>
      </c>
      <c r="E21" s="6" t="str">
        <f>VLOOKUP(D21,[1]BANCO!$B:$J,9,0)</f>
        <v>DICJ951101HPLZBN03</v>
      </c>
      <c r="F21" s="6" t="str">
        <f>VLOOKUP(D21,[1]BANCO!$B:$K,10,0)</f>
        <v>DICJ951101KM8</v>
      </c>
      <c r="G21" s="11">
        <v>3500</v>
      </c>
      <c r="H21" s="11"/>
      <c r="I21" s="11"/>
      <c r="J21" s="11"/>
      <c r="K21" s="11"/>
      <c r="L21" s="11"/>
      <c r="M21" s="25">
        <f t="shared" si="0"/>
        <v>3500</v>
      </c>
    </row>
    <row r="22" spans="1:13" x14ac:dyDescent="0.25">
      <c r="A22" s="6" t="s">
        <v>271</v>
      </c>
      <c r="B22" s="6" t="s">
        <v>274</v>
      </c>
      <c r="C22" s="6" t="s">
        <v>275</v>
      </c>
      <c r="D22" s="8" t="s">
        <v>23</v>
      </c>
      <c r="E22" s="6" t="str">
        <f>VLOOKUP(D22,[1]BANCO!$B:$J,9,0)</f>
        <v>DILE970831HPLZND05</v>
      </c>
      <c r="F22" s="6" t="str">
        <f>VLOOKUP(D22,[1]BANCO!$B:$K,10,0)</f>
        <v>DILE970831l25</v>
      </c>
      <c r="G22" s="11">
        <v>3500</v>
      </c>
      <c r="H22" s="11"/>
      <c r="I22" s="11"/>
      <c r="J22" s="11"/>
      <c r="K22" s="11"/>
      <c r="L22" s="11"/>
      <c r="M22" s="25">
        <f t="shared" si="0"/>
        <v>3500</v>
      </c>
    </row>
    <row r="23" spans="1:13" x14ac:dyDescent="0.25">
      <c r="A23" s="6" t="s">
        <v>271</v>
      </c>
      <c r="B23" s="6" t="s">
        <v>274</v>
      </c>
      <c r="C23" s="6" t="s">
        <v>275</v>
      </c>
      <c r="D23" s="8" t="s">
        <v>24</v>
      </c>
      <c r="E23" s="6" t="str">
        <f>VLOOKUP(D23,[1]BANCO!$B:$J,9,0)</f>
        <v>FOBN940202HGRLRZ05</v>
      </c>
      <c r="F23" s="6" t="str">
        <f>VLOOKUP(D23,[1]BANCO!$B:$K,10,0)</f>
        <v>FOBN9402029J1</v>
      </c>
      <c r="G23" s="11">
        <v>3500</v>
      </c>
      <c r="H23" s="11"/>
      <c r="I23" s="11"/>
      <c r="J23" s="11"/>
      <c r="K23" s="11"/>
      <c r="L23" s="11"/>
      <c r="M23" s="25">
        <f t="shared" si="0"/>
        <v>3500</v>
      </c>
    </row>
    <row r="24" spans="1:13" x14ac:dyDescent="0.25">
      <c r="A24" s="6" t="s">
        <v>271</v>
      </c>
      <c r="B24" s="6" t="s">
        <v>274</v>
      </c>
      <c r="C24" s="6" t="s">
        <v>275</v>
      </c>
      <c r="D24" s="8" t="s">
        <v>25</v>
      </c>
      <c r="E24" s="6" t="str">
        <f>VLOOKUP(D24,[1]BANCO!$B:$J,9,0)</f>
        <v>GARL950410HPLLNS06</v>
      </c>
      <c r="F24" s="6" t="str">
        <f>VLOOKUP(D24,[1]BANCO!$B:$K,10,0)</f>
        <v>GARL950410838</v>
      </c>
      <c r="G24" s="11">
        <v>3500</v>
      </c>
      <c r="H24" s="11"/>
      <c r="I24" s="11"/>
      <c r="J24" s="11"/>
      <c r="K24" s="11"/>
      <c r="L24" s="11"/>
      <c r="M24" s="25">
        <f t="shared" si="0"/>
        <v>3500</v>
      </c>
    </row>
    <row r="25" spans="1:13" x14ac:dyDescent="0.25">
      <c r="A25" s="6" t="s">
        <v>271</v>
      </c>
      <c r="B25" s="6" t="s">
        <v>274</v>
      </c>
      <c r="C25" s="6" t="s">
        <v>275</v>
      </c>
      <c r="D25" s="8" t="s">
        <v>26</v>
      </c>
      <c r="E25" s="6" t="str">
        <f>VLOOKUP(D25,[1]BANCO!$B:$J,9,0)</f>
        <v>JOCJ880630HPLQRS06</v>
      </c>
      <c r="F25" s="6" t="str">
        <f>VLOOKUP(D25,[1]BANCO!$B:$K,10,0)</f>
        <v>JOCJ880630361</v>
      </c>
      <c r="G25" s="11">
        <v>3500</v>
      </c>
      <c r="H25" s="11"/>
      <c r="I25" s="11"/>
      <c r="J25" s="11"/>
      <c r="K25" s="11"/>
      <c r="L25" s="11"/>
      <c r="M25" s="25">
        <f t="shared" si="0"/>
        <v>3500</v>
      </c>
    </row>
    <row r="26" spans="1:13" x14ac:dyDescent="0.25">
      <c r="A26" s="6" t="s">
        <v>271</v>
      </c>
      <c r="B26" s="6" t="s">
        <v>274</v>
      </c>
      <c r="C26" s="6" t="s">
        <v>275</v>
      </c>
      <c r="D26" s="8" t="s">
        <v>27</v>
      </c>
      <c r="E26" s="6" t="str">
        <f>VLOOKUP(D26,[1]BANCO!$B:$J,9,0)</f>
        <v>GACJ980824HPLRSS04</v>
      </c>
      <c r="F26" s="6" t="str">
        <f>VLOOKUP(D26,[1]BANCO!$B:$K,10,0)</f>
        <v>GACJ9808242C3</v>
      </c>
      <c r="G26" s="11">
        <v>3500</v>
      </c>
      <c r="H26" s="11"/>
      <c r="I26" s="11"/>
      <c r="J26" s="11"/>
      <c r="K26" s="11"/>
      <c r="L26" s="11"/>
      <c r="M26" s="25">
        <f t="shared" si="0"/>
        <v>3500</v>
      </c>
    </row>
    <row r="27" spans="1:13" x14ac:dyDescent="0.25">
      <c r="A27" s="6" t="s">
        <v>271</v>
      </c>
      <c r="B27" s="6" t="s">
        <v>274</v>
      </c>
      <c r="C27" s="6" t="s">
        <v>275</v>
      </c>
      <c r="D27" s="8" t="s">
        <v>28</v>
      </c>
      <c r="E27" s="6" t="str">
        <f>VLOOKUP(D27,[1]BANCO!$B:$J,9,0)</f>
        <v>GALR97113MPLRNC07</v>
      </c>
      <c r="F27" s="6" t="str">
        <f>VLOOKUP(D27,[1]BANCO!$B:$K,10,0)</f>
        <v>GALR971135P5</v>
      </c>
      <c r="G27" s="11">
        <v>3500</v>
      </c>
      <c r="H27" s="11"/>
      <c r="I27" s="11"/>
      <c r="J27" s="11"/>
      <c r="K27" s="11"/>
      <c r="L27" s="11"/>
      <c r="M27" s="25">
        <f t="shared" si="0"/>
        <v>3500</v>
      </c>
    </row>
    <row r="28" spans="1:13" x14ac:dyDescent="0.25">
      <c r="A28" s="6" t="s">
        <v>271</v>
      </c>
      <c r="B28" s="6" t="s">
        <v>274</v>
      </c>
      <c r="C28" s="6" t="s">
        <v>275</v>
      </c>
      <c r="D28" s="8" t="s">
        <v>29</v>
      </c>
      <c r="E28" s="6" t="str">
        <f>VLOOKUP(D28,[1]BANCO!$B:$J,9,0)</f>
        <v>GOCJ970113HPLNRV08</v>
      </c>
      <c r="F28" s="6" t="str">
        <f>VLOOKUP(D28,[1]BANCO!$B:$K,10,0)</f>
        <v>GOCJ970113JX7</v>
      </c>
      <c r="G28" s="11">
        <v>3500</v>
      </c>
      <c r="H28" s="11"/>
      <c r="I28" s="11"/>
      <c r="J28" s="11"/>
      <c r="K28" s="11"/>
      <c r="L28" s="11"/>
      <c r="M28" s="25">
        <f t="shared" si="0"/>
        <v>3500</v>
      </c>
    </row>
    <row r="29" spans="1:13" x14ac:dyDescent="0.25">
      <c r="A29" s="6" t="s">
        <v>271</v>
      </c>
      <c r="B29" s="6" t="s">
        <v>274</v>
      </c>
      <c r="C29" s="6" t="s">
        <v>275</v>
      </c>
      <c r="D29" s="8" t="s">
        <v>30</v>
      </c>
      <c r="E29" s="6" t="str">
        <f>VLOOKUP(D29,[1]BANCO!$B:$J,9,0)</f>
        <v>GUGR851113HPLRMD01</v>
      </c>
      <c r="F29" s="6" t="str">
        <f>VLOOKUP(D29,[1]BANCO!$B:$K,10,0)</f>
        <v>GUGR8511133Y8</v>
      </c>
      <c r="G29" s="11">
        <v>3500</v>
      </c>
      <c r="H29" s="11"/>
      <c r="I29" s="11"/>
      <c r="J29" s="11"/>
      <c r="K29" s="11"/>
      <c r="L29" s="11"/>
      <c r="M29" s="25">
        <f t="shared" si="0"/>
        <v>3500</v>
      </c>
    </row>
    <row r="30" spans="1:13" x14ac:dyDescent="0.25">
      <c r="A30" s="6" t="s">
        <v>271</v>
      </c>
      <c r="B30" s="6" t="s">
        <v>274</v>
      </c>
      <c r="C30" s="6" t="s">
        <v>275</v>
      </c>
      <c r="D30" s="8" t="s">
        <v>31</v>
      </c>
      <c r="E30" s="6" t="str">
        <f>VLOOKUP(D30,[1]BANCO!$B:$J,9,0)</f>
        <v>HEBA940405HPLRRD08</v>
      </c>
      <c r="F30" s="6" t="str">
        <f>VLOOKUP(D30,[1]BANCO!$B:$K,10,0)</f>
        <v>HEBA940405MW3</v>
      </c>
      <c r="G30" s="11">
        <v>3500</v>
      </c>
      <c r="H30" s="11"/>
      <c r="I30" s="11"/>
      <c r="J30" s="11"/>
      <c r="K30" s="11"/>
      <c r="L30" s="11"/>
      <c r="M30" s="25">
        <f t="shared" si="0"/>
        <v>3500</v>
      </c>
    </row>
    <row r="31" spans="1:13" x14ac:dyDescent="0.25">
      <c r="A31" s="6" t="s">
        <v>271</v>
      </c>
      <c r="B31" s="6" t="s">
        <v>274</v>
      </c>
      <c r="C31" s="6" t="s">
        <v>275</v>
      </c>
      <c r="D31" s="8" t="s">
        <v>32</v>
      </c>
      <c r="E31" s="6" t="str">
        <f>VLOOKUP(D31,[1]BANCO!$B:$J,9,0)</f>
        <v>HENA840704HPLRTR03</v>
      </c>
      <c r="F31" s="6" t="str">
        <f>VLOOKUP(D31,[1]BANCO!$B:$K,10,0)</f>
        <v>HENA8407044J3</v>
      </c>
      <c r="G31" s="11">
        <v>3500</v>
      </c>
      <c r="H31" s="11"/>
      <c r="I31" s="11"/>
      <c r="J31" s="11"/>
      <c r="K31" s="11"/>
      <c r="L31" s="11"/>
      <c r="M31" s="25">
        <f t="shared" si="0"/>
        <v>3500</v>
      </c>
    </row>
    <row r="32" spans="1:13" x14ac:dyDescent="0.25">
      <c r="A32" s="6" t="s">
        <v>271</v>
      </c>
      <c r="B32" s="6" t="s">
        <v>274</v>
      </c>
      <c r="C32" s="6" t="s">
        <v>275</v>
      </c>
      <c r="D32" s="8" t="s">
        <v>33</v>
      </c>
      <c r="E32" s="6" t="str">
        <f>VLOOKUP(D32,[1]BANCO!$B:$J,9,0)</f>
        <v>HERV880728MDFRCR04</v>
      </c>
      <c r="F32" s="6" t="str">
        <f>VLOOKUP(D32,[1]BANCO!$B:$K,10,0)</f>
        <v>HERV880728H69</v>
      </c>
      <c r="G32" s="11">
        <v>3500</v>
      </c>
      <c r="H32" s="11"/>
      <c r="I32" s="11"/>
      <c r="J32" s="11"/>
      <c r="K32" s="11"/>
      <c r="L32" s="11"/>
      <c r="M32" s="25">
        <f t="shared" si="0"/>
        <v>3500</v>
      </c>
    </row>
    <row r="33" spans="1:13" x14ac:dyDescent="0.25">
      <c r="A33" s="6" t="s">
        <v>271</v>
      </c>
      <c r="B33" s="6" t="s">
        <v>274</v>
      </c>
      <c r="C33" s="6" t="s">
        <v>275</v>
      </c>
      <c r="D33" s="8" t="s">
        <v>34</v>
      </c>
      <c r="E33" s="6" t="str">
        <f>VLOOKUP(D33,[1]BANCO!$B:$J,9,0)</f>
        <v>HERL990607HPLRDS08</v>
      </c>
      <c r="F33" s="6" t="str">
        <f>VLOOKUP(D33,[1]BANCO!$B:$K,10,0)</f>
        <v>HERL9906079W4</v>
      </c>
      <c r="G33" s="11">
        <v>3500</v>
      </c>
      <c r="H33" s="11"/>
      <c r="I33" s="11"/>
      <c r="J33" s="11"/>
      <c r="K33" s="11"/>
      <c r="L33" s="11"/>
      <c r="M33" s="25">
        <f t="shared" si="0"/>
        <v>3500</v>
      </c>
    </row>
    <row r="34" spans="1:13" x14ac:dyDescent="0.25">
      <c r="A34" s="6" t="s">
        <v>271</v>
      </c>
      <c r="B34" s="6" t="s">
        <v>274</v>
      </c>
      <c r="C34" s="6" t="s">
        <v>275</v>
      </c>
      <c r="D34" s="8" t="s">
        <v>35</v>
      </c>
      <c r="E34" s="6" t="str">
        <f>VLOOKUP(D34,[1]BANCO!$B:$J,9,0)</f>
        <v>HIHO990406HPLLRS02</v>
      </c>
      <c r="F34" s="6" t="str">
        <f>VLOOKUP(D34,[1]BANCO!$B:$K,10,0)</f>
        <v>HIHO9904069S6</v>
      </c>
      <c r="G34" s="11">
        <v>3500</v>
      </c>
      <c r="H34" s="11"/>
      <c r="I34" s="11"/>
      <c r="J34" s="11"/>
      <c r="K34" s="11"/>
      <c r="L34" s="11"/>
      <c r="M34" s="25">
        <f t="shared" si="0"/>
        <v>3500</v>
      </c>
    </row>
    <row r="35" spans="1:13" x14ac:dyDescent="0.25">
      <c r="A35" s="6" t="s">
        <v>271</v>
      </c>
      <c r="B35" s="6" t="s">
        <v>274</v>
      </c>
      <c r="C35" s="6" t="s">
        <v>275</v>
      </c>
      <c r="D35" s="8" t="s">
        <v>36</v>
      </c>
      <c r="E35" s="6" t="str">
        <f>VLOOKUP(D35,[1]BANCO!$B:$J,9,0)</f>
        <v>HUGM860410MPLRRR07</v>
      </c>
      <c r="F35" s="6" t="str">
        <f>VLOOKUP(D35,[1]BANCO!$B:$K,10,0)</f>
        <v>HUGM860410LR8</v>
      </c>
      <c r="G35" s="11">
        <v>3500</v>
      </c>
      <c r="H35" s="11"/>
      <c r="I35" s="11"/>
      <c r="J35" s="11"/>
      <c r="K35" s="11"/>
      <c r="L35" s="11"/>
      <c r="M35" s="25">
        <f t="shared" si="0"/>
        <v>3500</v>
      </c>
    </row>
    <row r="36" spans="1:13" x14ac:dyDescent="0.25">
      <c r="A36" s="6" t="s">
        <v>271</v>
      </c>
      <c r="B36" s="6" t="s">
        <v>274</v>
      </c>
      <c r="C36" s="6" t="s">
        <v>275</v>
      </c>
      <c r="D36" s="8" t="s">
        <v>37</v>
      </c>
      <c r="E36" s="6" t="str">
        <f>VLOOKUP(D36,[1]BANCO!$B:$J,9,0)</f>
        <v>HUVG910825MPLRLL02</v>
      </c>
      <c r="F36" s="6" t="str">
        <f>VLOOKUP(D36,[1]BANCO!$B:$K,10,0)</f>
        <v>HUVG9108257X3</v>
      </c>
      <c r="G36" s="11">
        <v>3500</v>
      </c>
      <c r="H36" s="11"/>
      <c r="I36" s="11"/>
      <c r="J36" s="11"/>
      <c r="K36" s="11"/>
      <c r="L36" s="11"/>
      <c r="M36" s="25">
        <f t="shared" si="0"/>
        <v>3500</v>
      </c>
    </row>
    <row r="37" spans="1:13" x14ac:dyDescent="0.25">
      <c r="A37" s="6" t="s">
        <v>271</v>
      </c>
      <c r="B37" s="6" t="s">
        <v>274</v>
      </c>
      <c r="C37" s="6" t="s">
        <v>275</v>
      </c>
      <c r="D37" s="8" t="s">
        <v>38</v>
      </c>
      <c r="E37" s="6" t="str">
        <f>VLOOKUP(D37,[1]BANCO!$B:$J,9,0)</f>
        <v>JANJ950203HPLCJN06</v>
      </c>
      <c r="F37" s="6" t="str">
        <f>VLOOKUP(D37,[1]BANCO!$B:$K,10,0)</f>
        <v>JANJ950203TT6</v>
      </c>
      <c r="G37" s="11">
        <v>3500</v>
      </c>
      <c r="H37" s="11"/>
      <c r="I37" s="11"/>
      <c r="J37" s="11"/>
      <c r="K37" s="11"/>
      <c r="L37" s="11"/>
      <c r="M37" s="25">
        <f t="shared" si="0"/>
        <v>3500</v>
      </c>
    </row>
    <row r="38" spans="1:13" x14ac:dyDescent="0.25">
      <c r="A38" s="6" t="s">
        <v>271</v>
      </c>
      <c r="B38" s="6" t="s">
        <v>274</v>
      </c>
      <c r="C38" s="6" t="s">
        <v>275</v>
      </c>
      <c r="D38" s="8" t="s">
        <v>39</v>
      </c>
      <c r="E38" s="6" t="str">
        <f>VLOOKUP(D38,[1]BANCO!$B:$J,9,0)</f>
        <v>AOWJ951228HPLLNR00</v>
      </c>
      <c r="F38" s="6" t="str">
        <f>VLOOKUP(D38,[1]BANCO!$B:$K,10,0)</f>
        <v>AOWJ951228UT2</v>
      </c>
      <c r="G38" s="11">
        <v>3500</v>
      </c>
      <c r="H38" s="11"/>
      <c r="I38" s="11"/>
      <c r="J38" s="11"/>
      <c r="K38" s="11"/>
      <c r="L38" s="11"/>
      <c r="M38" s="25">
        <f t="shared" si="0"/>
        <v>3500</v>
      </c>
    </row>
    <row r="39" spans="1:13" x14ac:dyDescent="0.25">
      <c r="A39" s="6" t="s">
        <v>271</v>
      </c>
      <c r="B39" s="6" t="s">
        <v>274</v>
      </c>
      <c r="C39" s="6" t="s">
        <v>275</v>
      </c>
      <c r="D39" s="8" t="s">
        <v>40</v>
      </c>
      <c r="E39" s="6" t="str">
        <f>VLOOKUP(D39,[1]BANCO!$B:$J,9,0)</f>
        <v>MAAJ970914HPLCRN02</v>
      </c>
      <c r="F39" s="6" t="str">
        <f>VLOOKUP(D39,[1]BANCO!$B:$K,10,0)</f>
        <v>MAAJ970914PD1</v>
      </c>
      <c r="G39" s="11">
        <v>3500</v>
      </c>
      <c r="H39" s="11"/>
      <c r="I39" s="11"/>
      <c r="J39" s="11"/>
      <c r="K39" s="11"/>
      <c r="L39" s="11"/>
      <c r="M39" s="25">
        <f t="shared" si="0"/>
        <v>3500</v>
      </c>
    </row>
    <row r="40" spans="1:13" x14ac:dyDescent="0.25">
      <c r="A40" s="6" t="s">
        <v>271</v>
      </c>
      <c r="B40" s="6" t="s">
        <v>274</v>
      </c>
      <c r="C40" s="6" t="s">
        <v>275</v>
      </c>
      <c r="D40" s="8" t="s">
        <v>41</v>
      </c>
      <c r="E40" s="6" t="str">
        <f>VLOOKUP(D40,[1]BANCO!$B:$J,9,0)</f>
        <v>JUGS970217MVZRLN09</v>
      </c>
      <c r="F40" s="6" t="str">
        <f>VLOOKUP(D40,[1]BANCO!$B:$K,10,0)</f>
        <v>JUGS970217L28</v>
      </c>
      <c r="G40" s="11">
        <v>3500</v>
      </c>
      <c r="H40" s="11"/>
      <c r="I40" s="11"/>
      <c r="J40" s="11"/>
      <c r="K40" s="11"/>
      <c r="L40" s="11"/>
      <c r="M40" s="25">
        <f t="shared" si="0"/>
        <v>3500</v>
      </c>
    </row>
    <row r="41" spans="1:13" x14ac:dyDescent="0.25">
      <c r="A41" s="6" t="s">
        <v>271</v>
      </c>
      <c r="B41" s="6" t="s">
        <v>274</v>
      </c>
      <c r="C41" s="6" t="s">
        <v>275</v>
      </c>
      <c r="D41" s="8" t="s">
        <v>42</v>
      </c>
      <c r="E41" s="6" t="str">
        <f>VLOOKUP(D41,[1]BANCO!$B:$J,9,0)</f>
        <v>LOPA991011HPLPRL08</v>
      </c>
      <c r="F41" s="6" t="str">
        <f>VLOOKUP(D41,[1]BANCO!$B:$K,10,0)</f>
        <v>LOPA991011I65</v>
      </c>
      <c r="G41" s="11">
        <v>3500</v>
      </c>
      <c r="H41" s="11"/>
      <c r="I41" s="11"/>
      <c r="J41" s="11"/>
      <c r="K41" s="11"/>
      <c r="L41" s="11"/>
      <c r="M41" s="25">
        <f t="shared" si="0"/>
        <v>3500</v>
      </c>
    </row>
    <row r="42" spans="1:13" x14ac:dyDescent="0.25">
      <c r="A42" s="6" t="s">
        <v>271</v>
      </c>
      <c r="B42" s="6" t="s">
        <v>274</v>
      </c>
      <c r="C42" s="6" t="s">
        <v>275</v>
      </c>
      <c r="D42" s="8" t="s">
        <v>43</v>
      </c>
      <c r="E42" s="6" t="str">
        <f>VLOOKUP(D42,[1]BANCO!$B:$J,9,0)</f>
        <v>MAFL980210HPLRNS04</v>
      </c>
      <c r="F42" s="6" t="str">
        <f>VLOOKUP(D42,[1]BANCO!$B:$K,10,0)</f>
        <v>MAFL980210RB7</v>
      </c>
      <c r="G42" s="11">
        <v>3500</v>
      </c>
      <c r="H42" s="11"/>
      <c r="I42" s="11"/>
      <c r="J42" s="11"/>
      <c r="K42" s="11"/>
      <c r="L42" s="11"/>
      <c r="M42" s="25">
        <f t="shared" si="0"/>
        <v>3500</v>
      </c>
    </row>
    <row r="43" spans="1:13" x14ac:dyDescent="0.25">
      <c r="A43" s="6" t="s">
        <v>271</v>
      </c>
      <c r="B43" s="6" t="s">
        <v>274</v>
      </c>
      <c r="C43" s="6" t="s">
        <v>275</v>
      </c>
      <c r="D43" s="8" t="s">
        <v>44</v>
      </c>
      <c r="E43" s="6" t="str">
        <f>VLOOKUP(D43,[1]BANCO!$B:$J,9,0)</f>
        <v>MASY960904MPLRNN01</v>
      </c>
      <c r="F43" s="6" t="str">
        <f>VLOOKUP(D43,[1]BANCO!$B:$K,10,0)</f>
        <v>MASY960904UY4</v>
      </c>
      <c r="G43" s="11">
        <v>3500</v>
      </c>
      <c r="H43" s="11"/>
      <c r="I43" s="11"/>
      <c r="J43" s="11"/>
      <c r="K43" s="11"/>
      <c r="L43" s="11"/>
      <c r="M43" s="25">
        <f t="shared" si="0"/>
        <v>3500</v>
      </c>
    </row>
    <row r="44" spans="1:13" x14ac:dyDescent="0.25">
      <c r="A44" s="6" t="s">
        <v>271</v>
      </c>
      <c r="B44" s="6" t="s">
        <v>274</v>
      </c>
      <c r="C44" s="6" t="s">
        <v>275</v>
      </c>
      <c r="D44" s="8" t="s">
        <v>45</v>
      </c>
      <c r="E44" s="6" t="str">
        <f>VLOOKUP(D44,[1]BANCO!$B:$J,9,0)</f>
        <v>MACM890719HPLRRS02</v>
      </c>
      <c r="F44" s="6" t="str">
        <f>VLOOKUP(D44,[1]BANCO!$B:$K,10,0)</f>
        <v>MACM890719MW5</v>
      </c>
      <c r="G44" s="11">
        <v>3500</v>
      </c>
      <c r="H44" s="11"/>
      <c r="I44" s="11"/>
      <c r="J44" s="11"/>
      <c r="K44" s="11"/>
      <c r="L44" s="11"/>
      <c r="M44" s="25">
        <f t="shared" si="0"/>
        <v>3500</v>
      </c>
    </row>
    <row r="45" spans="1:13" x14ac:dyDescent="0.25">
      <c r="A45" s="6" t="s">
        <v>271</v>
      </c>
      <c r="B45" s="6" t="s">
        <v>274</v>
      </c>
      <c r="C45" s="6" t="s">
        <v>275</v>
      </c>
      <c r="D45" s="8" t="s">
        <v>46</v>
      </c>
      <c r="E45" s="6" t="str">
        <f>VLOOKUP(D45,[1]BANCO!$B:$J,9,0)</f>
        <v>MARA941212HPLRVL01</v>
      </c>
      <c r="F45" s="6" t="str">
        <f>VLOOKUP(D45,[1]BANCO!$B:$K,10,0)</f>
        <v>MARA941212GP8</v>
      </c>
      <c r="G45" s="11">
        <v>3500</v>
      </c>
      <c r="H45" s="11"/>
      <c r="I45" s="11"/>
      <c r="J45" s="11"/>
      <c r="K45" s="11"/>
      <c r="L45" s="11"/>
      <c r="M45" s="25">
        <f t="shared" si="0"/>
        <v>3500</v>
      </c>
    </row>
    <row r="46" spans="1:13" x14ac:dyDescent="0.25">
      <c r="A46" s="6" t="s">
        <v>271</v>
      </c>
      <c r="B46" s="6" t="s">
        <v>274</v>
      </c>
      <c r="C46" s="6" t="s">
        <v>275</v>
      </c>
      <c r="D46" s="8" t="s">
        <v>47</v>
      </c>
      <c r="E46" s="6" t="str">
        <f>VLOOKUP(D46,[1]BANCO!$B:$J,9,0)</f>
        <v>MEHC941221HPLDRR08</v>
      </c>
      <c r="F46" s="6" t="str">
        <f>VLOOKUP(D46,[1]BANCO!$B:$K,10,0)</f>
        <v>MEHC941221SN5</v>
      </c>
      <c r="G46" s="11">
        <v>3500</v>
      </c>
      <c r="H46" s="11"/>
      <c r="I46" s="11"/>
      <c r="J46" s="11"/>
      <c r="K46" s="11"/>
      <c r="L46" s="11"/>
      <c r="M46" s="25">
        <f t="shared" si="0"/>
        <v>3500</v>
      </c>
    </row>
    <row r="47" spans="1:13" x14ac:dyDescent="0.25">
      <c r="A47" s="6" t="s">
        <v>271</v>
      </c>
      <c r="B47" s="6" t="s">
        <v>274</v>
      </c>
      <c r="C47" s="6" t="s">
        <v>275</v>
      </c>
      <c r="D47" s="8" t="s">
        <v>48</v>
      </c>
      <c r="E47" s="6" t="str">
        <f>VLOOKUP(D47,[1]BANCO!$B:$J,9,0)</f>
        <v>MOGS910507HPLRNL02</v>
      </c>
      <c r="F47" s="6" t="str">
        <f>VLOOKUP(D47,[1]BANCO!$B:$K,10,0)</f>
        <v>MOGS910507PMA</v>
      </c>
      <c r="G47" s="11">
        <v>3500</v>
      </c>
      <c r="H47" s="11"/>
      <c r="I47" s="11"/>
      <c r="J47" s="11"/>
      <c r="K47" s="11"/>
      <c r="L47" s="11"/>
      <c r="M47" s="25">
        <f t="shared" si="0"/>
        <v>3500</v>
      </c>
    </row>
    <row r="48" spans="1:13" x14ac:dyDescent="0.25">
      <c r="A48" s="6" t="s">
        <v>271</v>
      </c>
      <c r="B48" s="6" t="s">
        <v>274</v>
      </c>
      <c r="C48" s="6" t="s">
        <v>275</v>
      </c>
      <c r="D48" s="8" t="s">
        <v>49</v>
      </c>
      <c r="E48" s="6" t="str">
        <f>VLOOKUP(D48,[1]BANCO!$B:$J,9,0)</f>
        <v>MESM980923HPLDNC09</v>
      </c>
      <c r="F48" s="6" t="str">
        <f>VLOOKUP(D48,[1]BANCO!$B:$K,10,0)</f>
        <v>MESM9809238Y1</v>
      </c>
      <c r="G48" s="11">
        <v>3500</v>
      </c>
      <c r="H48" s="11"/>
      <c r="I48" s="11"/>
      <c r="J48" s="11"/>
      <c r="K48" s="11"/>
      <c r="L48" s="11"/>
      <c r="M48" s="25">
        <f t="shared" si="0"/>
        <v>3500</v>
      </c>
    </row>
    <row r="49" spans="1:13" x14ac:dyDescent="0.25">
      <c r="A49" s="6" t="s">
        <v>271</v>
      </c>
      <c r="B49" s="6" t="s">
        <v>274</v>
      </c>
      <c r="C49" s="6" t="s">
        <v>275</v>
      </c>
      <c r="D49" s="8" t="s">
        <v>50</v>
      </c>
      <c r="E49" s="6" t="str">
        <f>VLOOKUP(D49,[1]BANCO!$B:$J,9,0)</f>
        <v>MOAV000506HPLRCLA5</v>
      </c>
      <c r="F49" s="6" t="str">
        <f>VLOOKUP(D49,[1]BANCO!$B:$K,10,0)</f>
        <v>MOAV0005065X2</v>
      </c>
      <c r="G49" s="11">
        <v>3500</v>
      </c>
      <c r="H49" s="11"/>
      <c r="I49" s="11"/>
      <c r="J49" s="11"/>
      <c r="K49" s="11"/>
      <c r="L49" s="11"/>
      <c r="M49" s="25">
        <f t="shared" si="0"/>
        <v>3500</v>
      </c>
    </row>
    <row r="50" spans="1:13" x14ac:dyDescent="0.25">
      <c r="A50" s="6" t="s">
        <v>271</v>
      </c>
      <c r="B50" s="6" t="s">
        <v>274</v>
      </c>
      <c r="C50" s="6" t="s">
        <v>275</v>
      </c>
      <c r="D50" s="8" t="s">
        <v>51</v>
      </c>
      <c r="E50" s="6" t="str">
        <f>VLOOKUP(D50,[1]BANCO!$B:$J,9,0)</f>
        <v>MOVO930313HPLRRS04</v>
      </c>
      <c r="F50" s="6" t="str">
        <f>VLOOKUP(D50,[1]BANCO!$B:$K,10,0)</f>
        <v>MOVO930313UP1</v>
      </c>
      <c r="G50" s="11">
        <v>3500</v>
      </c>
      <c r="H50" s="11"/>
      <c r="I50" s="11"/>
      <c r="J50" s="11"/>
      <c r="K50" s="11"/>
      <c r="L50" s="11"/>
      <c r="M50" s="25">
        <f t="shared" si="0"/>
        <v>3500</v>
      </c>
    </row>
    <row r="51" spans="1:13" x14ac:dyDescent="0.25">
      <c r="A51" s="6" t="s">
        <v>271</v>
      </c>
      <c r="B51" s="6" t="s">
        <v>274</v>
      </c>
      <c r="C51" s="6" t="s">
        <v>275</v>
      </c>
      <c r="D51" s="8" t="s">
        <v>52</v>
      </c>
      <c r="E51" s="6" t="str">
        <f>VLOOKUP(D51,[1]BANCO!$B:$J,9,0)</f>
        <v>MOZA000322MPLZPRA0</v>
      </c>
      <c r="F51" s="6" t="str">
        <f>VLOOKUP(D51,[1]BANCO!$B:$K,10,0)</f>
        <v>MOZA000322N44</v>
      </c>
      <c r="G51" s="11">
        <v>3500</v>
      </c>
      <c r="H51" s="11"/>
      <c r="I51" s="11"/>
      <c r="J51" s="11"/>
      <c r="K51" s="11"/>
      <c r="L51" s="11"/>
      <c r="M51" s="25">
        <f t="shared" si="0"/>
        <v>3500</v>
      </c>
    </row>
    <row r="52" spans="1:13" x14ac:dyDescent="0.25">
      <c r="A52" s="6" t="s">
        <v>271</v>
      </c>
      <c r="B52" s="6" t="s">
        <v>274</v>
      </c>
      <c r="C52" s="6" t="s">
        <v>275</v>
      </c>
      <c r="D52" s="8" t="s">
        <v>53</v>
      </c>
      <c r="E52" s="6" t="str">
        <f>VLOOKUP(D52,[1]BANCO!$B:$J,9,0)</f>
        <v>PEAL990129HPLRRS19</v>
      </c>
      <c r="F52" s="6" t="str">
        <f>VLOOKUP(D52,[1]BANCO!$B:$K,10,0)</f>
        <v>PEAL990129T28</v>
      </c>
      <c r="G52" s="11">
        <v>3500</v>
      </c>
      <c r="H52" s="11"/>
      <c r="I52" s="11"/>
      <c r="J52" s="11"/>
      <c r="K52" s="11"/>
      <c r="L52" s="11"/>
      <c r="M52" s="25">
        <f t="shared" si="0"/>
        <v>3500</v>
      </c>
    </row>
    <row r="53" spans="1:13" x14ac:dyDescent="0.25">
      <c r="A53" s="6" t="s">
        <v>271</v>
      </c>
      <c r="B53" s="6" t="s">
        <v>274</v>
      </c>
      <c r="C53" s="6" t="s">
        <v>275</v>
      </c>
      <c r="D53" s="8" t="s">
        <v>54</v>
      </c>
      <c r="E53" s="6" t="str">
        <f>VLOOKUP(D53,[1]BANCO!$B:$J,9,0)</f>
        <v>NIRD930111MPLTDN07</v>
      </c>
      <c r="F53" s="6" t="str">
        <f>VLOOKUP(D53,[1]BANCO!$B:$K,10,0)</f>
        <v>NIRD930113V9</v>
      </c>
      <c r="G53" s="11">
        <v>3500</v>
      </c>
      <c r="H53" s="11"/>
      <c r="I53" s="11"/>
      <c r="J53" s="11"/>
      <c r="K53" s="11"/>
      <c r="L53" s="11"/>
      <c r="M53" s="25">
        <f t="shared" si="0"/>
        <v>3500</v>
      </c>
    </row>
    <row r="54" spans="1:13" x14ac:dyDescent="0.25">
      <c r="A54" s="6" t="s">
        <v>271</v>
      </c>
      <c r="B54" s="6" t="s">
        <v>274</v>
      </c>
      <c r="C54" s="6" t="s">
        <v>275</v>
      </c>
      <c r="D54" s="8" t="s">
        <v>55</v>
      </c>
      <c r="E54" s="6" t="str">
        <f>VLOOKUP(D54,[1]BANCO!$B:$J,9,0)</f>
        <v>OELC931107MPLRRN00</v>
      </c>
      <c r="F54" s="6" t="str">
        <f>VLOOKUP(D54,[1]BANCO!$B:$K,10,0)</f>
        <v>OELC931107647</v>
      </c>
      <c r="G54" s="11">
        <v>3500</v>
      </c>
      <c r="H54" s="11"/>
      <c r="I54" s="11"/>
      <c r="J54" s="11"/>
      <c r="K54" s="11"/>
      <c r="L54" s="11"/>
      <c r="M54" s="25">
        <f t="shared" si="0"/>
        <v>3500</v>
      </c>
    </row>
    <row r="55" spans="1:13" x14ac:dyDescent="0.25">
      <c r="A55" s="6" t="s">
        <v>271</v>
      </c>
      <c r="B55" s="6" t="s">
        <v>274</v>
      </c>
      <c r="C55" s="6" t="s">
        <v>275</v>
      </c>
      <c r="D55" s="8" t="s">
        <v>56</v>
      </c>
      <c r="E55" s="6" t="str">
        <f>VLOOKUP(D55,[1]BANCO!$B:$J,9,0)</f>
        <v>PECJ820605HPLXRR08</v>
      </c>
      <c r="F55" s="6" t="str">
        <f>VLOOKUP(D55,[1]BANCO!$B:$K,10,0)</f>
        <v>PECJ820605NR3</v>
      </c>
      <c r="G55" s="11">
        <v>3500</v>
      </c>
      <c r="H55" s="11"/>
      <c r="I55" s="11"/>
      <c r="J55" s="11"/>
      <c r="K55" s="11"/>
      <c r="L55" s="11"/>
      <c r="M55" s="25">
        <f t="shared" si="0"/>
        <v>3500</v>
      </c>
    </row>
    <row r="56" spans="1:13" x14ac:dyDescent="0.25">
      <c r="A56" s="6" t="s">
        <v>271</v>
      </c>
      <c r="B56" s="6" t="s">
        <v>274</v>
      </c>
      <c r="C56" s="6" t="s">
        <v>275</v>
      </c>
      <c r="D56" s="8" t="s">
        <v>57</v>
      </c>
      <c r="E56" s="6" t="str">
        <f>VLOOKUP(D56,[1]BANCO!$B:$J,9,0)</f>
        <v>SAVE 940815HPLNRD05</v>
      </c>
      <c r="F56" s="6" t="str">
        <f>VLOOKUP(D56,[1]BANCO!$B:$K,10,0)</f>
        <v>SAVE 9408159P0</v>
      </c>
      <c r="G56" s="11">
        <v>3500</v>
      </c>
      <c r="H56" s="11"/>
      <c r="I56" s="11"/>
      <c r="J56" s="11"/>
      <c r="K56" s="11"/>
      <c r="L56" s="11"/>
      <c r="M56" s="25">
        <f t="shared" si="0"/>
        <v>3500</v>
      </c>
    </row>
    <row r="57" spans="1:13" x14ac:dyDescent="0.25">
      <c r="A57" s="6" t="s">
        <v>271</v>
      </c>
      <c r="B57" s="6" t="s">
        <v>274</v>
      </c>
      <c r="C57" s="6" t="s">
        <v>275</v>
      </c>
      <c r="D57" s="8" t="s">
        <v>58</v>
      </c>
      <c r="E57" s="6" t="str">
        <f>VLOOKUP(D57,[1]BANCO!$B:$J,9,0)</f>
        <v>PERJ830828HPLRMS01</v>
      </c>
      <c r="F57" s="6" t="str">
        <f>VLOOKUP(D57,[1]BANCO!$B:$K,10,0)</f>
        <v>PERJ830828G48</v>
      </c>
      <c r="G57" s="11">
        <v>3500</v>
      </c>
      <c r="H57" s="11"/>
      <c r="I57" s="11"/>
      <c r="J57" s="11"/>
      <c r="K57" s="11"/>
      <c r="L57" s="11"/>
      <c r="M57" s="25">
        <f t="shared" si="0"/>
        <v>3500</v>
      </c>
    </row>
    <row r="58" spans="1:13" x14ac:dyDescent="0.25">
      <c r="A58" s="6" t="s">
        <v>271</v>
      </c>
      <c r="B58" s="6" t="s">
        <v>274</v>
      </c>
      <c r="C58" s="6" t="s">
        <v>275</v>
      </c>
      <c r="D58" s="8" t="s">
        <v>59</v>
      </c>
      <c r="E58" s="6" t="str">
        <f>VLOOKUP(D58,[1]BANCO!$B:$J,9,0)</f>
        <v>PEPH850430HPLRRR02</v>
      </c>
      <c r="F58" s="6" t="str">
        <f>VLOOKUP(D58,[1]BANCO!$B:$K,10,0)</f>
        <v>PEPH8504308R6</v>
      </c>
      <c r="G58" s="11">
        <v>3500</v>
      </c>
      <c r="H58" s="11"/>
      <c r="I58" s="11"/>
      <c r="J58" s="11"/>
      <c r="K58" s="11"/>
      <c r="L58" s="11"/>
      <c r="M58" s="25">
        <f t="shared" si="0"/>
        <v>3500</v>
      </c>
    </row>
    <row r="59" spans="1:13" x14ac:dyDescent="0.25">
      <c r="A59" s="6" t="s">
        <v>271</v>
      </c>
      <c r="B59" s="6" t="s">
        <v>274</v>
      </c>
      <c r="C59" s="6" t="s">
        <v>275</v>
      </c>
      <c r="D59" s="8" t="s">
        <v>60</v>
      </c>
      <c r="E59" s="6" t="str">
        <f>VLOOKUP(D59,[1]BANCO!$B:$J,9,0)</f>
        <v>REZR990211MPLYMS04</v>
      </c>
      <c r="F59" s="6" t="str">
        <f>VLOOKUP(D59,[1]BANCO!$B:$K,10,0)</f>
        <v>REZR990211FA5</v>
      </c>
      <c r="G59" s="11">
        <v>3500</v>
      </c>
      <c r="H59" s="11"/>
      <c r="I59" s="11"/>
      <c r="J59" s="11"/>
      <c r="K59" s="11"/>
      <c r="L59" s="11"/>
      <c r="M59" s="25">
        <f t="shared" si="0"/>
        <v>3500</v>
      </c>
    </row>
    <row r="60" spans="1:13" x14ac:dyDescent="0.25">
      <c r="A60" s="6" t="s">
        <v>271</v>
      </c>
      <c r="B60" s="6" t="s">
        <v>274</v>
      </c>
      <c r="C60" s="6" t="s">
        <v>275</v>
      </c>
      <c r="D60" s="8" t="s">
        <v>61</v>
      </c>
      <c r="E60" s="6" t="str">
        <f>VLOOKUP(D60,[1]BANCO!$B:$J,9,0)</f>
        <v>PORU990217HPLNMB06</v>
      </c>
      <c r="F60" s="6" t="str">
        <f>VLOOKUP(D60,[1]BANCO!$B:$K,10,0)</f>
        <v>PORU990217890</v>
      </c>
      <c r="G60" s="11">
        <v>3500</v>
      </c>
      <c r="H60" s="11"/>
      <c r="I60" s="11"/>
      <c r="J60" s="11"/>
      <c r="K60" s="11"/>
      <c r="L60" s="11"/>
      <c r="M60" s="25">
        <f t="shared" si="0"/>
        <v>3500</v>
      </c>
    </row>
    <row r="61" spans="1:13" x14ac:dyDescent="0.25">
      <c r="A61" s="6" t="s">
        <v>271</v>
      </c>
      <c r="B61" s="6" t="s">
        <v>274</v>
      </c>
      <c r="C61" s="6" t="s">
        <v>275</v>
      </c>
      <c r="D61" s="8" t="s">
        <v>62</v>
      </c>
      <c r="E61" s="6" t="str">
        <f>VLOOKUP(D61,[1]BANCO!$B:$J,9,0)</f>
        <v>POHM880520MPLRRL05</v>
      </c>
      <c r="F61" s="6" t="str">
        <f>VLOOKUP(D61,[1]BANCO!$B:$K,10,0)</f>
        <v>POHM880520CX6</v>
      </c>
      <c r="G61" s="11">
        <v>3500</v>
      </c>
      <c r="H61" s="11"/>
      <c r="I61" s="11"/>
      <c r="J61" s="11"/>
      <c r="K61" s="11"/>
      <c r="L61" s="11"/>
      <c r="M61" s="25">
        <f t="shared" si="0"/>
        <v>3500</v>
      </c>
    </row>
    <row r="62" spans="1:13" x14ac:dyDescent="0.25">
      <c r="A62" s="6" t="s">
        <v>271</v>
      </c>
      <c r="B62" s="6" t="s">
        <v>274</v>
      </c>
      <c r="C62" s="6" t="s">
        <v>275</v>
      </c>
      <c r="D62" s="8" t="s">
        <v>63</v>
      </c>
      <c r="E62" s="6" t="str">
        <f>VLOOKUP(D62,[1]BANCO!$B:$J,9,0)</f>
        <v>RAHE990826HPLMRL00</v>
      </c>
      <c r="F62" s="6" t="str">
        <f>VLOOKUP(D62,[1]BANCO!$B:$K,10,0)</f>
        <v>RAHE990826TG9</v>
      </c>
      <c r="G62" s="11">
        <v>3500</v>
      </c>
      <c r="H62" s="11"/>
      <c r="I62" s="11"/>
      <c r="J62" s="11"/>
      <c r="K62" s="11"/>
      <c r="L62" s="11"/>
      <c r="M62" s="25">
        <f t="shared" si="0"/>
        <v>3500</v>
      </c>
    </row>
    <row r="63" spans="1:13" x14ac:dyDescent="0.25">
      <c r="A63" s="6" t="s">
        <v>271</v>
      </c>
      <c r="B63" s="6" t="s">
        <v>274</v>
      </c>
      <c r="C63" s="6" t="s">
        <v>275</v>
      </c>
      <c r="D63" s="8" t="s">
        <v>64</v>
      </c>
      <c r="E63" s="6" t="str">
        <f>VLOOKUP(D63,[1]BANCO!$B:$J,9,0)</f>
        <v>REMR880314HPLYXD07</v>
      </c>
      <c r="F63" s="6" t="str">
        <f>VLOOKUP(D63,[1]BANCO!$B:$K,10,0)</f>
        <v>REMR8803141I8</v>
      </c>
      <c r="G63" s="11">
        <v>3500</v>
      </c>
      <c r="H63" s="11"/>
      <c r="I63" s="11"/>
      <c r="J63" s="11"/>
      <c r="K63" s="11"/>
      <c r="L63" s="11"/>
      <c r="M63" s="25">
        <f t="shared" si="0"/>
        <v>3500</v>
      </c>
    </row>
    <row r="64" spans="1:13" x14ac:dyDescent="0.25">
      <c r="A64" s="6" t="s">
        <v>271</v>
      </c>
      <c r="B64" s="6" t="s">
        <v>274</v>
      </c>
      <c r="C64" s="6" t="s">
        <v>275</v>
      </c>
      <c r="D64" s="8" t="s">
        <v>65</v>
      </c>
      <c r="E64" s="6" t="str">
        <f>VLOOKUP(D64,[1]BANCO!$B:$J,9,0)</f>
        <v>GOCJ970113HPLNRV08</v>
      </c>
      <c r="F64" s="6" t="str">
        <f>VLOOKUP(D64,[1]BANCO!$B:$K,10,0)</f>
        <v>GOCJ970113JX7</v>
      </c>
      <c r="G64" s="11">
        <v>3500</v>
      </c>
      <c r="H64" s="11"/>
      <c r="I64" s="11"/>
      <c r="J64" s="11"/>
      <c r="K64" s="11"/>
      <c r="L64" s="11"/>
      <c r="M64" s="25">
        <f t="shared" si="0"/>
        <v>3500</v>
      </c>
    </row>
    <row r="65" spans="1:13" x14ac:dyDescent="0.25">
      <c r="A65" s="6" t="s">
        <v>271</v>
      </c>
      <c r="B65" s="6" t="s">
        <v>274</v>
      </c>
      <c r="C65" s="6" t="s">
        <v>275</v>
      </c>
      <c r="D65" s="8" t="s">
        <v>66</v>
      </c>
      <c r="E65" s="6" t="str">
        <f>VLOOKUP(D65,[1]BANCO!$B:$J,9,0)</f>
        <v>RIRS930119HPLVSD01</v>
      </c>
      <c r="F65" s="6" t="str">
        <f>VLOOKUP(D65,[1]BANCO!$B:$K,10,0)</f>
        <v>RIRS930119125</v>
      </c>
      <c r="G65" s="11">
        <v>3500</v>
      </c>
      <c r="H65" s="11"/>
      <c r="I65" s="11"/>
      <c r="J65" s="11"/>
      <c r="K65" s="11"/>
      <c r="L65" s="11"/>
      <c r="M65" s="25">
        <f t="shared" si="0"/>
        <v>3500</v>
      </c>
    </row>
    <row r="66" spans="1:13" x14ac:dyDescent="0.25">
      <c r="A66" s="6" t="s">
        <v>271</v>
      </c>
      <c r="B66" s="6" t="s">
        <v>274</v>
      </c>
      <c r="C66" s="6" t="s">
        <v>275</v>
      </c>
      <c r="D66" s="8" t="s">
        <v>67</v>
      </c>
      <c r="E66" s="6" t="str">
        <f>VLOOKUP(D66,[1]BANCO!$B:$J,9,0)</f>
        <v>ROOJ930917HPLJRS01</v>
      </c>
      <c r="F66" s="6" t="str">
        <f>VLOOKUP(D66,[1]BANCO!$B:$K,10,0)</f>
        <v>ROOJ930917FF1</v>
      </c>
      <c r="G66" s="11">
        <v>3500</v>
      </c>
      <c r="H66" s="11"/>
      <c r="I66" s="11"/>
      <c r="J66" s="11"/>
      <c r="K66" s="11"/>
      <c r="L66" s="11"/>
      <c r="M66" s="25">
        <f t="shared" si="0"/>
        <v>3500</v>
      </c>
    </row>
    <row r="67" spans="1:13" x14ac:dyDescent="0.25">
      <c r="A67" s="6" t="s">
        <v>271</v>
      </c>
      <c r="B67" s="6" t="s">
        <v>274</v>
      </c>
      <c r="C67" s="6" t="s">
        <v>275</v>
      </c>
      <c r="D67" s="8" t="s">
        <v>68</v>
      </c>
      <c r="E67" s="6" t="str">
        <f>VLOOKUP(D67,[1]BANCO!$B:$J,9,0)</f>
        <v>ROHE991123HPLDRN06</v>
      </c>
      <c r="F67" s="6" t="str">
        <f>VLOOKUP(D67,[1]BANCO!$B:$K,10,0)</f>
        <v>ROHE9911239N2</v>
      </c>
      <c r="G67" s="11">
        <v>3500</v>
      </c>
      <c r="H67" s="11"/>
      <c r="I67" s="11"/>
      <c r="J67" s="11"/>
      <c r="K67" s="11"/>
      <c r="L67" s="11"/>
      <c r="M67" s="25">
        <f t="shared" ref="M67:M130" si="1">G67+H67+I67+J67+K67+L67</f>
        <v>3500</v>
      </c>
    </row>
    <row r="68" spans="1:13" x14ac:dyDescent="0.25">
      <c r="A68" s="6" t="s">
        <v>271</v>
      </c>
      <c r="B68" s="6" t="s">
        <v>274</v>
      </c>
      <c r="C68" s="6" t="s">
        <v>275</v>
      </c>
      <c r="D68" s="8" t="s">
        <v>69</v>
      </c>
      <c r="E68" s="6" t="str">
        <f>VLOOKUP(D68,[1]BANCO!$B:$J,9,0)</f>
        <v>ROGJ870904HTLMN01</v>
      </c>
      <c r="F68" s="6" t="str">
        <f>VLOOKUP(D68,[1]BANCO!$B:$K,10,0)</f>
        <v>ROGJ870904AP2</v>
      </c>
      <c r="G68" s="11">
        <v>3500</v>
      </c>
      <c r="H68" s="11"/>
      <c r="I68" s="11"/>
      <c r="J68" s="11"/>
      <c r="K68" s="11"/>
      <c r="L68" s="11"/>
      <c r="M68" s="25">
        <f t="shared" si="1"/>
        <v>3500</v>
      </c>
    </row>
    <row r="69" spans="1:13" x14ac:dyDescent="0.25">
      <c r="A69" s="6" t="s">
        <v>271</v>
      </c>
      <c r="B69" s="6" t="s">
        <v>274</v>
      </c>
      <c r="C69" s="6" t="s">
        <v>275</v>
      </c>
      <c r="D69" s="8" t="s">
        <v>70</v>
      </c>
      <c r="E69" s="6" t="s">
        <v>71</v>
      </c>
      <c r="F69" s="6" t="str">
        <f>VLOOKUP(D69,[1]BANCO!$B:$K,10,0)</f>
        <v>TESD950810EV0</v>
      </c>
      <c r="G69" s="11">
        <v>3500</v>
      </c>
      <c r="H69" s="11"/>
      <c r="I69" s="11"/>
      <c r="J69" s="11"/>
      <c r="K69" s="11"/>
      <c r="L69" s="11"/>
      <c r="M69" s="25">
        <f t="shared" si="1"/>
        <v>3500</v>
      </c>
    </row>
    <row r="70" spans="1:13" x14ac:dyDescent="0.25">
      <c r="A70" s="6" t="s">
        <v>271</v>
      </c>
      <c r="B70" s="6" t="s">
        <v>274</v>
      </c>
      <c r="C70" s="6" t="s">
        <v>275</v>
      </c>
      <c r="D70" s="8" t="s">
        <v>72</v>
      </c>
      <c r="E70" s="6" t="str">
        <f>VLOOKUP(D70,[1]BANCO!$B:$J,9,0)</f>
        <v>ROLN860602MVZMGM00</v>
      </c>
      <c r="F70" s="6" t="str">
        <f>VLOOKUP(D70,[1]BANCO!$B:$K,10,0)</f>
        <v>ROLN860602MT4</v>
      </c>
      <c r="G70" s="11">
        <v>3500</v>
      </c>
      <c r="H70" s="11"/>
      <c r="I70" s="11"/>
      <c r="J70" s="11"/>
      <c r="K70" s="11"/>
      <c r="L70" s="11"/>
      <c r="M70" s="25">
        <f t="shared" si="1"/>
        <v>3500</v>
      </c>
    </row>
    <row r="71" spans="1:13" x14ac:dyDescent="0.25">
      <c r="A71" s="6" t="s">
        <v>271</v>
      </c>
      <c r="B71" s="6" t="s">
        <v>274</v>
      </c>
      <c r="C71" s="6" t="s">
        <v>275</v>
      </c>
      <c r="D71" s="8" t="s">
        <v>73</v>
      </c>
      <c r="E71" s="6" t="str">
        <f>VLOOKUP(D71,[1]BANCO!$B:$J,9,0)</f>
        <v>ROSM950328HPLMLR09</v>
      </c>
      <c r="F71" s="6" t="str">
        <f>VLOOKUP(D71,[1]BANCO!$B:$K,10,0)</f>
        <v>ROSN9503283N2</v>
      </c>
      <c r="G71" s="11">
        <v>3500</v>
      </c>
      <c r="H71" s="11"/>
      <c r="I71" s="11"/>
      <c r="J71" s="11"/>
      <c r="K71" s="11"/>
      <c r="L71" s="11"/>
      <c r="M71" s="25">
        <f t="shared" si="1"/>
        <v>3500</v>
      </c>
    </row>
    <row r="72" spans="1:13" x14ac:dyDescent="0.25">
      <c r="A72" s="6" t="s">
        <v>271</v>
      </c>
      <c r="B72" s="6" t="s">
        <v>274</v>
      </c>
      <c r="C72" s="6" t="s">
        <v>275</v>
      </c>
      <c r="D72" s="8" t="s">
        <v>74</v>
      </c>
      <c r="E72" s="6" t="str">
        <f>VLOOKUP(D72,[1]BANCO!$B:$J,9,0)</f>
        <v>SASF950909HPLLNR03</v>
      </c>
      <c r="F72" s="6" t="str">
        <f>VLOOKUP(D72,[1]BANCO!$B:$K,10,0)</f>
        <v>SASF950909NF3</v>
      </c>
      <c r="G72" s="11">
        <v>3500</v>
      </c>
      <c r="H72" s="11"/>
      <c r="I72" s="11"/>
      <c r="J72" s="11"/>
      <c r="K72" s="11"/>
      <c r="L72" s="11"/>
      <c r="M72" s="25">
        <f t="shared" si="1"/>
        <v>3500</v>
      </c>
    </row>
    <row r="73" spans="1:13" x14ac:dyDescent="0.25">
      <c r="A73" s="6" t="s">
        <v>271</v>
      </c>
      <c r="B73" s="6" t="s">
        <v>274</v>
      </c>
      <c r="C73" s="6" t="s">
        <v>275</v>
      </c>
      <c r="D73" s="8" t="s">
        <v>75</v>
      </c>
      <c r="E73" s="6" t="str">
        <f>VLOOKUP(D73,[1]BANCO!$B:$J,9,0)</f>
        <v>SACA940607HMCNHL01</v>
      </c>
      <c r="F73" s="6" t="str">
        <f>VLOOKUP(D73,[1]BANCO!$B:$K,10,0)</f>
        <v>SACA9406071S1</v>
      </c>
      <c r="G73" s="11">
        <v>3500</v>
      </c>
      <c r="H73" s="11"/>
      <c r="I73" s="11"/>
      <c r="J73" s="11"/>
      <c r="K73" s="11"/>
      <c r="L73" s="11"/>
      <c r="M73" s="25">
        <f t="shared" si="1"/>
        <v>3500</v>
      </c>
    </row>
    <row r="74" spans="1:13" x14ac:dyDescent="0.25">
      <c r="A74" s="6" t="s">
        <v>271</v>
      </c>
      <c r="B74" s="6" t="s">
        <v>274</v>
      </c>
      <c r="C74" s="6" t="s">
        <v>275</v>
      </c>
      <c r="D74" s="8" t="s">
        <v>76</v>
      </c>
      <c r="E74" s="6" t="str">
        <f>VLOOKUP(D74,[1]BANCO!$B:$J,9,0)</f>
        <v>SAVG840420MPLNNL04</v>
      </c>
      <c r="F74" s="6" t="str">
        <f>VLOOKUP(D74,[1]BANCO!$B:$K,10,0)</f>
        <v>SAVG840420RK5</v>
      </c>
      <c r="G74" s="11">
        <v>3500</v>
      </c>
      <c r="H74" s="11"/>
      <c r="I74" s="11"/>
      <c r="J74" s="11"/>
      <c r="K74" s="11"/>
      <c r="L74" s="11"/>
      <c r="M74" s="25">
        <f t="shared" si="1"/>
        <v>3500</v>
      </c>
    </row>
    <row r="75" spans="1:13" x14ac:dyDescent="0.25">
      <c r="A75" s="6" t="s">
        <v>271</v>
      </c>
      <c r="B75" s="6" t="s">
        <v>274</v>
      </c>
      <c r="C75" s="6" t="s">
        <v>275</v>
      </c>
      <c r="D75" s="8" t="s">
        <v>77</v>
      </c>
      <c r="E75" s="6" t="str">
        <f>VLOOKUP(D75,[1]BANCO!$B:$J,9,0)</f>
        <v>VACL940311HPLZSS18</v>
      </c>
      <c r="F75" s="6" t="str">
        <f>VLOOKUP(D75,[1]BANCO!$B:$K,10,0)</f>
        <v>VACL940311HF1</v>
      </c>
      <c r="G75" s="11">
        <v>3500</v>
      </c>
      <c r="H75" s="11"/>
      <c r="I75" s="11"/>
      <c r="J75" s="11"/>
      <c r="K75" s="11"/>
      <c r="L75" s="11"/>
      <c r="M75" s="25">
        <f t="shared" si="1"/>
        <v>3500</v>
      </c>
    </row>
    <row r="76" spans="1:13" x14ac:dyDescent="0.25">
      <c r="A76" s="6" t="s">
        <v>271</v>
      </c>
      <c r="B76" s="6" t="s">
        <v>274</v>
      </c>
      <c r="C76" s="6" t="s">
        <v>275</v>
      </c>
      <c r="D76" s="8" t="s">
        <v>78</v>
      </c>
      <c r="E76" s="6" t="str">
        <f>VLOOKUP(D76,[1]BANCO!$B:$J,9,0)</f>
        <v>SACP890720MPLNZT07</v>
      </c>
      <c r="F76" s="6" t="str">
        <f>VLOOKUP(D76,[1]BANCO!$B:$K,10,0)</f>
        <v>SACP890720U34</v>
      </c>
      <c r="G76" s="11">
        <v>3500</v>
      </c>
      <c r="H76" s="11"/>
      <c r="I76" s="11"/>
      <c r="J76" s="11"/>
      <c r="K76" s="11"/>
      <c r="L76" s="11"/>
      <c r="M76" s="25">
        <f t="shared" si="1"/>
        <v>3500</v>
      </c>
    </row>
    <row r="77" spans="1:13" x14ac:dyDescent="0.25">
      <c r="A77" s="6" t="s">
        <v>271</v>
      </c>
      <c r="B77" s="6" t="s">
        <v>274</v>
      </c>
      <c r="C77" s="6" t="s">
        <v>275</v>
      </c>
      <c r="D77" s="8" t="s">
        <v>79</v>
      </c>
      <c r="E77" s="6" t="str">
        <f>VLOOKUP(D77,[1]BANCO!$B:$J,9,0)</f>
        <v>SEVE930211HPLVRR02</v>
      </c>
      <c r="F77" s="6" t="str">
        <f>VLOOKUP(D77,[1]BANCO!$B:$K,10,0)</f>
        <v>SEVE9302111L2</v>
      </c>
      <c r="G77" s="11">
        <v>3500</v>
      </c>
      <c r="H77" s="11"/>
      <c r="I77" s="11"/>
      <c r="J77" s="11"/>
      <c r="K77" s="11"/>
      <c r="L77" s="11"/>
      <c r="M77" s="25">
        <f t="shared" si="1"/>
        <v>3500</v>
      </c>
    </row>
    <row r="78" spans="1:13" x14ac:dyDescent="0.25">
      <c r="A78" s="6" t="s">
        <v>271</v>
      </c>
      <c r="B78" s="6" t="s">
        <v>274</v>
      </c>
      <c r="C78" s="6" t="s">
        <v>275</v>
      </c>
      <c r="D78" s="8" t="s">
        <v>80</v>
      </c>
      <c r="E78" s="6" t="str">
        <f>VLOOKUP(D78,[1]BANCO!$B:$J,9,0)</f>
        <v>TECA890210HTLCPS06</v>
      </c>
      <c r="F78" s="6" t="str">
        <f>VLOOKUP(D78,[1]BANCO!$B:$K,10,0)</f>
        <v>TECA8902101N1</v>
      </c>
      <c r="G78" s="11">
        <v>3500</v>
      </c>
      <c r="H78" s="11"/>
      <c r="I78" s="11"/>
      <c r="J78" s="11"/>
      <c r="K78" s="11"/>
      <c r="L78" s="11"/>
      <c r="M78" s="25">
        <f t="shared" si="1"/>
        <v>3500</v>
      </c>
    </row>
    <row r="79" spans="1:13" x14ac:dyDescent="0.25">
      <c r="A79" s="6" t="s">
        <v>271</v>
      </c>
      <c r="B79" s="6" t="s">
        <v>274</v>
      </c>
      <c r="C79" s="6" t="s">
        <v>275</v>
      </c>
      <c r="D79" s="8" t="s">
        <v>81</v>
      </c>
      <c r="E79" s="6" t="str">
        <f>VLOOKUP(D79,[1]BANCO!$B:$J,9,0)</f>
        <v>TODP991109HJCGRD08</v>
      </c>
      <c r="F79" s="6" t="str">
        <f>VLOOKUP(D79,[1]BANCO!$B:$K,10,0)</f>
        <v>TODP9911093M5</v>
      </c>
      <c r="G79" s="11">
        <v>3500</v>
      </c>
      <c r="H79" s="11"/>
      <c r="I79" s="11"/>
      <c r="J79" s="11"/>
      <c r="K79" s="11"/>
      <c r="L79" s="11"/>
      <c r="M79" s="25">
        <f t="shared" si="1"/>
        <v>3500</v>
      </c>
    </row>
    <row r="80" spans="1:13" x14ac:dyDescent="0.25">
      <c r="A80" s="6" t="s">
        <v>271</v>
      </c>
      <c r="B80" s="6" t="s">
        <v>274</v>
      </c>
      <c r="C80" s="6" t="s">
        <v>275</v>
      </c>
      <c r="D80" s="8" t="s">
        <v>82</v>
      </c>
      <c r="E80" s="6" t="str">
        <f>VLOOKUP(D80,[1]BANCO!$B:$J,9,0)</f>
        <v>UARM931105MPLBDR06</v>
      </c>
      <c r="F80" s="6" t="str">
        <f>VLOOKUP(D80,[1]BANCO!$B:$K,10,0)</f>
        <v>UARM9311056Q4</v>
      </c>
      <c r="G80" s="11">
        <v>3500</v>
      </c>
      <c r="H80" s="11"/>
      <c r="I80" s="11"/>
      <c r="J80" s="11"/>
      <c r="K80" s="11"/>
      <c r="L80" s="11"/>
      <c r="M80" s="25">
        <f t="shared" si="1"/>
        <v>3500</v>
      </c>
    </row>
    <row r="81" spans="1:13" x14ac:dyDescent="0.25">
      <c r="A81" s="6" t="s">
        <v>271</v>
      </c>
      <c r="B81" s="6" t="s">
        <v>274</v>
      </c>
      <c r="C81" s="6" t="s">
        <v>275</v>
      </c>
      <c r="D81" s="8" t="s">
        <v>83</v>
      </c>
      <c r="E81" s="6" t="str">
        <f>VLOOKUP(D81,[1]BANCO!$B:$J,9,0)</f>
        <v>TOLG980605HPLRPD01</v>
      </c>
      <c r="F81" s="6" t="str">
        <f>VLOOKUP(D81,[1]BANCO!$B:$K,10,0)</f>
        <v>TOLG980605N96</v>
      </c>
      <c r="G81" s="11">
        <v>3500</v>
      </c>
      <c r="H81" s="11"/>
      <c r="I81" s="11"/>
      <c r="J81" s="11"/>
      <c r="K81" s="11"/>
      <c r="L81" s="11"/>
      <c r="M81" s="25">
        <f t="shared" si="1"/>
        <v>3500</v>
      </c>
    </row>
    <row r="82" spans="1:13" x14ac:dyDescent="0.25">
      <c r="A82" s="6" t="s">
        <v>271</v>
      </c>
      <c r="B82" s="6" t="s">
        <v>274</v>
      </c>
      <c r="C82" s="6" t="s">
        <v>275</v>
      </c>
      <c r="D82" s="8" t="s">
        <v>84</v>
      </c>
      <c r="E82" s="6" t="str">
        <f>VLOOKUP(D82,[1]BANCO!$B:$J,9,0)</f>
        <v>OERJ990601HPLRSS04</v>
      </c>
      <c r="F82" s="6" t="str">
        <f>VLOOKUP(D82,[1]BANCO!$B:$K,10,0)</f>
        <v>OERJ9906012M9</v>
      </c>
      <c r="G82" s="11">
        <v>3500</v>
      </c>
      <c r="H82" s="11"/>
      <c r="I82" s="11"/>
      <c r="J82" s="11"/>
      <c r="K82" s="11"/>
      <c r="L82" s="11"/>
      <c r="M82" s="25">
        <f t="shared" si="1"/>
        <v>3500</v>
      </c>
    </row>
    <row r="83" spans="1:13" x14ac:dyDescent="0.25">
      <c r="A83" s="6" t="s">
        <v>271</v>
      </c>
      <c r="B83" s="6" t="s">
        <v>274</v>
      </c>
      <c r="C83" s="6" t="s">
        <v>275</v>
      </c>
      <c r="D83" s="8" t="s">
        <v>85</v>
      </c>
      <c r="E83" s="6" t="str">
        <f>VLOOKUP(D83,[1]BANCO!$B:$J,9,0)</f>
        <v>VACL890621MVZLRS03</v>
      </c>
      <c r="F83" s="6" t="str">
        <f>VLOOKUP(D83,[1]BANCO!$B:$K,10,0)</f>
        <v>VACL8906212F3</v>
      </c>
      <c r="G83" s="11">
        <v>3500</v>
      </c>
      <c r="H83" s="11"/>
      <c r="I83" s="11"/>
      <c r="J83" s="11"/>
      <c r="K83" s="11"/>
      <c r="L83" s="11"/>
      <c r="M83" s="25">
        <f t="shared" si="1"/>
        <v>3500</v>
      </c>
    </row>
    <row r="84" spans="1:13" x14ac:dyDescent="0.25">
      <c r="A84" s="6" t="s">
        <v>271</v>
      </c>
      <c r="B84" s="6" t="s">
        <v>274</v>
      </c>
      <c r="C84" s="6" t="s">
        <v>275</v>
      </c>
      <c r="D84" s="8" t="s">
        <v>86</v>
      </c>
      <c r="E84" s="6" t="str">
        <f>VLOOKUP(D84,[1]BANCO!$B:$J,9,0)</f>
        <v>VALF940130HCSZPR10</v>
      </c>
      <c r="F84" s="6" t="str">
        <f>VLOOKUP(D84,[1]BANCO!$B:$K,10,0)</f>
        <v>VALF940130NC0</v>
      </c>
      <c r="G84" s="11">
        <v>3500</v>
      </c>
      <c r="H84" s="11"/>
      <c r="I84" s="11"/>
      <c r="J84" s="11"/>
      <c r="K84" s="11"/>
      <c r="L84" s="11"/>
      <c r="M84" s="25">
        <f t="shared" si="1"/>
        <v>3500</v>
      </c>
    </row>
    <row r="85" spans="1:13" x14ac:dyDescent="0.25">
      <c r="A85" s="6" t="s">
        <v>271</v>
      </c>
      <c r="B85" s="6" t="s">
        <v>274</v>
      </c>
      <c r="C85" s="6" t="s">
        <v>275</v>
      </c>
      <c r="D85" s="8" t="s">
        <v>87</v>
      </c>
      <c r="E85" s="6" t="str">
        <f>VLOOKUP(D85,[1]BANCO!$B:$J,9,0)</f>
        <v>RAHA981119HPLMRL01</v>
      </c>
      <c r="F85" s="6" t="str">
        <f>VLOOKUP(D85,[1]BANCO!$B:$K,10,0)</f>
        <v>RAHA981119AR0</v>
      </c>
      <c r="G85" s="11">
        <v>3500</v>
      </c>
      <c r="H85" s="11"/>
      <c r="I85" s="11"/>
      <c r="J85" s="11"/>
      <c r="K85" s="11"/>
      <c r="L85" s="11"/>
      <c r="M85" s="25">
        <f t="shared" si="1"/>
        <v>3500</v>
      </c>
    </row>
    <row r="86" spans="1:13" x14ac:dyDescent="0.25">
      <c r="A86" s="6" t="s">
        <v>271</v>
      </c>
      <c r="B86" s="6" t="s">
        <v>274</v>
      </c>
      <c r="C86" s="6" t="s">
        <v>275</v>
      </c>
      <c r="D86" s="8" t="s">
        <v>88</v>
      </c>
      <c r="E86" s="6" t="str">
        <f>VLOOKUP(D86,[1]BANCO!$B:$J,9,0)</f>
        <v>VAUE981014HPLZBD03</v>
      </c>
      <c r="F86" s="6" t="str">
        <f>VLOOKUP(D86,[1]BANCO!$B:$K,10,0)</f>
        <v>VAUE981014N13</v>
      </c>
      <c r="G86" s="11">
        <v>3500</v>
      </c>
      <c r="H86" s="11"/>
      <c r="I86" s="11"/>
      <c r="J86" s="11"/>
      <c r="K86" s="11"/>
      <c r="L86" s="11"/>
      <c r="M86" s="25">
        <f t="shared" si="1"/>
        <v>3500</v>
      </c>
    </row>
    <row r="87" spans="1:13" x14ac:dyDescent="0.25">
      <c r="A87" s="6" t="s">
        <v>271</v>
      </c>
      <c r="B87" s="6" t="s">
        <v>274</v>
      </c>
      <c r="C87" s="6" t="s">
        <v>275</v>
      </c>
      <c r="D87" s="8" t="s">
        <v>89</v>
      </c>
      <c r="E87" s="6" t="str">
        <f>VLOOKUP(D87,[1]BANCO!$B:$J,9,0)</f>
        <v>VETC990912HPLRRPH07</v>
      </c>
      <c r="F87" s="6" t="str">
        <f>VLOOKUP(D87,[1]BANCO!$B:$K,10,0)</f>
        <v>VETC990912EZ7</v>
      </c>
      <c r="G87" s="11">
        <v>3500</v>
      </c>
      <c r="H87" s="11"/>
      <c r="I87" s="11"/>
      <c r="J87" s="11"/>
      <c r="K87" s="11"/>
      <c r="L87" s="11"/>
      <c r="M87" s="25">
        <f t="shared" si="1"/>
        <v>3500</v>
      </c>
    </row>
    <row r="88" spans="1:13" x14ac:dyDescent="0.25">
      <c r="A88" s="6" t="s">
        <v>271</v>
      </c>
      <c r="B88" s="6" t="s">
        <v>274</v>
      </c>
      <c r="C88" s="6" t="s">
        <v>275</v>
      </c>
      <c r="D88" s="8" t="s">
        <v>90</v>
      </c>
      <c r="E88" s="6" t="str">
        <f>VLOOKUP(D88,[1]BANCO!$B:$J,9,0)</f>
        <v>ZAHI970115MPLRTV07</v>
      </c>
      <c r="F88" s="6" t="str">
        <f>VLOOKUP(D88,[1]BANCO!$B:$K,10,0)</f>
        <v>ZAHI970115JF0</v>
      </c>
      <c r="G88" s="11">
        <v>3500</v>
      </c>
      <c r="H88" s="11"/>
      <c r="I88" s="11"/>
      <c r="J88" s="11"/>
      <c r="K88" s="11"/>
      <c r="L88" s="11"/>
      <c r="M88" s="25">
        <f t="shared" si="1"/>
        <v>3500</v>
      </c>
    </row>
    <row r="89" spans="1:13" x14ac:dyDescent="0.25">
      <c r="A89" s="6" t="s">
        <v>271</v>
      </c>
      <c r="B89" s="6" t="s">
        <v>274</v>
      </c>
      <c r="C89" s="6" t="s">
        <v>275</v>
      </c>
      <c r="D89" s="8" t="s">
        <v>267</v>
      </c>
      <c r="E89" s="6" t="s">
        <v>269</v>
      </c>
      <c r="F89" s="6" t="s">
        <v>268</v>
      </c>
      <c r="G89" s="11">
        <v>3500</v>
      </c>
      <c r="H89" s="11"/>
      <c r="I89" s="11"/>
      <c r="J89" s="11"/>
      <c r="K89" s="11"/>
      <c r="L89" s="11"/>
      <c r="M89" s="25">
        <f t="shared" si="1"/>
        <v>3500</v>
      </c>
    </row>
    <row r="90" spans="1:13" x14ac:dyDescent="0.25">
      <c r="A90" s="6" t="s">
        <v>271</v>
      </c>
      <c r="B90" s="6" t="s">
        <v>274</v>
      </c>
      <c r="C90" s="6" t="s">
        <v>275</v>
      </c>
      <c r="D90" s="8" t="s">
        <v>91</v>
      </c>
      <c r="E90" s="6" t="s">
        <v>93</v>
      </c>
      <c r="F90" s="6" t="s">
        <v>92</v>
      </c>
      <c r="G90" s="11">
        <v>3500</v>
      </c>
      <c r="H90" s="11">
        <v>3500</v>
      </c>
      <c r="I90" s="11">
        <v>3500</v>
      </c>
      <c r="J90" s="11">
        <v>3500</v>
      </c>
      <c r="K90" s="11">
        <v>3500</v>
      </c>
      <c r="L90" s="11">
        <v>3500</v>
      </c>
      <c r="M90" s="25">
        <f t="shared" si="1"/>
        <v>21000</v>
      </c>
    </row>
    <row r="91" spans="1:13" x14ac:dyDescent="0.25">
      <c r="A91" s="6" t="s">
        <v>271</v>
      </c>
      <c r="B91" s="6" t="s">
        <v>274</v>
      </c>
      <c r="C91" s="6" t="s">
        <v>275</v>
      </c>
      <c r="D91" s="8" t="s">
        <v>94</v>
      </c>
      <c r="E91" s="6" t="s">
        <v>96</v>
      </c>
      <c r="F91" s="6" t="s">
        <v>95</v>
      </c>
      <c r="G91" s="11">
        <v>3500</v>
      </c>
      <c r="H91" s="11">
        <v>3500</v>
      </c>
      <c r="I91" s="11">
        <v>3500</v>
      </c>
      <c r="J91" s="11">
        <v>3500</v>
      </c>
      <c r="K91" s="11">
        <v>3500</v>
      </c>
      <c r="L91" s="11">
        <v>3500</v>
      </c>
      <c r="M91" s="25">
        <f t="shared" si="1"/>
        <v>21000</v>
      </c>
    </row>
    <row r="92" spans="1:13" x14ac:dyDescent="0.25">
      <c r="A92" s="6" t="s">
        <v>271</v>
      </c>
      <c r="B92" s="6" t="s">
        <v>274</v>
      </c>
      <c r="C92" s="6" t="s">
        <v>275</v>
      </c>
      <c r="D92" s="8" t="s">
        <v>97</v>
      </c>
      <c r="E92" s="6" t="s">
        <v>99</v>
      </c>
      <c r="F92" s="6" t="s">
        <v>98</v>
      </c>
      <c r="G92" s="11">
        <v>3500</v>
      </c>
      <c r="H92" s="11">
        <v>3500</v>
      </c>
      <c r="I92" s="11">
        <v>3500</v>
      </c>
      <c r="J92" s="11">
        <v>3500</v>
      </c>
      <c r="K92" s="11">
        <v>3500</v>
      </c>
      <c r="L92" s="11">
        <v>3500</v>
      </c>
      <c r="M92" s="25">
        <f t="shared" si="1"/>
        <v>21000</v>
      </c>
    </row>
    <row r="93" spans="1:13" x14ac:dyDescent="0.25">
      <c r="A93" s="6" t="s">
        <v>271</v>
      </c>
      <c r="B93" s="6" t="s">
        <v>274</v>
      </c>
      <c r="C93" s="6" t="s">
        <v>275</v>
      </c>
      <c r="D93" s="8" t="s">
        <v>100</v>
      </c>
      <c r="E93" s="6" t="s">
        <v>102</v>
      </c>
      <c r="F93" s="6" t="s">
        <v>101</v>
      </c>
      <c r="G93" s="11">
        <v>3500</v>
      </c>
      <c r="H93" s="11">
        <v>3500</v>
      </c>
      <c r="I93" s="11">
        <v>3500</v>
      </c>
      <c r="J93" s="11">
        <v>3500</v>
      </c>
      <c r="K93" s="11">
        <v>3500</v>
      </c>
      <c r="L93" s="11">
        <v>3500</v>
      </c>
      <c r="M93" s="25">
        <f t="shared" si="1"/>
        <v>21000</v>
      </c>
    </row>
    <row r="94" spans="1:13" x14ac:dyDescent="0.25">
      <c r="A94" s="6" t="s">
        <v>271</v>
      </c>
      <c r="B94" s="6" t="s">
        <v>274</v>
      </c>
      <c r="C94" s="6" t="s">
        <v>275</v>
      </c>
      <c r="D94" s="8" t="s">
        <v>103</v>
      </c>
      <c r="E94" s="6" t="s">
        <v>105</v>
      </c>
      <c r="F94" s="6" t="s">
        <v>104</v>
      </c>
      <c r="G94" s="11">
        <v>3500</v>
      </c>
      <c r="H94" s="11">
        <v>3500</v>
      </c>
      <c r="I94" s="11">
        <v>3500</v>
      </c>
      <c r="J94" s="11">
        <v>3500</v>
      </c>
      <c r="K94" s="11">
        <v>3500</v>
      </c>
      <c r="L94" s="11">
        <v>3500</v>
      </c>
      <c r="M94" s="25">
        <f t="shared" si="1"/>
        <v>21000</v>
      </c>
    </row>
    <row r="95" spans="1:13" x14ac:dyDescent="0.25">
      <c r="A95" s="6" t="s">
        <v>271</v>
      </c>
      <c r="B95" s="6" t="s">
        <v>274</v>
      </c>
      <c r="C95" s="6" t="s">
        <v>275</v>
      </c>
      <c r="D95" s="8" t="s">
        <v>106</v>
      </c>
      <c r="E95" s="6" t="s">
        <v>108</v>
      </c>
      <c r="F95" s="6" t="s">
        <v>107</v>
      </c>
      <c r="G95" s="11">
        <v>3500</v>
      </c>
      <c r="H95" s="11">
        <v>3500</v>
      </c>
      <c r="I95" s="11">
        <v>3500</v>
      </c>
      <c r="J95" s="11">
        <v>3500</v>
      </c>
      <c r="K95" s="11">
        <v>3500</v>
      </c>
      <c r="L95" s="11">
        <v>3500</v>
      </c>
      <c r="M95" s="25">
        <f t="shared" si="1"/>
        <v>21000</v>
      </c>
    </row>
    <row r="96" spans="1:13" x14ac:dyDescent="0.25">
      <c r="A96" s="6" t="s">
        <v>271</v>
      </c>
      <c r="B96" s="6" t="s">
        <v>274</v>
      </c>
      <c r="C96" s="6" t="s">
        <v>275</v>
      </c>
      <c r="D96" s="8" t="s">
        <v>109</v>
      </c>
      <c r="E96" s="6" t="s">
        <v>111</v>
      </c>
      <c r="F96" s="6" t="s">
        <v>110</v>
      </c>
      <c r="G96" s="11">
        <v>3500</v>
      </c>
      <c r="H96" s="11">
        <v>3500</v>
      </c>
      <c r="I96" s="11">
        <v>3500</v>
      </c>
      <c r="J96" s="11">
        <v>3500</v>
      </c>
      <c r="K96" s="11">
        <v>3500</v>
      </c>
      <c r="L96" s="11">
        <v>3500</v>
      </c>
      <c r="M96" s="25">
        <f t="shared" si="1"/>
        <v>21000</v>
      </c>
    </row>
    <row r="97" spans="1:13" x14ac:dyDescent="0.25">
      <c r="A97" s="6" t="s">
        <v>271</v>
      </c>
      <c r="B97" s="6" t="s">
        <v>274</v>
      </c>
      <c r="C97" s="6" t="s">
        <v>275</v>
      </c>
      <c r="D97" s="8" t="s">
        <v>112</v>
      </c>
      <c r="E97" s="6" t="s">
        <v>114</v>
      </c>
      <c r="F97" s="6" t="s">
        <v>113</v>
      </c>
      <c r="G97" s="11">
        <v>3500</v>
      </c>
      <c r="H97" s="11">
        <v>3500</v>
      </c>
      <c r="I97" s="11">
        <v>3500</v>
      </c>
      <c r="J97" s="11">
        <v>3500</v>
      </c>
      <c r="K97" s="11">
        <v>3500</v>
      </c>
      <c r="L97" s="11">
        <v>3500</v>
      </c>
      <c r="M97" s="25">
        <f t="shared" si="1"/>
        <v>21000</v>
      </c>
    </row>
    <row r="98" spans="1:13" x14ac:dyDescent="0.25">
      <c r="A98" s="6" t="s">
        <v>271</v>
      </c>
      <c r="B98" s="6" t="s">
        <v>274</v>
      </c>
      <c r="C98" s="6" t="s">
        <v>275</v>
      </c>
      <c r="D98" s="8" t="s">
        <v>115</v>
      </c>
      <c r="E98" s="6" t="s">
        <v>117</v>
      </c>
      <c r="F98" s="6" t="s">
        <v>116</v>
      </c>
      <c r="G98" s="11">
        <v>3500</v>
      </c>
      <c r="H98" s="11">
        <v>3500</v>
      </c>
      <c r="I98" s="11">
        <v>3500</v>
      </c>
      <c r="J98" s="11">
        <v>3500</v>
      </c>
      <c r="K98" s="11">
        <v>3500</v>
      </c>
      <c r="L98" s="11">
        <v>3500</v>
      </c>
      <c r="M98" s="25">
        <f t="shared" si="1"/>
        <v>21000</v>
      </c>
    </row>
    <row r="99" spans="1:13" x14ac:dyDescent="0.25">
      <c r="A99" s="6" t="s">
        <v>271</v>
      </c>
      <c r="B99" s="6" t="s">
        <v>274</v>
      </c>
      <c r="C99" s="6" t="s">
        <v>275</v>
      </c>
      <c r="D99" s="8" t="s">
        <v>118</v>
      </c>
      <c r="E99" s="6" t="s">
        <v>120</v>
      </c>
      <c r="F99" s="6" t="s">
        <v>119</v>
      </c>
      <c r="G99" s="11">
        <v>3500</v>
      </c>
      <c r="H99" s="11">
        <v>3500</v>
      </c>
      <c r="I99" s="11">
        <v>3500</v>
      </c>
      <c r="J99" s="11">
        <v>3500</v>
      </c>
      <c r="K99" s="11">
        <v>3500</v>
      </c>
      <c r="L99" s="11">
        <v>3500</v>
      </c>
      <c r="M99" s="25">
        <f t="shared" si="1"/>
        <v>21000</v>
      </c>
    </row>
    <row r="100" spans="1:13" x14ac:dyDescent="0.25">
      <c r="A100" s="6" t="s">
        <v>271</v>
      </c>
      <c r="B100" s="6" t="s">
        <v>274</v>
      </c>
      <c r="C100" s="6" t="s">
        <v>275</v>
      </c>
      <c r="D100" s="8" t="s">
        <v>121</v>
      </c>
      <c r="E100" s="6" t="s">
        <v>123</v>
      </c>
      <c r="F100" s="6" t="s">
        <v>122</v>
      </c>
      <c r="G100" s="11">
        <v>3500</v>
      </c>
      <c r="H100" s="11">
        <v>3500</v>
      </c>
      <c r="I100" s="11">
        <v>3500</v>
      </c>
      <c r="J100" s="11">
        <v>3500</v>
      </c>
      <c r="K100" s="11">
        <v>3500</v>
      </c>
      <c r="L100" s="11">
        <v>3500</v>
      </c>
      <c r="M100" s="25">
        <f t="shared" si="1"/>
        <v>21000</v>
      </c>
    </row>
    <row r="101" spans="1:13" x14ac:dyDescent="0.25">
      <c r="A101" s="6" t="s">
        <v>271</v>
      </c>
      <c r="B101" s="6" t="s">
        <v>274</v>
      </c>
      <c r="C101" s="6" t="s">
        <v>275</v>
      </c>
      <c r="D101" s="8" t="s">
        <v>124</v>
      </c>
      <c r="E101" s="6" t="s">
        <v>126</v>
      </c>
      <c r="F101" s="6" t="s">
        <v>125</v>
      </c>
      <c r="G101" s="11">
        <v>3500</v>
      </c>
      <c r="H101" s="11">
        <v>3500</v>
      </c>
      <c r="I101" s="11">
        <v>3500</v>
      </c>
      <c r="J101" s="11">
        <v>3500</v>
      </c>
      <c r="K101" s="11">
        <v>3500</v>
      </c>
      <c r="L101" s="11">
        <v>3500</v>
      </c>
      <c r="M101" s="25">
        <f t="shared" si="1"/>
        <v>21000</v>
      </c>
    </row>
    <row r="102" spans="1:13" x14ac:dyDescent="0.25">
      <c r="A102" s="6" t="s">
        <v>271</v>
      </c>
      <c r="B102" s="6" t="s">
        <v>274</v>
      </c>
      <c r="C102" s="6" t="s">
        <v>275</v>
      </c>
      <c r="D102" s="8" t="s">
        <v>127</v>
      </c>
      <c r="E102" s="6" t="s">
        <v>129</v>
      </c>
      <c r="F102" s="6" t="s">
        <v>128</v>
      </c>
      <c r="G102" s="11">
        <v>3500</v>
      </c>
      <c r="H102" s="11">
        <v>3500</v>
      </c>
      <c r="I102" s="11">
        <v>3500</v>
      </c>
      <c r="J102" s="11">
        <v>3500</v>
      </c>
      <c r="K102" s="11">
        <v>3500</v>
      </c>
      <c r="L102" s="11">
        <v>3500</v>
      </c>
      <c r="M102" s="25">
        <f t="shared" si="1"/>
        <v>21000</v>
      </c>
    </row>
    <row r="103" spans="1:13" x14ac:dyDescent="0.25">
      <c r="A103" s="6" t="s">
        <v>271</v>
      </c>
      <c r="B103" s="6" t="s">
        <v>274</v>
      </c>
      <c r="C103" s="6" t="s">
        <v>275</v>
      </c>
      <c r="D103" s="8" t="s">
        <v>130</v>
      </c>
      <c r="E103" s="6" t="s">
        <v>132</v>
      </c>
      <c r="F103" s="6" t="s">
        <v>131</v>
      </c>
      <c r="G103" s="11">
        <v>3500</v>
      </c>
      <c r="H103" s="11">
        <v>3500</v>
      </c>
      <c r="I103" s="11">
        <v>3500</v>
      </c>
      <c r="J103" s="11">
        <v>3500</v>
      </c>
      <c r="K103" s="11">
        <v>3500</v>
      </c>
      <c r="L103" s="11">
        <v>3500</v>
      </c>
      <c r="M103" s="25">
        <f t="shared" si="1"/>
        <v>21000</v>
      </c>
    </row>
    <row r="104" spans="1:13" x14ac:dyDescent="0.25">
      <c r="A104" s="6" t="s">
        <v>271</v>
      </c>
      <c r="B104" s="6" t="s">
        <v>274</v>
      </c>
      <c r="C104" s="6" t="s">
        <v>275</v>
      </c>
      <c r="D104" s="8" t="s">
        <v>133</v>
      </c>
      <c r="E104" s="6" t="s">
        <v>135</v>
      </c>
      <c r="F104" s="6" t="s">
        <v>134</v>
      </c>
      <c r="G104" s="11">
        <v>3500</v>
      </c>
      <c r="H104" s="11">
        <v>3500</v>
      </c>
      <c r="I104" s="11">
        <v>3500</v>
      </c>
      <c r="J104" s="11">
        <v>3500</v>
      </c>
      <c r="K104" s="11">
        <v>3500</v>
      </c>
      <c r="L104" s="11">
        <v>3500</v>
      </c>
      <c r="M104" s="25">
        <f t="shared" si="1"/>
        <v>21000</v>
      </c>
    </row>
    <row r="105" spans="1:13" x14ac:dyDescent="0.25">
      <c r="A105" s="6" t="s">
        <v>271</v>
      </c>
      <c r="B105" s="6" t="s">
        <v>274</v>
      </c>
      <c r="C105" s="6" t="s">
        <v>275</v>
      </c>
      <c r="D105" s="8" t="s">
        <v>136</v>
      </c>
      <c r="E105" s="6" t="s">
        <v>138</v>
      </c>
      <c r="F105" s="6" t="s">
        <v>137</v>
      </c>
      <c r="G105" s="11">
        <v>3500</v>
      </c>
      <c r="H105" s="11">
        <v>3500</v>
      </c>
      <c r="I105" s="11">
        <v>3500</v>
      </c>
      <c r="J105" s="11">
        <v>3500</v>
      </c>
      <c r="K105" s="11">
        <v>3500</v>
      </c>
      <c r="L105" s="11">
        <v>3500</v>
      </c>
      <c r="M105" s="25">
        <f t="shared" si="1"/>
        <v>21000</v>
      </c>
    </row>
    <row r="106" spans="1:13" x14ac:dyDescent="0.25">
      <c r="A106" s="6" t="s">
        <v>271</v>
      </c>
      <c r="B106" s="6" t="s">
        <v>274</v>
      </c>
      <c r="C106" s="6" t="s">
        <v>275</v>
      </c>
      <c r="D106" s="8" t="s">
        <v>139</v>
      </c>
      <c r="E106" s="6" t="s">
        <v>141</v>
      </c>
      <c r="F106" s="6" t="s">
        <v>140</v>
      </c>
      <c r="G106" s="11">
        <v>3500</v>
      </c>
      <c r="H106" s="11">
        <v>3500</v>
      </c>
      <c r="I106" s="11">
        <v>3500</v>
      </c>
      <c r="J106" s="11">
        <v>3500</v>
      </c>
      <c r="K106" s="11">
        <v>3500</v>
      </c>
      <c r="L106" s="11">
        <v>3500</v>
      </c>
      <c r="M106" s="25">
        <f t="shared" si="1"/>
        <v>21000</v>
      </c>
    </row>
    <row r="107" spans="1:13" x14ac:dyDescent="0.25">
      <c r="A107" s="6" t="s">
        <v>271</v>
      </c>
      <c r="B107" s="6" t="s">
        <v>274</v>
      </c>
      <c r="C107" s="6" t="s">
        <v>275</v>
      </c>
      <c r="D107" s="8" t="s">
        <v>142</v>
      </c>
      <c r="E107" s="6" t="s">
        <v>144</v>
      </c>
      <c r="F107" s="6" t="s">
        <v>143</v>
      </c>
      <c r="G107" s="11">
        <v>3500</v>
      </c>
      <c r="H107" s="11">
        <v>3500</v>
      </c>
      <c r="I107" s="11">
        <v>3500</v>
      </c>
      <c r="J107" s="11">
        <v>3500</v>
      </c>
      <c r="K107" s="11">
        <v>3500</v>
      </c>
      <c r="L107" s="11">
        <v>3500</v>
      </c>
      <c r="M107" s="25">
        <f t="shared" si="1"/>
        <v>21000</v>
      </c>
    </row>
    <row r="108" spans="1:13" x14ac:dyDescent="0.25">
      <c r="A108" s="6" t="s">
        <v>271</v>
      </c>
      <c r="B108" s="6" t="s">
        <v>274</v>
      </c>
      <c r="C108" s="6" t="s">
        <v>275</v>
      </c>
      <c r="D108" s="8" t="s">
        <v>145</v>
      </c>
      <c r="E108" s="6" t="s">
        <v>147</v>
      </c>
      <c r="F108" s="6" t="s">
        <v>146</v>
      </c>
      <c r="G108" s="11">
        <v>3500</v>
      </c>
      <c r="H108" s="11">
        <v>3500</v>
      </c>
      <c r="I108" s="11">
        <v>3500</v>
      </c>
      <c r="J108" s="11">
        <v>3500</v>
      </c>
      <c r="K108" s="11">
        <v>3500</v>
      </c>
      <c r="L108" s="11">
        <v>3500</v>
      </c>
      <c r="M108" s="25">
        <f t="shared" si="1"/>
        <v>21000</v>
      </c>
    </row>
    <row r="109" spans="1:13" x14ac:dyDescent="0.25">
      <c r="A109" s="6" t="s">
        <v>271</v>
      </c>
      <c r="B109" s="6" t="s">
        <v>274</v>
      </c>
      <c r="C109" s="6" t="s">
        <v>275</v>
      </c>
      <c r="D109" s="8" t="s">
        <v>148</v>
      </c>
      <c r="E109" s="6" t="s">
        <v>150</v>
      </c>
      <c r="F109" s="6" t="s">
        <v>149</v>
      </c>
      <c r="G109" s="11">
        <v>3500</v>
      </c>
      <c r="H109" s="11">
        <v>3500</v>
      </c>
      <c r="I109" s="11">
        <v>3500</v>
      </c>
      <c r="J109" s="11">
        <v>3500</v>
      </c>
      <c r="K109" s="11">
        <v>3500</v>
      </c>
      <c r="L109" s="11">
        <v>3500</v>
      </c>
      <c r="M109" s="25">
        <f t="shared" si="1"/>
        <v>21000</v>
      </c>
    </row>
    <row r="110" spans="1:13" x14ac:dyDescent="0.25">
      <c r="A110" s="6" t="s">
        <v>271</v>
      </c>
      <c r="B110" s="6" t="s">
        <v>274</v>
      </c>
      <c r="C110" s="6" t="s">
        <v>275</v>
      </c>
      <c r="D110" s="8" t="s">
        <v>151</v>
      </c>
      <c r="E110" s="6" t="s">
        <v>153</v>
      </c>
      <c r="F110" s="6" t="s">
        <v>152</v>
      </c>
      <c r="G110" s="11">
        <v>3500</v>
      </c>
      <c r="H110" s="11">
        <v>3500</v>
      </c>
      <c r="I110" s="11">
        <v>3500</v>
      </c>
      <c r="J110" s="11">
        <v>3500</v>
      </c>
      <c r="K110" s="11">
        <v>3500</v>
      </c>
      <c r="L110" s="11">
        <v>3500</v>
      </c>
      <c r="M110" s="25">
        <f t="shared" si="1"/>
        <v>21000</v>
      </c>
    </row>
    <row r="111" spans="1:13" x14ac:dyDescent="0.25">
      <c r="A111" s="6" t="s">
        <v>271</v>
      </c>
      <c r="B111" s="6" t="s">
        <v>274</v>
      </c>
      <c r="C111" s="6" t="s">
        <v>275</v>
      </c>
      <c r="D111" s="8" t="s">
        <v>154</v>
      </c>
      <c r="E111" s="6" t="s">
        <v>156</v>
      </c>
      <c r="F111" s="6" t="s">
        <v>155</v>
      </c>
      <c r="G111" s="11">
        <v>3500</v>
      </c>
      <c r="H111" s="11">
        <v>3500</v>
      </c>
      <c r="I111" s="11">
        <v>3500</v>
      </c>
      <c r="J111" s="11">
        <v>3500</v>
      </c>
      <c r="K111" s="11">
        <v>3500</v>
      </c>
      <c r="L111" s="11">
        <v>3500</v>
      </c>
      <c r="M111" s="25">
        <f t="shared" si="1"/>
        <v>21000</v>
      </c>
    </row>
    <row r="112" spans="1:13" x14ac:dyDescent="0.25">
      <c r="A112" s="6" t="s">
        <v>271</v>
      </c>
      <c r="B112" s="6" t="s">
        <v>274</v>
      </c>
      <c r="C112" s="6" t="s">
        <v>275</v>
      </c>
      <c r="D112" s="8" t="s">
        <v>157</v>
      </c>
      <c r="E112" s="6" t="s">
        <v>159</v>
      </c>
      <c r="F112" s="6" t="s">
        <v>158</v>
      </c>
      <c r="G112" s="11">
        <v>3500</v>
      </c>
      <c r="H112" s="11">
        <v>3500</v>
      </c>
      <c r="I112" s="11">
        <v>3500</v>
      </c>
      <c r="J112" s="11">
        <v>3500</v>
      </c>
      <c r="K112" s="11">
        <v>3500</v>
      </c>
      <c r="L112" s="11">
        <v>3500</v>
      </c>
      <c r="M112" s="25">
        <f t="shared" si="1"/>
        <v>21000</v>
      </c>
    </row>
    <row r="113" spans="1:13" x14ac:dyDescent="0.25">
      <c r="A113" s="6" t="s">
        <v>271</v>
      </c>
      <c r="B113" s="6" t="s">
        <v>274</v>
      </c>
      <c r="C113" s="6" t="s">
        <v>275</v>
      </c>
      <c r="D113" s="8" t="s">
        <v>160</v>
      </c>
      <c r="E113" s="6" t="s">
        <v>162</v>
      </c>
      <c r="F113" s="6" t="s">
        <v>161</v>
      </c>
      <c r="G113" s="11">
        <v>3500</v>
      </c>
      <c r="H113" s="11">
        <v>3500</v>
      </c>
      <c r="I113" s="11">
        <v>3500</v>
      </c>
      <c r="J113" s="11">
        <v>3500</v>
      </c>
      <c r="K113" s="11">
        <v>3500</v>
      </c>
      <c r="L113" s="11">
        <v>3500</v>
      </c>
      <c r="M113" s="25">
        <f t="shared" si="1"/>
        <v>21000</v>
      </c>
    </row>
    <row r="114" spans="1:13" x14ac:dyDescent="0.25">
      <c r="A114" s="6" t="s">
        <v>271</v>
      </c>
      <c r="B114" s="6" t="s">
        <v>274</v>
      </c>
      <c r="C114" s="6" t="s">
        <v>275</v>
      </c>
      <c r="D114" s="8" t="s">
        <v>163</v>
      </c>
      <c r="E114" s="6" t="s">
        <v>165</v>
      </c>
      <c r="F114" s="6" t="s">
        <v>164</v>
      </c>
      <c r="G114" s="11">
        <v>3500</v>
      </c>
      <c r="H114" s="11">
        <v>3500</v>
      </c>
      <c r="I114" s="11">
        <v>3500</v>
      </c>
      <c r="J114" s="11">
        <v>3500</v>
      </c>
      <c r="K114" s="11">
        <v>3500</v>
      </c>
      <c r="L114" s="11">
        <v>3500</v>
      </c>
      <c r="M114" s="25">
        <f t="shared" si="1"/>
        <v>21000</v>
      </c>
    </row>
    <row r="115" spans="1:13" x14ac:dyDescent="0.25">
      <c r="A115" s="6" t="s">
        <v>271</v>
      </c>
      <c r="B115" s="6" t="s">
        <v>274</v>
      </c>
      <c r="C115" s="6" t="s">
        <v>275</v>
      </c>
      <c r="D115" s="8" t="s">
        <v>166</v>
      </c>
      <c r="E115" s="6" t="s">
        <v>168</v>
      </c>
      <c r="F115" s="6" t="s">
        <v>167</v>
      </c>
      <c r="G115" s="11">
        <v>3500</v>
      </c>
      <c r="H115" s="11">
        <v>3500</v>
      </c>
      <c r="I115" s="11">
        <v>3500</v>
      </c>
      <c r="J115" s="11">
        <v>3500</v>
      </c>
      <c r="K115" s="11">
        <v>3500</v>
      </c>
      <c r="L115" s="11">
        <v>3500</v>
      </c>
      <c r="M115" s="25">
        <f t="shared" si="1"/>
        <v>21000</v>
      </c>
    </row>
    <row r="116" spans="1:13" x14ac:dyDescent="0.25">
      <c r="A116" s="6" t="s">
        <v>271</v>
      </c>
      <c r="B116" s="6" t="s">
        <v>274</v>
      </c>
      <c r="C116" s="6" t="s">
        <v>275</v>
      </c>
      <c r="D116" s="8" t="s">
        <v>169</v>
      </c>
      <c r="E116" s="6" t="s">
        <v>171</v>
      </c>
      <c r="F116" s="6" t="s">
        <v>170</v>
      </c>
      <c r="G116" s="11">
        <v>3500</v>
      </c>
      <c r="H116" s="11">
        <v>3500</v>
      </c>
      <c r="I116" s="11">
        <v>3500</v>
      </c>
      <c r="J116" s="11">
        <v>3500</v>
      </c>
      <c r="K116" s="11">
        <v>3500</v>
      </c>
      <c r="L116" s="11">
        <v>3500</v>
      </c>
      <c r="M116" s="25">
        <f t="shared" si="1"/>
        <v>21000</v>
      </c>
    </row>
    <row r="117" spans="1:13" x14ac:dyDescent="0.25">
      <c r="A117" s="6" t="s">
        <v>271</v>
      </c>
      <c r="B117" s="6" t="s">
        <v>274</v>
      </c>
      <c r="C117" s="6" t="s">
        <v>275</v>
      </c>
      <c r="D117" s="8" t="s">
        <v>172</v>
      </c>
      <c r="E117" s="6" t="s">
        <v>174</v>
      </c>
      <c r="F117" s="6" t="s">
        <v>173</v>
      </c>
      <c r="G117" s="11">
        <v>3500</v>
      </c>
      <c r="H117" s="11">
        <v>3500</v>
      </c>
      <c r="I117" s="11">
        <v>3500</v>
      </c>
      <c r="J117" s="11">
        <v>3500</v>
      </c>
      <c r="K117" s="11">
        <v>3500</v>
      </c>
      <c r="L117" s="11">
        <v>3500</v>
      </c>
      <c r="M117" s="25">
        <f t="shared" si="1"/>
        <v>21000</v>
      </c>
    </row>
    <row r="118" spans="1:13" x14ac:dyDescent="0.25">
      <c r="A118" s="6" t="s">
        <v>271</v>
      </c>
      <c r="B118" s="6" t="s">
        <v>274</v>
      </c>
      <c r="C118" s="6" t="s">
        <v>275</v>
      </c>
      <c r="D118" s="8" t="s">
        <v>175</v>
      </c>
      <c r="E118" s="6" t="s">
        <v>177</v>
      </c>
      <c r="F118" s="6" t="s">
        <v>176</v>
      </c>
      <c r="G118" s="11">
        <v>3500</v>
      </c>
      <c r="H118" s="11">
        <v>3500</v>
      </c>
      <c r="I118" s="11">
        <v>3500</v>
      </c>
      <c r="J118" s="11">
        <v>3500</v>
      </c>
      <c r="K118" s="11">
        <v>3500</v>
      </c>
      <c r="L118" s="11">
        <v>3500</v>
      </c>
      <c r="M118" s="25">
        <f t="shared" si="1"/>
        <v>21000</v>
      </c>
    </row>
    <row r="119" spans="1:13" x14ac:dyDescent="0.25">
      <c r="A119" s="6" t="s">
        <v>271</v>
      </c>
      <c r="B119" s="6" t="s">
        <v>274</v>
      </c>
      <c r="C119" s="6" t="s">
        <v>275</v>
      </c>
      <c r="D119" s="8" t="s">
        <v>178</v>
      </c>
      <c r="E119" s="6" t="s">
        <v>180</v>
      </c>
      <c r="F119" s="6" t="s">
        <v>179</v>
      </c>
      <c r="G119" s="11">
        <v>3500</v>
      </c>
      <c r="H119" s="11">
        <v>3500</v>
      </c>
      <c r="I119" s="11">
        <v>3500</v>
      </c>
      <c r="J119" s="11">
        <v>3500</v>
      </c>
      <c r="K119" s="11">
        <v>3500</v>
      </c>
      <c r="L119" s="11">
        <v>3500</v>
      </c>
      <c r="M119" s="25">
        <f t="shared" si="1"/>
        <v>21000</v>
      </c>
    </row>
    <row r="120" spans="1:13" x14ac:dyDescent="0.25">
      <c r="A120" s="6" t="s">
        <v>271</v>
      </c>
      <c r="B120" s="6" t="s">
        <v>274</v>
      </c>
      <c r="C120" s="6" t="s">
        <v>275</v>
      </c>
      <c r="D120" s="8" t="s">
        <v>181</v>
      </c>
      <c r="E120" s="6" t="s">
        <v>183</v>
      </c>
      <c r="F120" s="6" t="s">
        <v>182</v>
      </c>
      <c r="G120" s="11">
        <v>3500</v>
      </c>
      <c r="H120" s="11">
        <v>3500</v>
      </c>
      <c r="I120" s="11">
        <v>3500</v>
      </c>
      <c r="J120" s="11">
        <v>3500</v>
      </c>
      <c r="K120" s="11">
        <v>3500</v>
      </c>
      <c r="L120" s="11">
        <v>3500</v>
      </c>
      <c r="M120" s="25">
        <f t="shared" si="1"/>
        <v>21000</v>
      </c>
    </row>
    <row r="121" spans="1:13" x14ac:dyDescent="0.25">
      <c r="A121" s="6" t="s">
        <v>271</v>
      </c>
      <c r="B121" s="6" t="s">
        <v>274</v>
      </c>
      <c r="C121" s="6" t="s">
        <v>275</v>
      </c>
      <c r="D121" s="8" t="s">
        <v>184</v>
      </c>
      <c r="E121" s="6" t="s">
        <v>186</v>
      </c>
      <c r="F121" s="6" t="s">
        <v>185</v>
      </c>
      <c r="G121" s="11">
        <v>3500</v>
      </c>
      <c r="H121" s="11">
        <v>3500</v>
      </c>
      <c r="I121" s="11">
        <v>3500</v>
      </c>
      <c r="J121" s="11">
        <v>3500</v>
      </c>
      <c r="K121" s="11">
        <v>3500</v>
      </c>
      <c r="L121" s="11">
        <v>3500</v>
      </c>
      <c r="M121" s="25">
        <f t="shared" si="1"/>
        <v>21000</v>
      </c>
    </row>
    <row r="122" spans="1:13" x14ac:dyDescent="0.25">
      <c r="A122" s="6" t="s">
        <v>271</v>
      </c>
      <c r="B122" s="6" t="s">
        <v>274</v>
      </c>
      <c r="C122" s="6" t="s">
        <v>275</v>
      </c>
      <c r="D122" s="8" t="s">
        <v>187</v>
      </c>
      <c r="E122" s="6" t="s">
        <v>189</v>
      </c>
      <c r="F122" s="6" t="s">
        <v>188</v>
      </c>
      <c r="G122" s="11">
        <v>3500</v>
      </c>
      <c r="H122" s="11">
        <v>3500</v>
      </c>
      <c r="I122" s="11">
        <v>3500</v>
      </c>
      <c r="J122" s="11">
        <v>3500</v>
      </c>
      <c r="K122" s="11">
        <v>3500</v>
      </c>
      <c r="L122" s="11">
        <v>3500</v>
      </c>
      <c r="M122" s="25">
        <f t="shared" si="1"/>
        <v>21000</v>
      </c>
    </row>
    <row r="123" spans="1:13" x14ac:dyDescent="0.25">
      <c r="A123" s="6" t="s">
        <v>271</v>
      </c>
      <c r="B123" s="6" t="s">
        <v>274</v>
      </c>
      <c r="C123" s="6" t="s">
        <v>275</v>
      </c>
      <c r="D123" s="8" t="s">
        <v>190</v>
      </c>
      <c r="E123" s="6" t="s">
        <v>192</v>
      </c>
      <c r="F123" s="6" t="s">
        <v>191</v>
      </c>
      <c r="G123" s="11">
        <v>3500</v>
      </c>
      <c r="H123" s="11">
        <v>3500</v>
      </c>
      <c r="I123" s="11">
        <v>3500</v>
      </c>
      <c r="J123" s="11">
        <v>3500</v>
      </c>
      <c r="K123" s="11">
        <v>3500</v>
      </c>
      <c r="L123" s="11">
        <v>3500</v>
      </c>
      <c r="M123" s="25">
        <f t="shared" si="1"/>
        <v>21000</v>
      </c>
    </row>
    <row r="124" spans="1:13" x14ac:dyDescent="0.25">
      <c r="A124" s="6" t="s">
        <v>271</v>
      </c>
      <c r="B124" s="6" t="s">
        <v>274</v>
      </c>
      <c r="C124" s="6" t="s">
        <v>275</v>
      </c>
      <c r="D124" s="8" t="s">
        <v>193</v>
      </c>
      <c r="E124" s="6" t="s">
        <v>195</v>
      </c>
      <c r="F124" s="6" t="s">
        <v>194</v>
      </c>
      <c r="G124" s="11">
        <v>3500</v>
      </c>
      <c r="H124" s="11">
        <v>3500</v>
      </c>
      <c r="I124" s="11">
        <v>3500</v>
      </c>
      <c r="J124" s="11">
        <v>3500</v>
      </c>
      <c r="K124" s="11">
        <v>3500</v>
      </c>
      <c r="L124" s="11">
        <v>3500</v>
      </c>
      <c r="M124" s="25">
        <f t="shared" si="1"/>
        <v>21000</v>
      </c>
    </row>
    <row r="125" spans="1:13" x14ac:dyDescent="0.25">
      <c r="A125" s="6" t="s">
        <v>271</v>
      </c>
      <c r="B125" s="6" t="s">
        <v>274</v>
      </c>
      <c r="C125" s="6" t="s">
        <v>275</v>
      </c>
      <c r="D125" s="8" t="s">
        <v>196</v>
      </c>
      <c r="E125" s="6" t="s">
        <v>198</v>
      </c>
      <c r="F125" s="6" t="s">
        <v>197</v>
      </c>
      <c r="G125" s="11">
        <v>3500</v>
      </c>
      <c r="H125" s="11">
        <v>3500</v>
      </c>
      <c r="I125" s="11">
        <v>3500</v>
      </c>
      <c r="J125" s="11">
        <v>3500</v>
      </c>
      <c r="K125" s="11">
        <v>3500</v>
      </c>
      <c r="L125" s="11">
        <v>3500</v>
      </c>
      <c r="M125" s="25">
        <f t="shared" si="1"/>
        <v>21000</v>
      </c>
    </row>
    <row r="126" spans="1:13" x14ac:dyDescent="0.25">
      <c r="A126" s="6" t="s">
        <v>271</v>
      </c>
      <c r="B126" s="6" t="s">
        <v>274</v>
      </c>
      <c r="C126" s="6" t="s">
        <v>275</v>
      </c>
      <c r="D126" s="8" t="s">
        <v>199</v>
      </c>
      <c r="E126" s="6" t="s">
        <v>201</v>
      </c>
      <c r="F126" s="6" t="s">
        <v>200</v>
      </c>
      <c r="G126" s="11">
        <v>3500</v>
      </c>
      <c r="H126" s="11">
        <v>3500</v>
      </c>
      <c r="I126" s="11">
        <v>3500</v>
      </c>
      <c r="J126" s="11">
        <v>3500</v>
      </c>
      <c r="K126" s="11">
        <v>3500</v>
      </c>
      <c r="L126" s="11">
        <v>3500</v>
      </c>
      <c r="M126" s="25">
        <f t="shared" si="1"/>
        <v>21000</v>
      </c>
    </row>
    <row r="127" spans="1:13" x14ac:dyDescent="0.25">
      <c r="A127" s="6" t="s">
        <v>271</v>
      </c>
      <c r="B127" s="6" t="s">
        <v>274</v>
      </c>
      <c r="C127" s="6" t="s">
        <v>275</v>
      </c>
      <c r="D127" s="8" t="s">
        <v>204</v>
      </c>
      <c r="E127" s="6" t="s">
        <v>206</v>
      </c>
      <c r="F127" s="6" t="s">
        <v>205</v>
      </c>
      <c r="G127" s="11"/>
      <c r="H127" s="11"/>
      <c r="I127" s="11">
        <v>3500</v>
      </c>
      <c r="J127" s="11">
        <v>3500</v>
      </c>
      <c r="K127" s="11">
        <v>3500</v>
      </c>
      <c r="L127" s="11">
        <v>3500</v>
      </c>
      <c r="M127" s="25">
        <f t="shared" si="1"/>
        <v>14000</v>
      </c>
    </row>
    <row r="128" spans="1:13" x14ac:dyDescent="0.25">
      <c r="A128" s="6" t="s">
        <v>271</v>
      </c>
      <c r="B128" s="6" t="s">
        <v>274</v>
      </c>
      <c r="C128" s="6" t="s">
        <v>275</v>
      </c>
      <c r="D128" s="8" t="s">
        <v>207</v>
      </c>
      <c r="E128" s="6" t="s">
        <v>209</v>
      </c>
      <c r="F128" s="6" t="s">
        <v>208</v>
      </c>
      <c r="G128" s="11"/>
      <c r="H128" s="11"/>
      <c r="I128" s="11">
        <v>3500</v>
      </c>
      <c r="J128" s="11">
        <v>3500</v>
      </c>
      <c r="K128" s="11">
        <v>3500</v>
      </c>
      <c r="L128" s="11">
        <v>3500</v>
      </c>
      <c r="M128" s="25">
        <f t="shared" si="1"/>
        <v>14000</v>
      </c>
    </row>
    <row r="129" spans="1:13" x14ac:dyDescent="0.25">
      <c r="A129" s="6" t="s">
        <v>271</v>
      </c>
      <c r="B129" s="6" t="s">
        <v>274</v>
      </c>
      <c r="C129" s="6" t="s">
        <v>275</v>
      </c>
      <c r="D129" s="8" t="s">
        <v>210</v>
      </c>
      <c r="E129" s="6" t="s">
        <v>212</v>
      </c>
      <c r="F129" s="6" t="s">
        <v>211</v>
      </c>
      <c r="G129" s="11"/>
      <c r="H129" s="11"/>
      <c r="I129" s="11">
        <v>3500</v>
      </c>
      <c r="J129" s="11">
        <v>3500</v>
      </c>
      <c r="K129" s="11">
        <v>3500</v>
      </c>
      <c r="L129" s="11">
        <v>3500</v>
      </c>
      <c r="M129" s="25">
        <f t="shared" si="1"/>
        <v>14000</v>
      </c>
    </row>
    <row r="130" spans="1:13" x14ac:dyDescent="0.25">
      <c r="A130" s="6" t="s">
        <v>271</v>
      </c>
      <c r="B130" s="6" t="s">
        <v>274</v>
      </c>
      <c r="C130" s="6" t="s">
        <v>275</v>
      </c>
      <c r="D130" s="8" t="s">
        <v>213</v>
      </c>
      <c r="E130" s="6" t="s">
        <v>215</v>
      </c>
      <c r="F130" s="6" t="s">
        <v>214</v>
      </c>
      <c r="G130" s="11"/>
      <c r="H130" s="11"/>
      <c r="I130" s="11">
        <v>3500</v>
      </c>
      <c r="J130" s="11">
        <v>3500</v>
      </c>
      <c r="K130" s="11">
        <v>3500</v>
      </c>
      <c r="L130" s="11">
        <v>3500</v>
      </c>
      <c r="M130" s="25">
        <f t="shared" si="1"/>
        <v>14000</v>
      </c>
    </row>
    <row r="131" spans="1:13" x14ac:dyDescent="0.25">
      <c r="A131" s="6" t="s">
        <v>271</v>
      </c>
      <c r="B131" s="6" t="s">
        <v>274</v>
      </c>
      <c r="C131" s="6" t="s">
        <v>275</v>
      </c>
      <c r="D131" s="8" t="s">
        <v>216</v>
      </c>
      <c r="E131" s="6" t="s">
        <v>218</v>
      </c>
      <c r="F131" s="6" t="s">
        <v>217</v>
      </c>
      <c r="G131" s="11"/>
      <c r="H131" s="11"/>
      <c r="I131" s="11">
        <v>3500</v>
      </c>
      <c r="J131" s="11">
        <v>3500</v>
      </c>
      <c r="K131" s="11">
        <v>3500</v>
      </c>
      <c r="L131" s="11">
        <v>3500</v>
      </c>
      <c r="M131" s="25">
        <f t="shared" ref="M131:M147" si="2">G131+H131+I131+J131+K131+L131</f>
        <v>14000</v>
      </c>
    </row>
    <row r="132" spans="1:13" x14ac:dyDescent="0.25">
      <c r="A132" s="6" t="s">
        <v>271</v>
      </c>
      <c r="B132" s="6" t="s">
        <v>274</v>
      </c>
      <c r="C132" s="6" t="s">
        <v>275</v>
      </c>
      <c r="D132" s="8" t="s">
        <v>219</v>
      </c>
      <c r="E132" s="6" t="s">
        <v>221</v>
      </c>
      <c r="F132" s="6" t="s">
        <v>220</v>
      </c>
      <c r="G132" s="11"/>
      <c r="H132" s="11"/>
      <c r="I132" s="11">
        <v>3500</v>
      </c>
      <c r="J132" s="11">
        <v>3500</v>
      </c>
      <c r="K132" s="11">
        <v>3500</v>
      </c>
      <c r="L132" s="11">
        <v>3500</v>
      </c>
      <c r="M132" s="25">
        <f t="shared" si="2"/>
        <v>14000</v>
      </c>
    </row>
    <row r="133" spans="1:13" x14ac:dyDescent="0.25">
      <c r="A133" s="6" t="s">
        <v>271</v>
      </c>
      <c r="B133" s="6" t="s">
        <v>274</v>
      </c>
      <c r="C133" s="6" t="s">
        <v>275</v>
      </c>
      <c r="D133" s="8" t="s">
        <v>222</v>
      </c>
      <c r="E133" s="6" t="s">
        <v>223</v>
      </c>
      <c r="F133" s="6" t="s">
        <v>223</v>
      </c>
      <c r="G133" s="11"/>
      <c r="H133" s="11"/>
      <c r="I133" s="11">
        <v>3500</v>
      </c>
      <c r="J133" s="11">
        <v>3500</v>
      </c>
      <c r="K133" s="11">
        <v>3500</v>
      </c>
      <c r="L133" s="11">
        <v>3500</v>
      </c>
      <c r="M133" s="25">
        <f t="shared" si="2"/>
        <v>14000</v>
      </c>
    </row>
    <row r="134" spans="1:13" x14ac:dyDescent="0.25">
      <c r="A134" s="6" t="s">
        <v>271</v>
      </c>
      <c r="B134" s="6" t="s">
        <v>274</v>
      </c>
      <c r="C134" s="6" t="s">
        <v>275</v>
      </c>
      <c r="D134" s="8" t="s">
        <v>224</v>
      </c>
      <c r="E134" s="6" t="s">
        <v>226</v>
      </c>
      <c r="F134" s="6" t="s">
        <v>225</v>
      </c>
      <c r="G134" s="11"/>
      <c r="H134" s="11"/>
      <c r="I134" s="11">
        <v>3500</v>
      </c>
      <c r="J134" s="11">
        <v>3500</v>
      </c>
      <c r="K134" s="11">
        <v>3500</v>
      </c>
      <c r="L134" s="11">
        <v>3500</v>
      </c>
      <c r="M134" s="25">
        <f t="shared" si="2"/>
        <v>14000</v>
      </c>
    </row>
    <row r="135" spans="1:13" x14ac:dyDescent="0.25">
      <c r="A135" s="6" t="s">
        <v>271</v>
      </c>
      <c r="B135" s="6" t="s">
        <v>274</v>
      </c>
      <c r="C135" s="6" t="s">
        <v>275</v>
      </c>
      <c r="D135" s="8" t="s">
        <v>227</v>
      </c>
      <c r="E135" s="6" t="s">
        <v>229</v>
      </c>
      <c r="F135" s="6" t="s">
        <v>228</v>
      </c>
      <c r="G135" s="11"/>
      <c r="H135" s="11"/>
      <c r="I135" s="11">
        <v>3500</v>
      </c>
      <c r="J135" s="11">
        <v>3500</v>
      </c>
      <c r="K135" s="11">
        <v>3500</v>
      </c>
      <c r="L135" s="11">
        <v>3500</v>
      </c>
      <c r="M135" s="25">
        <f t="shared" si="2"/>
        <v>14000</v>
      </c>
    </row>
    <row r="136" spans="1:13" x14ac:dyDescent="0.25">
      <c r="A136" s="6" t="s">
        <v>271</v>
      </c>
      <c r="B136" s="6" t="s">
        <v>274</v>
      </c>
      <c r="C136" s="6" t="s">
        <v>275</v>
      </c>
      <c r="D136" s="8" t="s">
        <v>230</v>
      </c>
      <c r="E136" s="6" t="s">
        <v>232</v>
      </c>
      <c r="F136" s="6" t="s">
        <v>231</v>
      </c>
      <c r="G136" s="11"/>
      <c r="H136" s="11"/>
      <c r="I136" s="11">
        <v>3500</v>
      </c>
      <c r="J136" s="11">
        <v>3500</v>
      </c>
      <c r="K136" s="11">
        <v>3500</v>
      </c>
      <c r="L136" s="11">
        <v>3500</v>
      </c>
      <c r="M136" s="25">
        <f t="shared" si="2"/>
        <v>14000</v>
      </c>
    </row>
    <row r="137" spans="1:13" x14ac:dyDescent="0.25">
      <c r="A137" s="6" t="s">
        <v>271</v>
      </c>
      <c r="B137" s="6" t="s">
        <v>274</v>
      </c>
      <c r="C137" s="6" t="s">
        <v>275</v>
      </c>
      <c r="D137" s="8" t="s">
        <v>233</v>
      </c>
      <c r="E137" s="6" t="s">
        <v>235</v>
      </c>
      <c r="F137" s="6" t="s">
        <v>234</v>
      </c>
      <c r="G137" s="11"/>
      <c r="H137" s="11"/>
      <c r="I137" s="11">
        <v>3500</v>
      </c>
      <c r="J137" s="11">
        <v>3500</v>
      </c>
      <c r="K137" s="11">
        <v>3500</v>
      </c>
      <c r="L137" s="11">
        <v>3500</v>
      </c>
      <c r="M137" s="25">
        <f t="shared" si="2"/>
        <v>14000</v>
      </c>
    </row>
    <row r="138" spans="1:13" x14ac:dyDescent="0.25">
      <c r="A138" s="6" t="s">
        <v>271</v>
      </c>
      <c r="B138" s="6" t="s">
        <v>274</v>
      </c>
      <c r="C138" s="6" t="s">
        <v>275</v>
      </c>
      <c r="D138" s="8" t="s">
        <v>236</v>
      </c>
      <c r="E138" s="6" t="s">
        <v>238</v>
      </c>
      <c r="F138" s="6" t="s">
        <v>237</v>
      </c>
      <c r="G138" s="11"/>
      <c r="H138" s="11"/>
      <c r="I138" s="11">
        <v>3500</v>
      </c>
      <c r="J138" s="11">
        <v>3500</v>
      </c>
      <c r="K138" s="11">
        <v>3500</v>
      </c>
      <c r="L138" s="11">
        <v>3500</v>
      </c>
      <c r="M138" s="25">
        <f t="shared" si="2"/>
        <v>14000</v>
      </c>
    </row>
    <row r="139" spans="1:13" x14ac:dyDescent="0.25">
      <c r="A139" s="6" t="s">
        <v>271</v>
      </c>
      <c r="B139" s="6" t="s">
        <v>274</v>
      </c>
      <c r="C139" s="6" t="s">
        <v>275</v>
      </c>
      <c r="D139" s="8" t="s">
        <v>239</v>
      </c>
      <c r="E139" s="6" t="s">
        <v>241</v>
      </c>
      <c r="F139" s="6" t="s">
        <v>240</v>
      </c>
      <c r="G139" s="11"/>
      <c r="H139" s="11"/>
      <c r="I139" s="11">
        <v>3500</v>
      </c>
      <c r="J139" s="11">
        <v>3500</v>
      </c>
      <c r="K139" s="11">
        <v>3500</v>
      </c>
      <c r="L139" s="11">
        <v>3500</v>
      </c>
      <c r="M139" s="25">
        <f t="shared" si="2"/>
        <v>14000</v>
      </c>
    </row>
    <row r="140" spans="1:13" x14ac:dyDescent="0.25">
      <c r="A140" s="6" t="s">
        <v>271</v>
      </c>
      <c r="B140" s="6" t="s">
        <v>274</v>
      </c>
      <c r="C140" s="6" t="s">
        <v>275</v>
      </c>
      <c r="D140" s="8" t="s">
        <v>242</v>
      </c>
      <c r="E140" s="6" t="s">
        <v>244</v>
      </c>
      <c r="F140" s="6" t="s">
        <v>243</v>
      </c>
      <c r="G140" s="11"/>
      <c r="H140" s="11"/>
      <c r="I140" s="11">
        <v>3500</v>
      </c>
      <c r="J140" s="11">
        <v>3500</v>
      </c>
      <c r="K140" s="11">
        <v>3500</v>
      </c>
      <c r="L140" s="11">
        <v>3500</v>
      </c>
      <c r="M140" s="25">
        <f t="shared" si="2"/>
        <v>14000</v>
      </c>
    </row>
    <row r="141" spans="1:13" x14ac:dyDescent="0.25">
      <c r="A141" s="6" t="s">
        <v>271</v>
      </c>
      <c r="B141" s="6" t="s">
        <v>274</v>
      </c>
      <c r="C141" s="6" t="s">
        <v>275</v>
      </c>
      <c r="D141" s="8" t="s">
        <v>245</v>
      </c>
      <c r="E141" s="6" t="s">
        <v>247</v>
      </c>
      <c r="F141" s="6" t="s">
        <v>246</v>
      </c>
      <c r="G141" s="11"/>
      <c r="H141" s="11"/>
      <c r="I141" s="11">
        <v>3500</v>
      </c>
      <c r="J141" s="11">
        <v>3500</v>
      </c>
      <c r="K141" s="11">
        <v>3500</v>
      </c>
      <c r="L141" s="11">
        <v>3500</v>
      </c>
      <c r="M141" s="25">
        <f t="shared" si="2"/>
        <v>14000</v>
      </c>
    </row>
    <row r="142" spans="1:13" x14ac:dyDescent="0.25">
      <c r="A142" s="6" t="s">
        <v>271</v>
      </c>
      <c r="B142" s="6" t="s">
        <v>274</v>
      </c>
      <c r="C142" s="6" t="s">
        <v>275</v>
      </c>
      <c r="D142" s="8" t="s">
        <v>248</v>
      </c>
      <c r="E142" s="6" t="s">
        <v>250</v>
      </c>
      <c r="F142" s="6" t="s">
        <v>249</v>
      </c>
      <c r="G142" s="11"/>
      <c r="H142" s="11"/>
      <c r="I142" s="11">
        <v>3500</v>
      </c>
      <c r="J142" s="11">
        <v>3500</v>
      </c>
      <c r="K142" s="11">
        <v>3500</v>
      </c>
      <c r="L142" s="11">
        <v>3500</v>
      </c>
      <c r="M142" s="25">
        <f t="shared" si="2"/>
        <v>14000</v>
      </c>
    </row>
    <row r="143" spans="1:13" x14ac:dyDescent="0.25">
      <c r="A143" s="6" t="s">
        <v>271</v>
      </c>
      <c r="B143" s="6" t="s">
        <v>274</v>
      </c>
      <c r="C143" s="6" t="s">
        <v>275</v>
      </c>
      <c r="D143" s="8" t="s">
        <v>251</v>
      </c>
      <c r="E143" s="6" t="s">
        <v>253</v>
      </c>
      <c r="F143" s="6" t="s">
        <v>252</v>
      </c>
      <c r="G143" s="11"/>
      <c r="H143" s="11"/>
      <c r="I143" s="11">
        <v>3500</v>
      </c>
      <c r="J143" s="11">
        <v>3500</v>
      </c>
      <c r="K143" s="11">
        <v>3500</v>
      </c>
      <c r="L143" s="11">
        <v>3500</v>
      </c>
      <c r="M143" s="25">
        <f t="shared" si="2"/>
        <v>14000</v>
      </c>
    </row>
    <row r="144" spans="1:13" x14ac:dyDescent="0.25">
      <c r="A144" s="6" t="s">
        <v>271</v>
      </c>
      <c r="B144" s="6" t="s">
        <v>274</v>
      </c>
      <c r="C144" s="6" t="s">
        <v>275</v>
      </c>
      <c r="D144" s="8" t="s">
        <v>254</v>
      </c>
      <c r="E144" s="6" t="s">
        <v>256</v>
      </c>
      <c r="F144" s="6" t="s">
        <v>255</v>
      </c>
      <c r="G144" s="11"/>
      <c r="H144" s="11"/>
      <c r="I144" s="11">
        <v>3500</v>
      </c>
      <c r="J144" s="11">
        <v>3500</v>
      </c>
      <c r="K144" s="11">
        <v>3500</v>
      </c>
      <c r="L144" s="11">
        <v>3500</v>
      </c>
      <c r="M144" s="25">
        <f t="shared" si="2"/>
        <v>14000</v>
      </c>
    </row>
    <row r="145" spans="1:13" x14ac:dyDescent="0.25">
      <c r="A145" s="6" t="s">
        <v>271</v>
      </c>
      <c r="B145" s="6" t="s">
        <v>274</v>
      </c>
      <c r="C145" s="6" t="s">
        <v>275</v>
      </c>
      <c r="D145" s="8" t="s">
        <v>257</v>
      </c>
      <c r="E145" s="6" t="s">
        <v>259</v>
      </c>
      <c r="F145" s="6" t="s">
        <v>258</v>
      </c>
      <c r="G145" s="11"/>
      <c r="H145" s="11"/>
      <c r="I145" s="11">
        <v>3500</v>
      </c>
      <c r="J145" s="11">
        <v>3500</v>
      </c>
      <c r="K145" s="11">
        <v>3500</v>
      </c>
      <c r="L145" s="11">
        <v>3500</v>
      </c>
      <c r="M145" s="25">
        <f t="shared" si="2"/>
        <v>14000</v>
      </c>
    </row>
    <row r="146" spans="1:13" x14ac:dyDescent="0.25">
      <c r="A146" s="6" t="s">
        <v>271</v>
      </c>
      <c r="B146" s="6" t="s">
        <v>274</v>
      </c>
      <c r="C146" s="6" t="s">
        <v>275</v>
      </c>
      <c r="D146" s="8" t="s">
        <v>260</v>
      </c>
      <c r="E146" s="6" t="s">
        <v>262</v>
      </c>
      <c r="F146" s="6" t="s">
        <v>261</v>
      </c>
      <c r="G146" s="11"/>
      <c r="H146" s="11"/>
      <c r="I146" s="11">
        <v>3500</v>
      </c>
      <c r="J146" s="11">
        <v>3500</v>
      </c>
      <c r="K146" s="11">
        <v>3500</v>
      </c>
      <c r="L146" s="11">
        <v>3500</v>
      </c>
      <c r="M146" s="25">
        <f t="shared" si="2"/>
        <v>14000</v>
      </c>
    </row>
    <row r="147" spans="1:13" x14ac:dyDescent="0.25">
      <c r="A147" s="6" t="s">
        <v>271</v>
      </c>
      <c r="B147" s="6" t="s">
        <v>274</v>
      </c>
      <c r="C147" s="6" t="s">
        <v>275</v>
      </c>
      <c r="D147" s="8" t="s">
        <v>263</v>
      </c>
      <c r="E147" s="6" t="s">
        <v>265</v>
      </c>
      <c r="F147" s="6" t="s">
        <v>264</v>
      </c>
      <c r="G147" s="11"/>
      <c r="H147" s="11"/>
      <c r="I147" s="11">
        <v>3500</v>
      </c>
      <c r="J147" s="11">
        <v>3500</v>
      </c>
      <c r="K147" s="11">
        <v>3500</v>
      </c>
      <c r="L147" s="11">
        <v>3500</v>
      </c>
      <c r="M147" s="25">
        <f t="shared" si="2"/>
        <v>14000</v>
      </c>
    </row>
    <row r="148" spans="1:13" x14ac:dyDescent="0.25">
      <c r="D148" s="8"/>
      <c r="E148" s="6"/>
      <c r="F148" s="6"/>
      <c r="G148" s="11"/>
      <c r="H148" s="11"/>
      <c r="I148" s="11"/>
      <c r="J148" s="11"/>
      <c r="K148" s="11"/>
      <c r="L148" s="11"/>
    </row>
    <row r="149" spans="1:13" ht="16.5" thickBot="1" x14ac:dyDescent="0.3">
      <c r="G149" s="2">
        <f>SUM(G2:G147)</f>
        <v>437500</v>
      </c>
      <c r="H149" s="2">
        <f t="shared" ref="H149:L149" si="3">SUM(H2:H147)</f>
        <v>129500</v>
      </c>
      <c r="I149" s="2">
        <f t="shared" si="3"/>
        <v>203000</v>
      </c>
      <c r="J149" s="2">
        <f t="shared" si="3"/>
        <v>203000</v>
      </c>
      <c r="K149" s="2">
        <f t="shared" si="3"/>
        <v>203000</v>
      </c>
      <c r="L149" s="2">
        <f t="shared" si="3"/>
        <v>203000</v>
      </c>
    </row>
    <row r="150" spans="1:13" ht="16.5" thickTop="1" x14ac:dyDescent="0.25"/>
    <row r="151" spans="1:13" ht="16.5" thickBot="1" x14ac:dyDescent="0.3">
      <c r="K151" s="4" t="s">
        <v>266</v>
      </c>
      <c r="L151" s="5">
        <f>+G149+H149+I149+J149+K149+L149</f>
        <v>1379000</v>
      </c>
    </row>
    <row r="152" spans="1:13" ht="16.5" thickTop="1" x14ac:dyDescent="0.25"/>
  </sheetData>
  <mergeCells count="3">
    <mergeCell ref="G1:H1"/>
    <mergeCell ref="I1:J1"/>
    <mergeCell ref="K1:L1"/>
  </mergeCells>
  <printOptions horizontalCentered="1"/>
  <pageMargins left="0.70866141732283472" right="0.70866141732283472" top="1.2204724409448819" bottom="0.74803149606299213" header="0.31496062992125984" footer="0.31496062992125984"/>
  <pageSetup scale="63" orientation="landscape" r:id="rId1"/>
  <headerFooter>
    <oddHeader>&amp;C&amp;12GOBIERNO DEL ESTADO DE PUEBLA
SECRETARÍA DE SEGURIDAD PÚBLICA
MONTOS PAGADOS POR AYUDAS Y SUBSIDIOS
PERIODO CUARTO TRIMESTRE DEL AÑO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METADATOS</vt:lpstr>
      <vt:lpstr>DICCIONARIO DE DATOS</vt:lpstr>
      <vt:lpstr>INFORMACIÓN DE DATOS ABIERTOS</vt:lpstr>
      <vt:lpstr>'INFORMACIÓN DE DATOS ABIERTOS'!Área_de_impresión</vt:lpstr>
      <vt:lpstr>'INFORMACIÓN DE DATOS ABIERTOS'!Títulos_a_imprimir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ControlPagos</dc:creator>
  <cp:lastModifiedBy>Abel Cuevas Sánchez</cp:lastModifiedBy>
  <cp:lastPrinted>2020-01-28T17:42:34Z</cp:lastPrinted>
  <dcterms:created xsi:type="dcterms:W3CDTF">2020-01-13T19:57:04Z</dcterms:created>
  <dcterms:modified xsi:type="dcterms:W3CDTF">2020-01-28T19:59:55Z</dcterms:modified>
</cp:coreProperties>
</file>